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4\10_Oct\"/>
    </mc:Choice>
  </mc:AlternateContent>
  <bookViews>
    <workbookView xWindow="14500" yWindow="43" windowWidth="14314" windowHeight="11705"/>
  </bookViews>
  <sheets>
    <sheet name="Online Calculator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8" i="1"/>
  <c r="E6" i="1"/>
  <c r="I13" i="1" l="1"/>
  <c r="I22" i="1"/>
  <c r="E29" i="1"/>
  <c r="G29" i="1"/>
  <c r="E25" i="1" l="1"/>
  <c r="G25" i="1"/>
  <c r="E26" i="1"/>
  <c r="G26" i="1"/>
  <c r="E27" i="1"/>
  <c r="G27" i="1"/>
  <c r="G31" i="1" l="1"/>
  <c r="E31" i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<sst xmlns="http://schemas.openxmlformats.org/spreadsheetml/2006/main" count="34" uniqueCount="25">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</sst>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8" xfId="0" applyFill="1" applyBorder="1"/>
    <xf numFmtId="0" fontId="14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9" fillId="2" borderId="0" xfId="0" applyFont="1" applyFill="1"/>
    <xf numFmtId="3" fontId="15" fillId="3" borderId="2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 applyBorder="1"/>
    <xf numFmtId="0" fontId="6" fillId="4" borderId="8" xfId="0" applyFont="1" applyFill="1" applyBorder="1"/>
    <xf numFmtId="0" fontId="17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/>
    <xf numFmtId="165" fontId="7" fillId="5" borderId="0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 applyBorder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%20Surcharge%20Book%20for%20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40">
          <cell r="D640">
            <v>2.3666399999999999</v>
          </cell>
        </row>
        <row r="641">
          <cell r="D641">
            <v>8.5627510000000004E-2</v>
          </cell>
        </row>
        <row r="642">
          <cell r="D642">
            <v>3.5579999999999994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Q39"/>
  <sheetViews>
    <sheetView tabSelected="1" zoomScale="90" zoomScaleNormal="90" workbookViewId="0"/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70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72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O2" s="73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74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9"/>
      <c r="H5" s="4"/>
      <c r="I5" s="4"/>
      <c r="J5" s="4"/>
      <c r="K5" s="4"/>
      <c r="N5" s="75"/>
      <c r="O5" s="74"/>
    </row>
    <row r="6" spans="1:15" s="8" customFormat="1" ht="15" customHeight="1" x14ac:dyDescent="0.25">
      <c r="A6" s="4"/>
      <c r="B6" s="4"/>
      <c r="C6" s="5" t="s">
        <v>4</v>
      </c>
      <c r="D6" s="4"/>
      <c r="E6" s="10">
        <f>'[1]Surcharge Tables'!$D640</f>
        <v>2.3666399999999999</v>
      </c>
      <c r="F6" s="11"/>
      <c r="G6" s="12">
        <v>7.1829999999999998</v>
      </c>
      <c r="H6" s="4"/>
      <c r="I6" s="13" t="s">
        <v>5</v>
      </c>
      <c r="J6" s="13"/>
      <c r="K6" s="14"/>
      <c r="M6" s="77"/>
      <c r="N6" s="82"/>
      <c r="O6" s="74"/>
    </row>
    <row r="7" spans="1:15" s="8" customFormat="1" ht="11.95" customHeight="1" thickBot="1" x14ac:dyDescent="0.3">
      <c r="A7" s="4"/>
      <c r="B7" s="4"/>
      <c r="C7" s="5"/>
      <c r="D7" s="4"/>
      <c r="E7" s="15"/>
      <c r="F7" s="11"/>
      <c r="G7" s="12"/>
      <c r="H7" s="4"/>
      <c r="I7" s="13"/>
      <c r="J7" s="13"/>
      <c r="K7" s="14"/>
      <c r="N7" s="80"/>
      <c r="O7" s="74"/>
    </row>
    <row r="8" spans="1:15" s="8" customFormat="1" ht="15" customHeight="1" x14ac:dyDescent="0.25">
      <c r="A8" s="4"/>
      <c r="B8" s="4"/>
      <c r="C8" s="5" t="s">
        <v>6</v>
      </c>
      <c r="D8" s="4"/>
      <c r="E8" s="10">
        <f>'[1]Surcharge Tables'!$D642</f>
        <v>3.5579999999999994</v>
      </c>
      <c r="F8" s="11"/>
      <c r="G8" s="12">
        <v>2.8820000000000001</v>
      </c>
      <c r="H8" s="4"/>
      <c r="I8" s="13" t="s">
        <v>7</v>
      </c>
      <c r="J8" s="13"/>
      <c r="K8" s="14"/>
      <c r="M8" s="77"/>
      <c r="N8" s="82"/>
      <c r="O8" s="74"/>
    </row>
    <row r="9" spans="1:15" s="8" customFormat="1" ht="11.95" customHeight="1" thickBot="1" x14ac:dyDescent="0.3">
      <c r="A9" s="4"/>
      <c r="B9" s="4"/>
      <c r="C9" s="5"/>
      <c r="D9" s="4"/>
      <c r="E9" s="15"/>
      <c r="F9" s="11"/>
      <c r="G9" s="12"/>
      <c r="H9" s="4"/>
      <c r="I9" s="13"/>
      <c r="J9" s="13"/>
      <c r="K9" s="14"/>
      <c r="N9" s="80"/>
      <c r="O9" s="74"/>
    </row>
    <row r="10" spans="1:15" s="8" customFormat="1" ht="15" customHeight="1" x14ac:dyDescent="0.25">
      <c r="A10" s="4"/>
      <c r="B10" s="4"/>
      <c r="C10" s="5" t="s">
        <v>8</v>
      </c>
      <c r="D10" s="4"/>
      <c r="E10" s="10">
        <f>'[1]Surcharge Tables'!$D641</f>
        <v>8.5627510000000004E-2</v>
      </c>
      <c r="F10" s="11"/>
      <c r="G10" s="12">
        <v>6.3500000000000001E-2</v>
      </c>
      <c r="H10" s="4"/>
      <c r="I10" s="13" t="s">
        <v>9</v>
      </c>
      <c r="J10" s="13"/>
      <c r="K10" s="14"/>
      <c r="M10" s="77"/>
      <c r="N10" s="82"/>
      <c r="O10" s="74"/>
    </row>
    <row r="11" spans="1:15" ht="15" customHeight="1" x14ac:dyDescent="0.25">
      <c r="A11" s="1"/>
      <c r="B11" s="1"/>
      <c r="C11" s="16"/>
      <c r="D11" s="1"/>
      <c r="E11" s="84"/>
      <c r="F11" s="17"/>
      <c r="G11" s="17"/>
      <c r="H11" s="1"/>
      <c r="I11" s="1"/>
      <c r="J11" s="1"/>
      <c r="K11" s="1"/>
      <c r="N11" s="81"/>
    </row>
    <row r="12" spans="1:15" ht="11.95" customHeight="1" x14ac:dyDescent="0.2">
      <c r="A12" s="1"/>
      <c r="B12" s="18"/>
      <c r="C12" s="19"/>
      <c r="D12" s="19"/>
      <c r="E12" s="20"/>
      <c r="F12" s="19"/>
      <c r="G12" s="19"/>
      <c r="H12" s="19"/>
      <c r="I12" s="21"/>
      <c r="J12" s="22"/>
      <c r="K12" s="1"/>
    </row>
    <row r="13" spans="1:15" ht="15" customHeight="1" x14ac:dyDescent="0.25">
      <c r="A13" s="1"/>
      <c r="B13" s="23"/>
      <c r="C13" s="24" t="s">
        <v>10</v>
      </c>
      <c r="D13" s="25"/>
      <c r="E13" s="6" t="s">
        <v>11</v>
      </c>
      <c r="F13" s="25"/>
      <c r="G13" s="6" t="s">
        <v>12</v>
      </c>
      <c r="H13" s="25"/>
      <c r="I13" s="26" t="str">
        <f>I4</f>
        <v>Units</v>
      </c>
      <c r="J13" s="7"/>
      <c r="K13" s="1"/>
    </row>
    <row r="14" spans="1:15" ht="11.95" customHeight="1" x14ac:dyDescent="0.25">
      <c r="A14" s="1"/>
      <c r="B14" s="27"/>
      <c r="C14" s="28"/>
      <c r="D14" s="29"/>
      <c r="E14" s="30"/>
      <c r="F14" s="29"/>
      <c r="G14" s="30"/>
      <c r="H14" s="29"/>
      <c r="I14" s="31"/>
      <c r="J14" s="22"/>
      <c r="K14" s="1"/>
    </row>
    <row r="15" spans="1:15" ht="15" customHeight="1" x14ac:dyDescent="0.2">
      <c r="A15" s="1"/>
      <c r="B15" s="27"/>
      <c r="C15" s="29" t="s">
        <v>4</v>
      </c>
      <c r="D15" s="29"/>
      <c r="E15" s="32">
        <v>6.3E-3</v>
      </c>
      <c r="F15" s="29"/>
      <c r="G15" s="32">
        <v>8.6E-3</v>
      </c>
      <c r="H15" s="29"/>
      <c r="I15" s="33" t="s">
        <v>13</v>
      </c>
      <c r="J15" s="34"/>
      <c r="K15" s="1"/>
    </row>
    <row r="16" spans="1:15" ht="15" customHeight="1" x14ac:dyDescent="0.2">
      <c r="A16" s="1"/>
      <c r="B16" s="27"/>
      <c r="C16" s="29" t="s">
        <v>6</v>
      </c>
      <c r="D16" s="29"/>
      <c r="E16" s="32">
        <v>4.7999999999999996E-3</v>
      </c>
      <c r="F16" s="29"/>
      <c r="G16" s="32">
        <v>4.7999999999999996E-3</v>
      </c>
      <c r="H16" s="29"/>
      <c r="I16" s="33" t="s">
        <v>14</v>
      </c>
      <c r="J16" s="34"/>
      <c r="K16" s="1"/>
    </row>
    <row r="17" spans="1:17" ht="15" customHeight="1" x14ac:dyDescent="0.2">
      <c r="A17" s="1"/>
      <c r="B17" s="27"/>
      <c r="C17" s="29" t="s">
        <v>8</v>
      </c>
      <c r="D17" s="29"/>
      <c r="E17" s="32">
        <v>0.43709999999999999</v>
      </c>
      <c r="F17" s="29"/>
      <c r="G17" s="32">
        <v>1.1704000000000001</v>
      </c>
      <c r="H17" s="29"/>
      <c r="I17" s="33" t="s">
        <v>15</v>
      </c>
      <c r="J17" s="34"/>
      <c r="K17" s="1"/>
    </row>
    <row r="18" spans="1:17" ht="11.95" customHeight="1" x14ac:dyDescent="0.2">
      <c r="A18" s="1"/>
      <c r="B18" s="35"/>
      <c r="C18" s="36"/>
      <c r="D18" s="36"/>
      <c r="E18" s="37"/>
      <c r="F18" s="36"/>
      <c r="G18" s="36"/>
      <c r="H18" s="36"/>
      <c r="I18" s="38"/>
      <c r="J18" s="22"/>
      <c r="K18" s="1"/>
      <c r="Q18" s="83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9" t="s">
        <v>11</v>
      </c>
      <c r="F20" s="40"/>
      <c r="G20" s="39" t="s">
        <v>12</v>
      </c>
      <c r="H20" s="1"/>
      <c r="I20" s="41" t="s">
        <v>16</v>
      </c>
      <c r="J20" s="42"/>
      <c r="K20" s="1"/>
    </row>
    <row r="21" spans="1:17" ht="15" customHeight="1" thickBot="1" x14ac:dyDescent="0.3">
      <c r="A21" s="1"/>
      <c r="B21" s="1"/>
      <c r="C21" s="1"/>
      <c r="D21" s="1"/>
      <c r="E21" s="43"/>
      <c r="F21" s="1"/>
      <c r="G21" s="44"/>
      <c r="H21" s="1"/>
      <c r="I21" s="1"/>
      <c r="J21" s="1"/>
      <c r="K21" s="1"/>
    </row>
    <row r="22" spans="1:17" ht="15" customHeight="1" x14ac:dyDescent="0.25">
      <c r="A22" s="1"/>
      <c r="B22" s="1"/>
      <c r="C22" s="45" t="s">
        <v>17</v>
      </c>
      <c r="D22" s="1"/>
      <c r="E22" s="46">
        <v>1000</v>
      </c>
      <c r="F22" s="1"/>
      <c r="G22" s="46">
        <v>1000</v>
      </c>
      <c r="H22" s="1"/>
      <c r="I22" s="47">
        <f>E22+G22</f>
        <v>2000</v>
      </c>
      <c r="J22" s="47"/>
      <c r="K22" s="1"/>
    </row>
    <row r="23" spans="1:17" ht="15" customHeight="1" x14ac:dyDescent="0.25">
      <c r="A23" s="1"/>
      <c r="B23" s="1"/>
      <c r="C23" s="45"/>
      <c r="D23" s="1"/>
      <c r="E23" s="48"/>
      <c r="F23" s="1"/>
      <c r="G23" s="48"/>
      <c r="H23" s="1"/>
      <c r="I23" s="47"/>
      <c r="J23" s="47"/>
      <c r="K23" s="1"/>
    </row>
    <row r="24" spans="1:17" ht="15" customHeight="1" x14ac:dyDescent="0.25">
      <c r="A24" s="1"/>
      <c r="B24" s="49" t="s">
        <v>18</v>
      </c>
      <c r="C24" s="45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40" t="s">
        <v>4</v>
      </c>
      <c r="D25" s="1"/>
      <c r="E25" s="50">
        <f>MAX(0,(E6-G6)*E15)</f>
        <v>0</v>
      </c>
      <c r="F25" s="51"/>
      <c r="G25" s="50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40" t="s">
        <v>6</v>
      </c>
      <c r="D26" s="1"/>
      <c r="E26" s="50">
        <f>MAX(0,(E8-G8)*E16)</f>
        <v>3.244799999999996E-3</v>
      </c>
      <c r="F26" s="51"/>
      <c r="G26" s="50">
        <f>MAX(0,(E8-G8)*G16)</f>
        <v>3.244799999999996E-3</v>
      </c>
      <c r="H26" s="1"/>
      <c r="I26" s="1"/>
      <c r="J26" s="1"/>
      <c r="K26" s="1"/>
    </row>
    <row r="27" spans="1:17" ht="15" customHeight="1" x14ac:dyDescent="0.2">
      <c r="A27" s="1"/>
      <c r="B27" s="1"/>
      <c r="C27" s="40" t="s">
        <v>8</v>
      </c>
      <c r="D27" s="1"/>
      <c r="E27" s="50">
        <f>MAX(0, (E10-G10)*E17)</f>
        <v>9.6719346210000015E-3</v>
      </c>
      <c r="F27" s="51"/>
      <c r="G27" s="50">
        <f>MAX(0, (E10-G10)*G17)</f>
        <v>2.5898037704000006E-2</v>
      </c>
      <c r="H27" s="1"/>
      <c r="I27" s="1"/>
      <c r="J27" s="1"/>
      <c r="K27" s="1"/>
    </row>
    <row r="28" spans="1:17" ht="15" customHeight="1" x14ac:dyDescent="0.2">
      <c r="A28" s="1"/>
      <c r="B28" s="1"/>
      <c r="C28" s="40"/>
      <c r="D28" s="1"/>
      <c r="E28" s="50"/>
      <c r="F28" s="40"/>
      <c r="G28" s="50"/>
      <c r="H28" s="1"/>
      <c r="I28" s="1"/>
      <c r="J28" s="1"/>
      <c r="K28" s="1"/>
    </row>
    <row r="29" spans="1:17" s="8" customFormat="1" ht="15" customHeight="1" x14ac:dyDescent="0.25">
      <c r="A29" s="4"/>
      <c r="B29" s="52"/>
      <c r="C29" s="53" t="s">
        <v>19</v>
      </c>
      <c r="D29" s="54"/>
      <c r="E29" s="55" t="str">
        <f>E20</f>
        <v>Alloy: 6xxx</v>
      </c>
      <c r="F29" s="54"/>
      <c r="G29" s="55" t="str">
        <f>G20</f>
        <v>Alloys: 2/7xxx *</v>
      </c>
      <c r="H29" s="54"/>
      <c r="I29" s="56" t="s">
        <v>16</v>
      </c>
      <c r="J29" s="57"/>
      <c r="K29" s="4"/>
      <c r="O29" s="74"/>
    </row>
    <row r="30" spans="1:17" s="8" customFormat="1" ht="15" customHeight="1" x14ac:dyDescent="0.2">
      <c r="A30" s="4"/>
      <c r="B30" s="58"/>
      <c r="C30" s="59"/>
      <c r="D30" s="59"/>
      <c r="E30" s="59"/>
      <c r="F30" s="59"/>
      <c r="G30" s="59"/>
      <c r="H30" s="59"/>
      <c r="I30" s="59"/>
      <c r="J30" s="60"/>
      <c r="K30" s="4"/>
      <c r="O30" s="74"/>
    </row>
    <row r="31" spans="1:17" s="8" customFormat="1" ht="15" customHeight="1" x14ac:dyDescent="0.25">
      <c r="A31" s="4"/>
      <c r="B31" s="58"/>
      <c r="C31" s="71" t="s">
        <v>24</v>
      </c>
      <c r="D31" s="59"/>
      <c r="E31" s="76">
        <f>SUM(E25:E27)</f>
        <v>1.2916734620999997E-2</v>
      </c>
      <c r="F31" s="59"/>
      <c r="G31" s="76">
        <f>SUM(G25:G28)</f>
        <v>2.9142837704000002E-2</v>
      </c>
      <c r="H31" s="59"/>
      <c r="I31" s="59"/>
      <c r="J31" s="60"/>
      <c r="K31" s="4"/>
      <c r="O31" s="74"/>
    </row>
    <row r="32" spans="1:17" s="8" customFormat="1" ht="15" customHeight="1" x14ac:dyDescent="0.25">
      <c r="A32" s="4"/>
      <c r="B32" s="58"/>
      <c r="C32" s="71"/>
      <c r="D32" s="59"/>
      <c r="E32" s="62"/>
      <c r="F32" s="59"/>
      <c r="G32" s="63"/>
      <c r="H32" s="59"/>
      <c r="I32" s="59"/>
      <c r="J32" s="60"/>
      <c r="K32" s="4"/>
      <c r="O32" s="74"/>
    </row>
    <row r="33" spans="1:15" s="8" customFormat="1" ht="15" customHeight="1" x14ac:dyDescent="0.25">
      <c r="A33" s="4"/>
      <c r="B33" s="58"/>
      <c r="C33" s="71" t="s">
        <v>23</v>
      </c>
      <c r="D33" s="59"/>
      <c r="E33" s="64">
        <f>E31*100</f>
        <v>1.2916734620999997</v>
      </c>
      <c r="F33" s="78"/>
      <c r="G33" s="64">
        <f>G31*100</f>
        <v>2.9142837704</v>
      </c>
      <c r="H33" s="59"/>
      <c r="I33" s="59"/>
      <c r="J33" s="60"/>
      <c r="K33" s="4"/>
      <c r="O33" s="74"/>
    </row>
    <row r="34" spans="1:15" s="8" customFormat="1" ht="15" customHeight="1" x14ac:dyDescent="0.25">
      <c r="A34" s="4"/>
      <c r="B34" s="58"/>
      <c r="C34" s="71"/>
      <c r="D34" s="59"/>
      <c r="E34" s="62"/>
      <c r="F34" s="59"/>
      <c r="G34" s="63"/>
      <c r="H34" s="59"/>
      <c r="I34" s="59"/>
      <c r="J34" s="60"/>
      <c r="K34" s="4"/>
      <c r="O34" s="74"/>
    </row>
    <row r="35" spans="1:15" s="8" customFormat="1" ht="15" customHeight="1" x14ac:dyDescent="0.25">
      <c r="A35" s="25"/>
      <c r="B35" s="58"/>
      <c r="C35" s="61" t="s">
        <v>20</v>
      </c>
      <c r="D35" s="59"/>
      <c r="E35" s="64">
        <f>E22*E31</f>
        <v>12.916734620999996</v>
      </c>
      <c r="F35" s="78"/>
      <c r="G35" s="64">
        <f>G22*G31</f>
        <v>29.142837704000002</v>
      </c>
      <c r="H35" s="78"/>
      <c r="I35" s="64">
        <f>E35+G35</f>
        <v>42.059572324999998</v>
      </c>
      <c r="J35" s="60"/>
      <c r="K35" s="25"/>
      <c r="M35" s="79"/>
      <c r="O35" s="74"/>
    </row>
    <row r="36" spans="1:15" s="8" customFormat="1" ht="15" customHeight="1" x14ac:dyDescent="0.2">
      <c r="A36" s="25"/>
      <c r="B36" s="65"/>
      <c r="C36" s="66"/>
      <c r="D36" s="66"/>
      <c r="E36" s="67"/>
      <c r="F36" s="66"/>
      <c r="G36" s="66"/>
      <c r="H36" s="66"/>
      <c r="I36" s="66"/>
      <c r="J36" s="68"/>
      <c r="K36" s="25"/>
      <c r="O36" s="74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9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2024-10-23T16:05:14Z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