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hrfps01\FinancialPlanning\Energy Surcharge\2025\1_Jan\"/>
    </mc:Choice>
  </mc:AlternateContent>
  <bookViews>
    <workbookView xWindow="0" yWindow="0" windowWidth="23952" windowHeight="10280" tabRatio="824" firstSheet="1" activeTab="18"/>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3etab" sheetId="49" r:id="rId9"/>
    <sheet name="4atab" sheetId="13" r:id="rId10"/>
    <sheet name="4btab" sheetId="35" r:id="rId11"/>
    <sheet name="4ctab" sheetId="30" r:id="rId12"/>
    <sheet name="4dtab" sheetId="52" r:id="rId13"/>
    <sheet name="5atab" sheetId="15" r:id="rId14"/>
    <sheet name="5btab" sheetId="26" r:id="rId15"/>
    <sheet name="6tab" sheetId="20" r:id="rId16"/>
    <sheet name="7atab" sheetId="18" r:id="rId17"/>
    <sheet name="7btab" sheetId="25" r:id="rId18"/>
    <sheet name="7ctab" sheetId="24" r:id="rId19"/>
    <sheet name="7d(1)tab" sheetId="43" r:id="rId20"/>
    <sheet name="7d(2)tab" sheetId="44" r:id="rId21"/>
    <sheet name="7etab" sheetId="48" r:id="rId22"/>
    <sheet name="8tab" sheetId="45" r:id="rId23"/>
    <sheet name="9atab" sheetId="17" r:id="rId24"/>
    <sheet name="9btab" sheetId="31" r:id="rId25"/>
    <sheet name="9ctab" sheetId="37" r:id="rId26"/>
    <sheet name="10atab" sheetId="50" r:id="rId27"/>
    <sheet name="10btab" sheetId="51" r:id="rId28"/>
  </sheets>
  <definedNames>
    <definedName name="_Order1" hidden="1">255</definedName>
    <definedName name="_Order2" hidden="1">255</definedName>
    <definedName name="_Regression_Int" localSheetId="26" hidden="1">1</definedName>
    <definedName name="_Regression_Int" localSheetId="27" hidden="1">1</definedName>
    <definedName name="_Regression_Int" localSheetId="2" hidden="1">1</definedName>
    <definedName name="_Regression_Int" localSheetId="3" hidden="1">1</definedName>
    <definedName name="_Regression_Int" localSheetId="9"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3" hidden="1">1</definedName>
    <definedName name="_Regression_Int" localSheetId="24"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5" hidden="1">"US_COAL"</definedName>
    <definedName name="HTML_Header" hidden="1">""</definedName>
    <definedName name="HTML_LastUpdate" localSheetId="3" hidden="1">"5/28/98"</definedName>
    <definedName name="HTML_LastUpdate" localSheetId="15"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5" hidden="1">"H:\PRJ\STEO_NEW\9tabb.htm"</definedName>
    <definedName name="HTML_PathFile" hidden="1">"H:\PRJ\STEO_NEW\5TABB.htm"</definedName>
    <definedName name="HTML_Title" localSheetId="3" hidden="1">"us_price"</definedName>
    <definedName name="HTML_Title" localSheetId="15"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6">'10atab'!$B$1:$AL$91</definedName>
    <definedName name="_xlnm.Print_Area" localSheetId="27">'10btab'!$B$1:$AL$27</definedName>
    <definedName name="_xlnm.Print_Area" localSheetId="2">'1tab'!$B$1:$AL$68</definedName>
    <definedName name="_xlnm.Print_Area" localSheetId="3">'2tab'!$B$1:$AL$40</definedName>
    <definedName name="_xlnm.Print_Area" localSheetId="4">'3atab'!$B$1:$AL$43</definedName>
    <definedName name="_xlnm.Print_Area" localSheetId="5">'3btab'!$B$1:$AL$43</definedName>
    <definedName name="_xlnm.Print_Area" localSheetId="6">'3ctab'!$B$1:$AL$38</definedName>
    <definedName name="_xlnm.Print_Area" localSheetId="7">'3dtab'!$B$1:$BV$50</definedName>
    <definedName name="_xlnm.Print_Area" localSheetId="8">'3etab'!$B$1:$Q$39</definedName>
    <definedName name="_xlnm.Print_Area" localSheetId="9">'4atab'!$B$1:$AL$66</definedName>
    <definedName name="_xlnm.Print_Area" localSheetId="10">'4btab'!$B$1:$AL$58</definedName>
    <definedName name="_xlnm.Print_Area" localSheetId="11">'4ctab'!$B$1:$AL$23</definedName>
    <definedName name="_xlnm.Print_Area" localSheetId="12">'4dtab'!$B$1:$AL$59</definedName>
    <definedName name="_xlnm.Print_Area" localSheetId="13">'5atab'!$B$1:$AL$46</definedName>
    <definedName name="_xlnm.Print_Area" localSheetId="14">'5btab'!$B$1:$AL$42</definedName>
    <definedName name="_xlnm.Print_Area" localSheetId="15">'6tab'!$B$1:$AL$42</definedName>
    <definedName name="_xlnm.Print_Area" localSheetId="16">'7atab'!$B$1:$AL$57</definedName>
    <definedName name="_xlnm.Print_Area" localSheetId="17">'7btab'!$B$1:$AL$52</definedName>
    <definedName name="_xlnm.Print_Area" localSheetId="18">'7ctab'!$B$1:$AL$51</definedName>
    <definedName name="_xlnm.Print_Area" localSheetId="19">'7d(1)tab'!$B$1:$N$72</definedName>
    <definedName name="_xlnm.Print_Area" localSheetId="20">'7d(2)tab'!$B$1:$N$64</definedName>
    <definedName name="_xlnm.Print_Area" localSheetId="21">'7etab'!$B$1:$B$50</definedName>
    <definedName name="_xlnm.Print_Area" localSheetId="22">'8tab'!$B$1:$N$60</definedName>
    <definedName name="_xlnm.Print_Area" localSheetId="23">'9atab'!$B$1:$AL$57</definedName>
    <definedName name="_xlnm.Print_Area" localSheetId="24">'9btab'!$B$1:$AL$54</definedName>
    <definedName name="_xlnm.Print_Area" localSheetId="25">'9ctab'!$B$1:$AL$51</definedName>
    <definedName name="_xlnm.Print_Area" localSheetId="1">Contents!$A$3:$B$32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52" l="1"/>
  <c r="B2" i="52"/>
  <c r="B50" i="48"/>
  <c r="A4" i="51"/>
  <c r="B2" i="51"/>
  <c r="A4" i="50"/>
  <c r="B2" i="50"/>
  <c r="B2" i="49" l="1"/>
  <c r="A4" i="37"/>
  <c r="A4" i="31"/>
  <c r="A4" i="17"/>
  <c r="A4" i="45"/>
  <c r="A4" i="48"/>
  <c r="A4" i="44"/>
  <c r="A4" i="43"/>
  <c r="A4" i="24"/>
  <c r="A4" i="25"/>
  <c r="A4" i="18"/>
  <c r="A4" i="20"/>
  <c r="A4" i="26"/>
  <c r="A4" i="15"/>
  <c r="A4" i="30"/>
  <c r="A4" i="35"/>
  <c r="A4" i="13"/>
  <c r="A4" i="42"/>
  <c r="A4" i="40"/>
  <c r="A4" i="38"/>
  <c r="A4" i="39"/>
  <c r="A4" i="14"/>
  <c r="A4" i="47"/>
  <c r="G2" i="33"/>
  <c r="B69" i="52" s="1"/>
  <c r="B2" i="48"/>
  <c r="B2" i="47"/>
  <c r="D7" i="33"/>
  <c r="D3" i="33"/>
  <c r="B2" i="37"/>
  <c r="B2" i="31"/>
  <c r="B2" i="17"/>
  <c r="B2" i="45"/>
  <c r="B2" i="44"/>
  <c r="B2" i="43"/>
  <c r="B2" i="24"/>
  <c r="B2" i="25"/>
  <c r="B2" i="18"/>
  <c r="B2" i="20"/>
  <c r="B2" i="26"/>
  <c r="B2" i="15"/>
  <c r="B2" i="30"/>
  <c r="B2" i="35"/>
  <c r="B2" i="13"/>
  <c r="B2" i="42"/>
  <c r="B2" i="40"/>
  <c r="B2" i="38"/>
  <c r="B2" i="39"/>
  <c r="B2" i="14"/>
  <c r="B6" i="41"/>
  <c r="C3" i="42" l="1"/>
  <c r="O3" i="42" s="1"/>
  <c r="AA3" i="42" s="1"/>
  <c r="AM3" i="42" s="1"/>
  <c r="AY3" i="42" s="1"/>
  <c r="BK3" i="42" s="1"/>
  <c r="C3" i="52"/>
  <c r="O3" i="52" s="1"/>
  <c r="AA3" i="52" s="1"/>
  <c r="AM3" i="52" s="1"/>
  <c r="AY3" i="52" s="1"/>
  <c r="BK3" i="52" s="1"/>
  <c r="B30" i="51"/>
  <c r="B73" i="43"/>
  <c r="B45" i="14"/>
  <c r="B97" i="50"/>
  <c r="B54" i="24"/>
  <c r="B76" i="47"/>
  <c r="B47" i="38"/>
  <c r="B53" i="37"/>
  <c r="B55" i="25"/>
  <c r="B56" i="31"/>
  <c r="B63" i="18"/>
  <c r="B48" i="20"/>
  <c r="B68" i="17"/>
  <c r="B55" i="45"/>
  <c r="B56" i="42"/>
  <c r="B45" i="48"/>
  <c r="B43" i="40"/>
  <c r="B66" i="44"/>
  <c r="C3" i="26"/>
  <c r="O3" i="26" s="1"/>
  <c r="AA3" i="26" s="1"/>
  <c r="AM3" i="26" s="1"/>
  <c r="AY3" i="26" s="1"/>
  <c r="BK3" i="26" s="1"/>
  <c r="D5" i="33"/>
  <c r="C11" i="33" s="1"/>
  <c r="D11" i="33" s="1"/>
  <c r="C3" i="48"/>
  <c r="O3" i="48" s="1"/>
  <c r="AA3" i="48" s="1"/>
  <c r="AM3" i="48" s="1"/>
  <c r="AY3" i="48" s="1"/>
  <c r="BK3" i="48" s="1"/>
  <c r="C3" i="45"/>
  <c r="O3" i="45" s="1"/>
  <c r="AA3" i="45" s="1"/>
  <c r="AM3" i="45" s="1"/>
  <c r="AY3" i="45" s="1"/>
  <c r="BK3" i="45" s="1"/>
  <c r="C3" i="18"/>
  <c r="O3" i="18" s="1"/>
  <c r="AA3" i="18" s="1"/>
  <c r="AM3" i="18" s="1"/>
  <c r="AY3" i="18" s="1"/>
  <c r="BK3" i="18" s="1"/>
  <c r="C3" i="43"/>
  <c r="O3" i="43" s="1"/>
  <c r="AA3" i="43" s="1"/>
  <c r="AM3" i="43" s="1"/>
  <c r="AY3" i="43" s="1"/>
  <c r="BK3" i="43" s="1"/>
  <c r="C3" i="37"/>
  <c r="O3" i="37" s="1"/>
  <c r="AA3" i="37" s="1"/>
  <c r="AM3" i="37" s="1"/>
  <c r="AY3" i="37" s="1"/>
  <c r="BK3" i="37" s="1"/>
  <c r="C3" i="47"/>
  <c r="O3" i="47" s="1"/>
  <c r="AA3" i="47" s="1"/>
  <c r="AM3" i="47" s="1"/>
  <c r="AY3" i="47" s="1"/>
  <c r="BK3" i="47" s="1"/>
  <c r="C3" i="25"/>
  <c r="O3" i="25" s="1"/>
  <c r="AA3" i="25" s="1"/>
  <c r="AM3" i="25" s="1"/>
  <c r="AY3" i="25" s="1"/>
  <c r="BK3" i="25" s="1"/>
  <c r="C3" i="20"/>
  <c r="O3" i="20" s="1"/>
  <c r="AA3" i="20" s="1"/>
  <c r="AM3" i="20" s="1"/>
  <c r="AY3" i="20" s="1"/>
  <c r="BK3" i="20" s="1"/>
  <c r="C3" i="30"/>
  <c r="O3" i="30" s="1"/>
  <c r="AA3" i="30" s="1"/>
  <c r="AM3" i="30" s="1"/>
  <c r="AY3" i="30" s="1"/>
  <c r="BK3" i="30" s="1"/>
  <c r="C3" i="35"/>
  <c r="O3" i="35" s="1"/>
  <c r="AA3" i="35" s="1"/>
  <c r="AM3" i="35" s="1"/>
  <c r="AY3" i="35" s="1"/>
  <c r="BK3" i="35" s="1"/>
  <c r="C3" i="17"/>
  <c r="O3" i="17" s="1"/>
  <c r="AA3" i="17" s="1"/>
  <c r="AM3" i="17" s="1"/>
  <c r="AY3" i="17" s="1"/>
  <c r="BK3" i="17" s="1"/>
  <c r="C3" i="14"/>
  <c r="O3" i="14" s="1"/>
  <c r="AA3" i="14" s="1"/>
  <c r="AM3" i="14" s="1"/>
  <c r="AY3" i="14" s="1"/>
  <c r="BK3" i="14" s="1"/>
  <c r="C3" i="39"/>
  <c r="O3" i="39" s="1"/>
  <c r="AA3" i="39" s="1"/>
  <c r="AM3" i="39" s="1"/>
  <c r="AY3" i="39" s="1"/>
  <c r="BK3" i="39" s="1"/>
  <c r="C3" i="40"/>
  <c r="O3" i="40" s="1"/>
  <c r="AA3" i="40" s="1"/>
  <c r="AM3" i="40" s="1"/>
  <c r="AY3" i="40" s="1"/>
  <c r="BK3" i="40" s="1"/>
  <c r="C3" i="24"/>
  <c r="O3" i="24" s="1"/>
  <c r="AA3" i="24" s="1"/>
  <c r="AM3" i="24" s="1"/>
  <c r="AY3" i="24" s="1"/>
  <c r="BK3" i="24" s="1"/>
  <c r="C3" i="31"/>
  <c r="O3" i="31" s="1"/>
  <c r="AA3" i="31" s="1"/>
  <c r="AM3" i="31" s="1"/>
  <c r="AY3" i="31" s="1"/>
  <c r="BK3" i="31" s="1"/>
  <c r="C3" i="13"/>
  <c r="O3" i="13" s="1"/>
  <c r="AA3" i="13" s="1"/>
  <c r="AM3" i="13" s="1"/>
  <c r="AY3" i="13" s="1"/>
  <c r="BK3" i="13" s="1"/>
  <c r="C3" i="38"/>
  <c r="O3" i="38" s="1"/>
  <c r="AA3" i="38" s="1"/>
  <c r="AM3" i="38" s="1"/>
  <c r="AY3" i="38" s="1"/>
  <c r="BK3" i="38" s="1"/>
  <c r="B61" i="35"/>
  <c r="B77" i="13"/>
  <c r="B45" i="26"/>
  <c r="B54" i="15"/>
  <c r="B27" i="30"/>
  <c r="C3" i="49"/>
  <c r="O3" i="49" s="1"/>
  <c r="AA3" i="49" s="1"/>
  <c r="AM3" i="49" s="1"/>
  <c r="AY3" i="49" s="1"/>
  <c r="BK3" i="49" s="1"/>
  <c r="C3" i="51"/>
  <c r="O3" i="51" s="1"/>
  <c r="AA3" i="51" s="1"/>
  <c r="AM3" i="51" s="1"/>
  <c r="AY3" i="51" s="1"/>
  <c r="BK3" i="51" s="1"/>
  <c r="C3" i="50"/>
  <c r="O3" i="50" s="1"/>
  <c r="AA3" i="50" s="1"/>
  <c r="AM3" i="50" s="1"/>
  <c r="AY3" i="50" s="1"/>
  <c r="BK3" i="50" s="1"/>
  <c r="C3" i="15"/>
  <c r="O3" i="15" s="1"/>
  <c r="AA3" i="15" s="1"/>
  <c r="AM3" i="15" s="1"/>
  <c r="AY3" i="15" s="1"/>
  <c r="BK3" i="15" s="1"/>
  <c r="B49" i="39"/>
  <c r="B35" i="49"/>
  <c r="C3" i="44"/>
  <c r="O3" i="44" s="1"/>
  <c r="AA3" i="44" s="1"/>
  <c r="AM3" i="44" s="1"/>
  <c r="AY3" i="44" s="1"/>
  <c r="BK3" i="44" s="1"/>
  <c r="O11" i="33" l="1"/>
  <c r="C13" i="33"/>
  <c r="P11" i="33"/>
  <c r="E11" i="33"/>
  <c r="D13" i="33"/>
  <c r="O13" i="33" l="1"/>
  <c r="AA11" i="33"/>
  <c r="P13" i="33"/>
  <c r="Q11" i="33"/>
  <c r="E13" i="33"/>
  <c r="F11" i="33"/>
  <c r="AA13" i="33" l="1"/>
  <c r="AB11" i="33"/>
  <c r="AM11" i="33"/>
  <c r="G11" i="33"/>
  <c r="F13" i="33"/>
  <c r="R11" i="33"/>
  <c r="Q13" i="33"/>
  <c r="AY11" i="33" l="1"/>
  <c r="AN11" i="33"/>
  <c r="AM13" i="33"/>
  <c r="AC11" i="33"/>
  <c r="AB13" i="33"/>
  <c r="S11" i="33"/>
  <c r="R13" i="33"/>
  <c r="G13" i="33"/>
  <c r="H11" i="33"/>
  <c r="AD11" i="33" l="1"/>
  <c r="AC13" i="33"/>
  <c r="AN13" i="33"/>
  <c r="AO11" i="33"/>
  <c r="AZ11" i="33"/>
  <c r="AY13" i="33"/>
  <c r="BK11" i="33"/>
  <c r="S13" i="33"/>
  <c r="T11" i="33"/>
  <c r="H13" i="33"/>
  <c r="I11" i="33"/>
  <c r="BL11" i="33" l="1"/>
  <c r="BK13" i="33"/>
  <c r="AE11" i="33"/>
  <c r="AD13" i="33"/>
  <c r="AZ13" i="33"/>
  <c r="BA11" i="33"/>
  <c r="AO13" i="33"/>
  <c r="AP11" i="33"/>
  <c r="U11" i="33"/>
  <c r="T13" i="33"/>
  <c r="J11" i="33"/>
  <c r="I13" i="33"/>
  <c r="AP13" i="33" l="1"/>
  <c r="AQ11" i="33"/>
  <c r="BB11" i="33"/>
  <c r="BA13" i="33"/>
  <c r="AE13" i="33"/>
  <c r="AF11" i="33"/>
  <c r="BM11" i="33"/>
  <c r="BL13" i="33"/>
  <c r="K11" i="33"/>
  <c r="J13" i="33"/>
  <c r="U13" i="33"/>
  <c r="V11" i="33"/>
  <c r="BM13" i="33" l="1"/>
  <c r="BN11" i="33"/>
  <c r="AG11" i="33"/>
  <c r="AF13" i="33"/>
  <c r="BB13" i="33"/>
  <c r="BC11" i="33"/>
  <c r="AQ13" i="33"/>
  <c r="AR11" i="33"/>
  <c r="K13" i="33"/>
  <c r="L11" i="33"/>
  <c r="V13" i="33"/>
  <c r="W11" i="33"/>
  <c r="AS11" i="33" l="1"/>
  <c r="AR13" i="33"/>
  <c r="BD11" i="33"/>
  <c r="BC13" i="33"/>
  <c r="AH11" i="33"/>
  <c r="AG13" i="33"/>
  <c r="BO11" i="33"/>
  <c r="BN13" i="33"/>
  <c r="M11" i="33"/>
  <c r="L13" i="33"/>
  <c r="W13" i="33"/>
  <c r="X11" i="33"/>
  <c r="BP11" i="33" l="1"/>
  <c r="BO13" i="33"/>
  <c r="AI11" i="33"/>
  <c r="AH13" i="33"/>
  <c r="BD13" i="33"/>
  <c r="BE11" i="33"/>
  <c r="AT11" i="33"/>
  <c r="AS13" i="33"/>
  <c r="Y11" i="33"/>
  <c r="X13" i="33"/>
  <c r="M13" i="33"/>
  <c r="N11" i="33"/>
  <c r="BP13" i="33" l="1"/>
  <c r="BQ11" i="33"/>
  <c r="AT13" i="33"/>
  <c r="AU11" i="33"/>
  <c r="BF11" i="33"/>
  <c r="BE13" i="33"/>
  <c r="AJ11" i="33"/>
  <c r="AI13" i="33"/>
  <c r="N13" i="33"/>
  <c r="Z11" i="33"/>
  <c r="Y13" i="33"/>
  <c r="BR11" i="33" l="1"/>
  <c r="BQ13" i="33"/>
  <c r="AK11" i="33"/>
  <c r="AJ13" i="33"/>
  <c r="BG11" i="33"/>
  <c r="BF13" i="33"/>
  <c r="AU13" i="33"/>
  <c r="AV11" i="33"/>
  <c r="Z13" i="33"/>
  <c r="AL11" i="33" l="1"/>
  <c r="AK13" i="33"/>
  <c r="BS11" i="33"/>
  <c r="BR13" i="33"/>
  <c r="AV13" i="33"/>
  <c r="AW11" i="33"/>
  <c r="BG13" i="33"/>
  <c r="BH11" i="33"/>
  <c r="BI11" i="33" l="1"/>
  <c r="BH13" i="33"/>
  <c r="AW13" i="33"/>
  <c r="AX11" i="33"/>
  <c r="BT11" i="33"/>
  <c r="BS13" i="33"/>
  <c r="AL13" i="33"/>
  <c r="AX13" i="33" l="1"/>
  <c r="BT13" i="33"/>
  <c r="BU11" i="33"/>
  <c r="BI13" i="33"/>
  <c r="BJ11" i="33"/>
  <c r="BJ13" i="33" l="1"/>
  <c r="BV11" i="33"/>
  <c r="BU13" i="33"/>
  <c r="BV13" i="33" l="1"/>
</calcChain>
</file>

<file path=xl/sharedStrings.xml><?xml version="1.0" encoding="utf-8"?>
<sst xmlns="http://schemas.openxmlformats.org/spreadsheetml/2006/main" count="7309" uniqueCount="1603">
  <si>
    <t>U.S. Cooling Degree-Days</t>
  </si>
  <si>
    <t>ESICUUS</t>
  </si>
  <si>
    <t>ESCMUUS</t>
  </si>
  <si>
    <t>Residential Sector</t>
  </si>
  <si>
    <t>Commercial Sector</t>
  </si>
  <si>
    <t>Percent change from prior year</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</si>
  <si>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</si>
  <si>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</si>
  <si>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</si>
  <si>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</si>
  <si>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</si>
  <si>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</si>
  <si>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</si>
  <si>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</si>
  <si>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</si>
  <si>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</si>
  <si>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</si>
  <si>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</si>
  <si>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</si>
  <si>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</si>
  <si>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</si>
  <si>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</si>
  <si>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</si>
  <si>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</si>
  <si>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WWTCBUS</t>
  </si>
  <si>
    <t>OWTCBUS</t>
  </si>
  <si>
    <t>ZWCD_NEC</t>
  </si>
  <si>
    <t>ZWCD_MAC</t>
  </si>
  <si>
    <t>ZWCD_ENC</t>
  </si>
  <si>
    <t>ZWCD_WNC</t>
  </si>
  <si>
    <t>ZWCD_ESC</t>
  </si>
  <si>
    <t>ZWCD_WSC</t>
  </si>
  <si>
    <t>EOTCBUS</t>
  </si>
  <si>
    <t>ZWCD_MTN</t>
  </si>
  <si>
    <t>ZWCD_PAC</t>
  </si>
  <si>
    <t>Vehicle Miles Traveled (a)</t>
  </si>
  <si>
    <t>WWICBUS</t>
  </si>
  <si>
    <t>CLMRHUS</t>
  </si>
  <si>
    <t>CLSOPUS</t>
  </si>
  <si>
    <t>CLSKPUS</t>
  </si>
  <si>
    <t>CLPS_EP</t>
  </si>
  <si>
    <t>GECCBUS</t>
  </si>
  <si>
    <t>GEECBUS</t>
  </si>
  <si>
    <t>ZWHD_NEC</t>
  </si>
  <si>
    <t>ZWHD_MAC</t>
  </si>
  <si>
    <t>ZWHD_ENC</t>
  </si>
  <si>
    <t>ZWHD_WNC</t>
  </si>
  <si>
    <t>ZWHD_ESC</t>
  </si>
  <si>
    <t>ZWHD_WSC</t>
  </si>
  <si>
    <t>ZWHD_MTN</t>
  </si>
  <si>
    <t>ZWHD_PAC</t>
  </si>
  <si>
    <t>RFPS_EP</t>
  </si>
  <si>
    <t>DKPS_EP</t>
  </si>
  <si>
    <t>(million barrels per day)</t>
  </si>
  <si>
    <t>(billion cubic feet per day)</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</si>
  <si>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</si>
  <si>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</si>
  <si>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</si>
  <si>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</si>
  <si>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</si>
  <si>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</si>
  <si>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</si>
  <si>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</si>
  <si>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</si>
  <si>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</si>
  <si>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</si>
  <si>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t>Energy Prices</t>
  </si>
  <si>
    <t>Prices are not adjusted for inflation.</t>
  </si>
  <si>
    <t>Prices</t>
  </si>
  <si>
    <r>
      <t>Natural Gas</t>
    </r>
    <r>
      <rPr>
        <sz val="8"/>
        <color indexed="8"/>
        <rFont val="Arial"/>
        <family val="2"/>
      </rPr>
      <t/>
    </r>
  </si>
  <si>
    <t>NGHHUUS</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</si>
  <si>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</si>
  <si>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</si>
  <si>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</si>
  <si>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</si>
  <si>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</si>
  <si>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</si>
  <si>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</si>
  <si>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</si>
  <si>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</si>
  <si>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</si>
  <si>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</si>
  <si>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</si>
  <si>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</si>
  <si>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</si>
  <si>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</si>
  <si>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</si>
  <si>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</si>
  <si>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</si>
  <si>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</si>
  <si>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</si>
  <si>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</si>
  <si>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Cooling Degree Days</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</si>
  <si>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</si>
  <si>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</si>
  <si>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t>Discrepancy (c)</t>
  </si>
  <si>
    <t>JFNIPUS</t>
  </si>
  <si>
    <t>DFNIPUS</t>
  </si>
  <si>
    <t>RFNIPUS</t>
  </si>
  <si>
    <t>UONIPUS</t>
  </si>
  <si>
    <t>PPNIPUS</t>
  </si>
  <si>
    <t>OHNIPUS</t>
  </si>
  <si>
    <t>PSNIPUS</t>
  </si>
  <si>
    <t>EXRCH_US</t>
  </si>
  <si>
    <t>ESTCU_NEC</t>
  </si>
  <si>
    <t>ESTCU_MAC</t>
  </si>
  <si>
    <t>ESTCU_ENC</t>
  </si>
  <si>
    <t>ESTCU_WNC</t>
  </si>
  <si>
    <t>ESTCU_SAC</t>
  </si>
  <si>
    <t>ESTCU_ESC</t>
  </si>
  <si>
    <t>ESTCU_WSC</t>
  </si>
  <si>
    <t>ESTCU_MTN</t>
  </si>
  <si>
    <t>ESTCU_PAC</t>
  </si>
  <si>
    <t>ESTCU_US</t>
  </si>
  <si>
    <t>CLSHPUS</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</si>
  <si>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</si>
  <si>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</si>
  <si>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</si>
  <si>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</si>
  <si>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</si>
  <si>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</si>
  <si>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</si>
  <si>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</si>
  <si>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</si>
  <si>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</si>
  <si>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</si>
  <si>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</si>
  <si>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</si>
  <si>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</si>
  <si>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</si>
  <si>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</si>
  <si>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</si>
  <si>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</si>
  <si>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</si>
  <si>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</si>
  <si>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REECBUS</t>
  </si>
  <si>
    <t>RECCBUS</t>
  </si>
  <si>
    <t>Forecast Month -</t>
  </si>
  <si>
    <t>Domestic Tables:</t>
  </si>
  <si>
    <t>Renewables (c)</t>
  </si>
  <si>
    <t>Total Energy Consumption (d)</t>
  </si>
  <si>
    <t>Column</t>
  </si>
  <si>
    <t xml:space="preserve">Table 1.  U.S. Energy Markets Summary </t>
  </si>
  <si>
    <t>Table 5a.  U.S. Natural Gas Supply, Consumption, and Inventories</t>
  </si>
  <si>
    <t>Table 6.  U.S. Coal Supply, Consumption, and Inventories</t>
  </si>
  <si>
    <t>papr_CA</t>
  </si>
  <si>
    <t>papr_MX</t>
  </si>
  <si>
    <t>papr_US</t>
  </si>
  <si>
    <t>papr_AR</t>
  </si>
  <si>
    <t>papr_BR</t>
  </si>
  <si>
    <t>papr_CO</t>
  </si>
  <si>
    <t>papr_NO</t>
  </si>
  <si>
    <t>papr_AJ</t>
  </si>
  <si>
    <t>papr_KZ</t>
  </si>
  <si>
    <t>papr_RS</t>
  </si>
  <si>
    <t>papr_MU</t>
  </si>
  <si>
    <t>papr_CH</t>
  </si>
  <si>
    <t>papr_IN</t>
  </si>
  <si>
    <t>papr_MY</t>
  </si>
  <si>
    <t>papr_EG</t>
  </si>
  <si>
    <t>CXTCCO2</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</si>
  <si>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</si>
  <si>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</si>
  <si>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</si>
  <si>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</si>
  <si>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</si>
  <si>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</si>
  <si>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</si>
  <si>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</si>
  <si>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</si>
  <si>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</si>
  <si>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</si>
  <si>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</si>
  <si>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</si>
  <si>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</si>
  <si>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</si>
  <si>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papr_mx</t>
  </si>
  <si>
    <t>papr_opec</t>
  </si>
  <si>
    <t>copr_opec</t>
  </si>
  <si>
    <t>papr_world</t>
  </si>
  <si>
    <t>pasc_oecd_t3</t>
  </si>
  <si>
    <t>t3_stchange_us</t>
  </si>
  <si>
    <t>t3_stchange_ooecd</t>
  </si>
  <si>
    <t>t3_stchange_noecd</t>
  </si>
  <si>
    <t>t3_stchange_world</t>
  </si>
  <si>
    <t>copr_ku</t>
  </si>
  <si>
    <t>copr_ly</t>
  </si>
  <si>
    <t>copr_ni</t>
  </si>
  <si>
    <t>copr_sa</t>
  </si>
  <si>
    <t>copr_tc</t>
  </si>
  <si>
    <t>copr_ve</t>
  </si>
  <si>
    <t>copr_iz</t>
  </si>
  <si>
    <t>ZWCD_SAC</t>
  </si>
  <si>
    <t>ZWHD_SAC</t>
  </si>
  <si>
    <t>Malaysia</t>
  </si>
  <si>
    <t>Mexico</t>
  </si>
  <si>
    <t>United States</t>
  </si>
  <si>
    <t>t3b_papr_r03</t>
  </si>
  <si>
    <t>The approximate break between historical and forecast values is shown with historical data printed in bold; estimates and forecasts in italics.</t>
  </si>
  <si>
    <t>EOACBUS</t>
  </si>
  <si>
    <t>BFACBUS</t>
  </si>
  <si>
    <t>t3b_papr_r02</t>
  </si>
  <si>
    <t>t3b_papr_r01</t>
  </si>
  <si>
    <t>Azerbaijan</t>
  </si>
  <si>
    <t>Kazakhstan</t>
  </si>
  <si>
    <t>Russia</t>
  </si>
  <si>
    <t>t3b_papr_r04</t>
  </si>
  <si>
    <t>Oman</t>
  </si>
  <si>
    <t>t3b_papr_r05</t>
  </si>
  <si>
    <t>t3b_papr_r07</t>
  </si>
  <si>
    <t>t3b_papr_r06</t>
  </si>
  <si>
    <t>opec_nc</t>
  </si>
  <si>
    <t>papr_nonopec</t>
  </si>
  <si>
    <t>Total Supply</t>
  </si>
  <si>
    <t>DFPSPUS</t>
  </si>
  <si>
    <t>Jan</t>
  </si>
  <si>
    <t>Feb</t>
  </si>
  <si>
    <t>Mar</t>
  </si>
  <si>
    <t>Apr</t>
  </si>
  <si>
    <t>May</t>
  </si>
  <si>
    <t>Jun</t>
  </si>
  <si>
    <t>Jul</t>
  </si>
  <si>
    <t>Aug</t>
  </si>
  <si>
    <t>Sep</t>
  </si>
  <si>
    <t>Oct</t>
  </si>
  <si>
    <t>Nov</t>
  </si>
  <si>
    <t>Dec</t>
  </si>
  <si>
    <t>MGTSPP1</t>
  </si>
  <si>
    <t>MGTSPP2</t>
  </si>
  <si>
    <t>MGTSPP3</t>
  </si>
  <si>
    <t>MGTSPP4</t>
  </si>
  <si>
    <t>MGTSPP5</t>
  </si>
  <si>
    <t>MGTSPUS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</si>
  <si>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</si>
  <si>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</si>
  <si>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</si>
  <si>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</si>
  <si>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</si>
  <si>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</si>
  <si>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</si>
  <si>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</si>
  <si>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</si>
  <si>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</si>
  <si>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</si>
  <si>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</si>
  <si>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</si>
  <si>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</si>
  <si>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</si>
  <si>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</si>
  <si>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</si>
  <si>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</si>
  <si>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</si>
  <si>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</si>
  <si>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</si>
  <si>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</si>
  <si>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CLEUDUS</t>
  </si>
  <si>
    <t>RFEUDUS</t>
  </si>
  <si>
    <t>NGEUDUS</t>
  </si>
  <si>
    <t>NGRCUUS</t>
  </si>
  <si>
    <t>ESRCUUS</t>
  </si>
  <si>
    <t>NGPRPUS</t>
  </si>
  <si>
    <t>Liquid Fuels</t>
  </si>
  <si>
    <t>NGIMPUS_PIPE</t>
  </si>
  <si>
    <t>NGIMPUS_LNG</t>
  </si>
  <si>
    <t>NGSFPUS</t>
  </si>
  <si>
    <t>NGWGPUS</t>
  </si>
  <si>
    <t>BALIT</t>
  </si>
  <si>
    <t>NGRCPUS</t>
  </si>
  <si>
    <t>NGCCPUS</t>
  </si>
  <si>
    <t>NGLPPUS</t>
  </si>
  <si>
    <t>NGINX</t>
  </si>
  <si>
    <t>NGEPCON</t>
  </si>
  <si>
    <t>NGTCPUS</t>
  </si>
  <si>
    <t>NGACPUS</t>
  </si>
  <si>
    <t>copc_opec_r05</t>
  </si>
  <si>
    <t>cops_opec_r05</t>
  </si>
  <si>
    <t>NGVHPUS</t>
  </si>
  <si>
    <t>Real Gross Domestic Product</t>
  </si>
  <si>
    <t>GDPQXUS</t>
  </si>
  <si>
    <t>GDP Implicit Price Deflator</t>
  </si>
  <si>
    <t>GDPDIUS</t>
  </si>
  <si>
    <t>Real Disposable Personal Income</t>
  </si>
  <si>
    <t>YD87OUS</t>
  </si>
  <si>
    <t>ZOMNIUS</t>
  </si>
  <si>
    <t>ZWHDPUS</t>
  </si>
  <si>
    <t>copc_opec</t>
  </si>
  <si>
    <t>pasc_us</t>
  </si>
  <si>
    <t>ZWCDPUS</t>
  </si>
  <si>
    <t>I87RXUS</t>
  </si>
  <si>
    <t>Business Inventory Change</t>
  </si>
  <si>
    <t>KRDRXUS</t>
  </si>
  <si>
    <t>WPCPIUS</t>
  </si>
  <si>
    <t>CICPIUS</t>
  </si>
  <si>
    <t>WP57IUS</t>
  </si>
  <si>
    <t>Non-Farm Employment</t>
  </si>
  <si>
    <t>EMNFPUS</t>
  </si>
  <si>
    <t>Total Industrial Production</t>
  </si>
  <si>
    <t>ZOTOIUS</t>
  </si>
  <si>
    <t>Miscellaneous</t>
  </si>
  <si>
    <t>MVVMPUS</t>
  </si>
  <si>
    <t>Raw Steel Production</t>
  </si>
  <si>
    <t>RSPRPUS</t>
  </si>
  <si>
    <t>patc_r01</t>
  </si>
  <si>
    <t>patc_mx</t>
  </si>
  <si>
    <t>patc_r02</t>
  </si>
  <si>
    <t>patc_br</t>
  </si>
  <si>
    <t>patc_r03</t>
  </si>
  <si>
    <t>patc_r04</t>
  </si>
  <si>
    <t>patc_rs</t>
  </si>
  <si>
    <t>patc_r05</t>
  </si>
  <si>
    <t>patc_r07</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</si>
  <si>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</si>
  <si>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</si>
  <si>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</si>
  <si>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</si>
  <si>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</si>
  <si>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</si>
  <si>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</si>
  <si>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</si>
  <si>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</si>
  <si>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</si>
  <si>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</si>
  <si>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</si>
  <si>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</si>
  <si>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</si>
  <si>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</si>
  <si>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</si>
  <si>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</si>
  <si>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</si>
  <si>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</si>
  <si>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</si>
  <si>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</si>
  <si>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</si>
  <si>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</si>
  <si>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</si>
  <si>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</si>
  <si>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</si>
  <si>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</si>
  <si>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</si>
  <si>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</si>
  <si>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</si>
  <si>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</si>
  <si>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</si>
  <si>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</si>
  <si>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</si>
  <si>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</si>
  <si>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</si>
  <si>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</si>
  <si>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</si>
  <si>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</si>
  <si>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</si>
  <si>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</si>
  <si>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</si>
  <si>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</si>
  <si>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</si>
  <si>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</si>
  <si>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</si>
  <si>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</si>
  <si>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</si>
  <si>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</si>
  <si>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</si>
  <si>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</si>
  <si>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</si>
  <si>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</si>
  <si>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</si>
  <si>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</si>
  <si>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</si>
  <si>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</si>
  <si>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</si>
  <si>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</si>
  <si>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</si>
  <si>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</si>
  <si>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</si>
  <si>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</si>
  <si>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</si>
  <si>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</si>
  <si>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</si>
  <si>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</si>
  <si>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</si>
  <si>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</si>
  <si>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</si>
  <si>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</si>
  <si>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</si>
  <si>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Producer Price Index: Petroleum</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</si>
  <si>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</si>
  <si>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</si>
  <si>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</si>
  <si>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</si>
  <si>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</si>
  <si>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</si>
  <si>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</si>
  <si>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</si>
  <si>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</si>
  <si>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</si>
  <si>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</si>
  <si>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</si>
  <si>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</si>
  <si>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</si>
  <si>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</si>
  <si>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</si>
  <si>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</si>
  <si>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</si>
  <si>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</si>
  <si>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</si>
  <si>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</si>
  <si>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</si>
  <si>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</si>
  <si>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</si>
  <si>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</si>
  <si>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</si>
  <si>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</si>
  <si>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</si>
  <si>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</si>
  <si>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</si>
  <si>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</si>
  <si>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</si>
  <si>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</si>
  <si>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</si>
  <si>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</si>
  <si>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</si>
  <si>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EE_NEC</t>
  </si>
  <si>
    <t>EE_MAC</t>
  </si>
  <si>
    <t>EE_ENC</t>
  </si>
  <si>
    <t>EE_WNC</t>
  </si>
  <si>
    <t>EE_SAC</t>
  </si>
  <si>
    <t>EE_ESC</t>
  </si>
  <si>
    <t>EE_WSC</t>
  </si>
  <si>
    <t>EE_MTN</t>
  </si>
  <si>
    <t>EE_PAC</t>
  </si>
  <si>
    <t>WWRCBUS</t>
  </si>
  <si>
    <t>NGHHMCF</t>
  </si>
  <si>
    <t>CONIPUS</t>
  </si>
  <si>
    <t>COSX_DRAW</t>
  </si>
  <si>
    <t>COSQ_DRAW</t>
  </si>
  <si>
    <t>PROD_DRAW</t>
  </si>
  <si>
    <t>PSTCPUS</t>
  </si>
  <si>
    <t>PAIMPORT</t>
  </si>
  <si>
    <t>PASUPPLY</t>
  </si>
  <si>
    <t>UOPSPUS</t>
  </si>
  <si>
    <t>PPPSPUS</t>
  </si>
  <si>
    <t>OHPSPUS</t>
  </si>
  <si>
    <t>PSPSPUS</t>
  </si>
  <si>
    <t>AAAA_DATEX or AAAA_YEAR</t>
  </si>
  <si>
    <t>HVECBUS</t>
  </si>
  <si>
    <t>SOECBUS</t>
  </si>
  <si>
    <t>UORIPUS</t>
  </si>
  <si>
    <t>MBRIPUS</t>
  </si>
  <si>
    <t>PARIPUS</t>
  </si>
  <si>
    <t>MGROPUS</t>
  </si>
  <si>
    <t>JFROPUS</t>
  </si>
  <si>
    <t>DFROPUS</t>
  </si>
  <si>
    <t>RFROPUS</t>
  </si>
  <si>
    <t>PSROPUS</t>
  </si>
  <si>
    <t>PAROPUS</t>
  </si>
  <si>
    <t>ORCAPUS</t>
  </si>
  <si>
    <t>ORUTCUS</t>
  </si>
  <si>
    <t>CODIPUS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</si>
  <si>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</si>
  <si>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</si>
  <si>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</si>
  <si>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</si>
  <si>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</si>
  <si>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</si>
  <si>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</si>
  <si>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</si>
  <si>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</si>
  <si>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</si>
  <si>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</si>
  <si>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</si>
  <si>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RACPUUS</t>
  </si>
  <si>
    <t>EOPRPUS</t>
  </si>
  <si>
    <t>Electricity</t>
  </si>
  <si>
    <t>Coal Production</t>
  </si>
  <si>
    <t xml:space="preserve">Energy Consumption  </t>
  </si>
  <si>
    <t>Coal</t>
  </si>
  <si>
    <t>Macroeconomic</t>
  </si>
  <si>
    <t>Manufacturing Production Index</t>
  </si>
  <si>
    <t>Weather</t>
  </si>
  <si>
    <t>U.S. Heating Degree-Days</t>
  </si>
  <si>
    <t>Table of Contents</t>
  </si>
  <si>
    <t>(million short tons)</t>
  </si>
  <si>
    <t>Table 7a.  U.S. Electricity Industry Overview</t>
  </si>
  <si>
    <t>cops_opec</t>
  </si>
  <si>
    <t>- = no data available</t>
  </si>
  <si>
    <t>Natural Gas Henry Hub Spot</t>
  </si>
  <si>
    <t>Real Personal Consumption Expend.</t>
  </si>
  <si>
    <t>CONSRUS</t>
  </si>
  <si>
    <t>Civilian Unemployment Rate</t>
  </si>
  <si>
    <t>XRUNR</t>
  </si>
  <si>
    <t>Housing Starts</t>
  </si>
  <si>
    <t>HSTCXUS</t>
  </si>
  <si>
    <t>SAAR = Seasonally-adjusted annual rate</t>
  </si>
  <si>
    <t xml:space="preserve">Minor discrepancies with published historical data are due to independent rounding. </t>
  </si>
  <si>
    <t>OWCCBUS</t>
  </si>
  <si>
    <t>See “Petroleum for Administration Defense District” in EIA’s Energy Glossary (http://www.eia.doe.gov/glossary/index.html) for a list of States in each region.</t>
  </si>
  <si>
    <t xml:space="preserve">Regions refer to U.S. Census divisions.  </t>
  </si>
  <si>
    <t>See "Census division" in EIA’s Energy Glossary (http://www.eia.doe.gov/glossary/index.html) for a list of States in each region.</t>
  </si>
  <si>
    <t>PARNPUS</t>
  </si>
  <si>
    <t>PAFPPUS</t>
  </si>
  <si>
    <t>OHRIPUS</t>
  </si>
  <si>
    <t>Consumer Price Index (all urban consumers)</t>
  </si>
  <si>
    <t>QSIC_CL</t>
  </si>
  <si>
    <t>QSIC_DF</t>
  </si>
  <si>
    <t>QSIC_EL</t>
  </si>
  <si>
    <t>QSIC_NG</t>
  </si>
  <si>
    <t>ZO311IUS</t>
  </si>
  <si>
    <t>ZO322IUS</t>
  </si>
  <si>
    <t>ZO324IUS</t>
  </si>
  <si>
    <t>ZO325IUS</t>
  </si>
  <si>
    <t>ZO327IUS</t>
  </si>
  <si>
    <t>ZO331IUS</t>
  </si>
  <si>
    <t>EOTCPUS</t>
  </si>
  <si>
    <t>Real Government Expenditures</t>
  </si>
  <si>
    <t>Real Exports of Goods &amp; Services</t>
  </si>
  <si>
    <t>GOVXRUS</t>
  </si>
  <si>
    <t>TREXRUS</t>
  </si>
  <si>
    <t>TRIMRUS</t>
  </si>
  <si>
    <t>Real Imports of Goods &amp; Services</t>
  </si>
  <si>
    <t>ETFPPUS</t>
  </si>
  <si>
    <t>PRFPPUS</t>
  </si>
  <si>
    <t>C4FPPUS</t>
  </si>
  <si>
    <t>PPFPPUS</t>
  </si>
  <si>
    <t>ETROPUS</t>
  </si>
  <si>
    <t>C4ROPUS</t>
  </si>
  <si>
    <t>PPPRPUS</t>
  </si>
  <si>
    <t>ETNIPUS</t>
  </si>
  <si>
    <t>PRNIPUS</t>
  </si>
  <si>
    <t>C4NIPUS</t>
  </si>
  <si>
    <t>ETTCPUS</t>
  </si>
  <si>
    <t>C4TCPUS</t>
  </si>
  <si>
    <t>ETPSPUS</t>
  </si>
  <si>
    <t>C4PSPUS</t>
  </si>
  <si>
    <t>NGEXPUS_LNG</t>
  </si>
  <si>
    <t>NGEXPUS_PIPE</t>
  </si>
  <si>
    <t>NLTCPUS</t>
  </si>
  <si>
    <t>NLPSPUS</t>
  </si>
  <si>
    <t>NLNIPUS</t>
  </si>
  <si>
    <t>NLRIPUS</t>
  </si>
  <si>
    <t>NLROPUS</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</si>
  <si>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</si>
  <si>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</si>
  <si>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</si>
  <si>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</si>
  <si>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</si>
  <si>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Table 2.  Energy Prices</t>
  </si>
  <si>
    <t>U.S. Electricity</t>
  </si>
  <si>
    <t>.</t>
  </si>
  <si>
    <t>Crude Oil West Texas Intermediate Spot</t>
  </si>
  <si>
    <t>NGWG_EAST</t>
  </si>
  <si>
    <t>NGWG_MW</t>
  </si>
  <si>
    <t>NGWG_SC</t>
  </si>
  <si>
    <t>NGWG_MTN</t>
  </si>
  <si>
    <t>NGWG_PAC</t>
  </si>
  <si>
    <t>NGWG_AK</t>
  </si>
  <si>
    <t>copr_ag</t>
  </si>
  <si>
    <t>copr_gb</t>
  </si>
  <si>
    <t>copc_opec_rot</t>
  </si>
  <si>
    <t>cops_opec_rot</t>
  </si>
  <si>
    <t>papr_ID</t>
  </si>
  <si>
    <t>Consumption (million barrels per day) (c)</t>
  </si>
  <si>
    <t>papr_UK</t>
  </si>
  <si>
    <t>South Sudan</t>
  </si>
  <si>
    <t xml:space="preserve">Table Beginning Month--- </t>
  </si>
  <si>
    <t>Historical</t>
  </si>
  <si>
    <t xml:space="preserve">Last Historical Month--- </t>
  </si>
  <si>
    <t>SOICBUS</t>
  </si>
  <si>
    <t>SOCCBUS</t>
  </si>
  <si>
    <t>SODTP_US</t>
  </si>
  <si>
    <t>SODRP_US</t>
  </si>
  <si>
    <t>SODCP_US</t>
  </si>
  <si>
    <t>SODIP_US</t>
  </si>
  <si>
    <t>copr_ek</t>
  </si>
  <si>
    <t>C3ROPUS</t>
  </si>
  <si>
    <t>P3ROPUS</t>
  </si>
  <si>
    <t>C3TCPUS</t>
  </si>
  <si>
    <t>P3TCPUS</t>
  </si>
  <si>
    <t>C3PSPUS</t>
  </si>
  <si>
    <t>P3PSPUS</t>
  </si>
  <si>
    <t>copr_cf</t>
  </si>
  <si>
    <t>Real Private Fixed Investment</t>
  </si>
  <si>
    <t>papr_QA</t>
  </si>
  <si>
    <t>TSEOTWH</t>
  </si>
  <si>
    <t>EPEOTWH</t>
  </si>
  <si>
    <t>ELNITWH</t>
  </si>
  <si>
    <t>ELSUTWH</t>
  </si>
  <si>
    <t>TDLOTWH</t>
  </si>
  <si>
    <t>ELTCTWH</t>
  </si>
  <si>
    <t>ELDUTWH</t>
  </si>
  <si>
    <t>ELCOTWH</t>
  </si>
  <si>
    <t>ELWHU_TX</t>
  </si>
  <si>
    <t>ELWHU_CA</t>
  </si>
  <si>
    <t>ELWHU_NE</t>
  </si>
  <si>
    <t>ELWHU_NY</t>
  </si>
  <si>
    <t>ELWHU_PJ</t>
  </si>
  <si>
    <t>ELWHU_MW</t>
  </si>
  <si>
    <t>ELWHU_SP</t>
  </si>
  <si>
    <t>ELWHU_SE</t>
  </si>
  <si>
    <t>ELWHU_FL</t>
  </si>
  <si>
    <t>ELWHU_NW</t>
  </si>
  <si>
    <t>ELWHU_SW</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</si>
  <si>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</si>
  <si>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</si>
  <si>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</si>
  <si>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</si>
  <si>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</si>
  <si>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</si>
  <si>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</si>
  <si>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</si>
  <si>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</si>
  <si>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</si>
  <si>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</si>
  <si>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</si>
  <si>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</si>
  <si>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</si>
  <si>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</si>
  <si>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</si>
  <si>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</si>
  <si>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</si>
  <si>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</si>
  <si>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</si>
  <si>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</si>
  <si>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</si>
  <si>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</si>
  <si>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</si>
  <si>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</si>
  <si>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</si>
  <si>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</si>
  <si>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</si>
  <si>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</si>
  <si>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</si>
  <si>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</si>
  <si>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</si>
  <si>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</si>
  <si>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</si>
  <si>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</si>
  <si>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</si>
  <si>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</si>
  <si>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</si>
  <si>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</si>
  <si>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</si>
  <si>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</si>
  <si>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</si>
  <si>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</si>
  <si>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</si>
  <si>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</si>
  <si>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</si>
  <si>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</si>
  <si>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</si>
  <si>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</si>
  <si>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</si>
  <si>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</si>
  <si>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GEEPGEN_US</t>
  </si>
  <si>
    <t>HPEPGEN_US</t>
  </si>
  <si>
    <t>PAEPGEN_US</t>
  </si>
  <si>
    <t>OGEPGEN_US</t>
  </si>
  <si>
    <t>TOEPGEN_US</t>
  </si>
  <si>
    <t>NGEPGEN_NE</t>
  </si>
  <si>
    <t>CLEPGEN_NE</t>
  </si>
  <si>
    <t>NUEPGEN_NE</t>
  </si>
  <si>
    <t>HVEPGEN_NE</t>
  </si>
  <si>
    <t>RNEPGEN_NE</t>
  </si>
  <si>
    <t>XXEPGEN_NE</t>
  </si>
  <si>
    <t>TOEPGEN_NE</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</si>
  <si>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</si>
  <si>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</si>
  <si>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</si>
  <si>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</si>
  <si>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</si>
  <si>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</si>
  <si>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</si>
  <si>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</si>
  <si>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</si>
  <si>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</si>
  <si>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</si>
  <si>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</si>
  <si>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</si>
  <si>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</si>
  <si>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</si>
  <si>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</si>
  <si>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</si>
  <si>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</si>
  <si>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</si>
  <si>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</si>
  <si>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</si>
  <si>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</si>
  <si>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</si>
  <si>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</si>
  <si>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</si>
  <si>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</si>
  <si>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</si>
  <si>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</si>
  <si>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</si>
  <si>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</si>
  <si>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</si>
  <si>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</si>
  <si>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</si>
  <si>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</si>
  <si>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</si>
  <si>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</si>
  <si>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</si>
  <si>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</si>
  <si>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</si>
  <si>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</si>
  <si>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</si>
  <si>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</si>
  <si>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</si>
  <si>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</si>
  <si>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</si>
  <si>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</si>
  <si>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</si>
  <si>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</si>
  <si>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</si>
  <si>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</si>
  <si>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</si>
  <si>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</si>
  <si>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</si>
  <si>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</si>
  <si>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</si>
  <si>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</si>
  <si>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</si>
  <si>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</si>
  <si>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</si>
  <si>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</si>
  <si>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</si>
  <si>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</si>
  <si>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</si>
  <si>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</si>
  <si>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</si>
  <si>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</si>
  <si>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</si>
  <si>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</si>
  <si>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</si>
  <si>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</si>
  <si>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</si>
  <si>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</si>
  <si>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</si>
  <si>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</si>
  <si>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</si>
  <si>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</si>
  <si>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</si>
  <si>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</si>
  <si>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</si>
  <si>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</si>
  <si>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</si>
  <si>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</si>
  <si>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</si>
  <si>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</si>
  <si>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</si>
  <si>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</si>
  <si>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</si>
  <si>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New England (ISO-NE)</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</si>
  <si>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</si>
  <si>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</si>
  <si>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</si>
  <si>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</si>
  <si>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OBEPGEN_US</t>
  </si>
  <si>
    <t>INEOTWH</t>
  </si>
  <si>
    <t>CMEOTWH</t>
  </si>
  <si>
    <t>Central (Southwest Power Pool)</t>
  </si>
  <si>
    <t>Northwest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</si>
  <si>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</si>
  <si>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</si>
  <si>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</si>
  <si>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</si>
  <si>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</si>
  <si>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Table 4c.  U.S. Regional Gasoline Prices and Inventories</t>
  </si>
  <si>
    <t>Prices are not adjusted for inflation; prices exclude taxes unless otherwise noted.</t>
  </si>
  <si>
    <t>(Index, 2017=100)</t>
  </si>
  <si>
    <t>Industrial Production Indices (Index, 2017=100)</t>
  </si>
  <si>
    <t>Production (million barrels per day) (a)</t>
  </si>
  <si>
    <t>Energy Production</t>
  </si>
  <si>
    <t>ELACP_US</t>
  </si>
  <si>
    <t>OHTCPUS</t>
  </si>
  <si>
    <t>BTTCBUS</t>
  </si>
  <si>
    <t>Table 7b.  U.S. Regional Electricity Sales to Ultimate Customers (billion kilowatthours)</t>
  </si>
  <si>
    <t>Table 7c.  U.S. Regional Electricity Prices to Ultimate Customers (Cents per Kilowatthour)</t>
  </si>
  <si>
    <t>Dry Natural Gas Production</t>
  </si>
  <si>
    <t>Forecast date:</t>
  </si>
  <si>
    <t>Table 2.  Nominal Energy Prices</t>
  </si>
  <si>
    <t>papr_GY</t>
  </si>
  <si>
    <t>NGEPCGW_US</t>
  </si>
  <si>
    <t>CLEPCGW_US</t>
  </si>
  <si>
    <t>PAEPCGW_US</t>
  </si>
  <si>
    <t>OGEPCGW_US</t>
  </si>
  <si>
    <t>WNEPCGW_US</t>
  </si>
  <si>
    <t>SPEPCGWX_US</t>
  </si>
  <si>
    <t>STEPCGW_US</t>
  </si>
  <si>
    <t>WWEPCGW_US</t>
  </si>
  <si>
    <t>OWEPCGW_US</t>
  </si>
  <si>
    <t>GEEPCGW_US</t>
  </si>
  <si>
    <t>HVEPCGW_US</t>
  </si>
  <si>
    <t>HPEPCGW_US</t>
  </si>
  <si>
    <t>NUEPCGW_US</t>
  </si>
  <si>
    <t>BAEPCGW_US</t>
  </si>
  <si>
    <t>OTEPCGW_US</t>
  </si>
  <si>
    <t>NGCHCGW_US</t>
  </si>
  <si>
    <t>CLCHCGW_US</t>
  </si>
  <si>
    <t>PACHCGW_US</t>
  </si>
  <si>
    <t>OGCHCGW_US</t>
  </si>
  <si>
    <t>WWCHCGW_US</t>
  </si>
  <si>
    <t>OWCHCGW_US</t>
  </si>
  <si>
    <t>SOCHCGW_US</t>
  </si>
  <si>
    <t>WNCHCGW_US</t>
  </si>
  <si>
    <t>GECHCGW_US</t>
  </si>
  <si>
    <t>HVCHCGW_US</t>
  </si>
  <si>
    <t>BACHCGW_US</t>
  </si>
  <si>
    <t>OTCHCGW_US</t>
  </si>
  <si>
    <t>SODRG_US</t>
  </si>
  <si>
    <t>SODCG_US</t>
  </si>
  <si>
    <t>SODIG_US</t>
  </si>
  <si>
    <t>SODTG_US</t>
  </si>
  <si>
    <t>Weather forecasts from National Oceanic and Atmospheric Administration and Energy Information Administration.</t>
  </si>
  <si>
    <t xml:space="preserve">      EIA does not estimate or project end-use consumption of non-marketed renewable energy.</t>
  </si>
  <si>
    <t xml:space="preserve">      Review (MER). Consequently, the historical data may not precisely match those published in the MER.</t>
  </si>
  <si>
    <t>PADD = Petroleum Administration for Defense District (PADD).</t>
  </si>
  <si>
    <t>Table 5b.  U.S. Regional Natural Gas Prices  (dollars per thousand cubic feet)</t>
  </si>
  <si>
    <t>kWh = kilowatthours. Btu = British thermal units.</t>
  </si>
  <si>
    <t xml:space="preserve">Minor discrepancies with published historical data are due to independent rounding and possible revisions not yet reflected in the STEO. </t>
  </si>
  <si>
    <t>Electricity sales to ultimate customers are sold by electric utilities and power marketers for direct consumption by the customer
 and not available for resale. Includes electric sales to end users by third-party owners of behind-the-meter solar photovoltaic systems.</t>
  </si>
  <si>
    <t xml:space="preserve">Regions refer to U.S. Census divisions (https://www.eia.gov/tools/glossary/index.php?id=C#census_division).  </t>
  </si>
  <si>
    <t>COTRPUS</t>
  </si>
  <si>
    <t>PATRPUS</t>
  </si>
  <si>
    <t>copr_opecplus</t>
  </si>
  <si>
    <t>(billion chained 2017 dollars - SAAR)</t>
  </si>
  <si>
    <t>papr_AO</t>
  </si>
  <si>
    <t>Dataprep timestamp---</t>
  </si>
  <si>
    <t>Notes:</t>
  </si>
  <si>
    <t>World total</t>
  </si>
  <si>
    <t>copr_world</t>
  </si>
  <si>
    <t>world_nc</t>
  </si>
  <si>
    <t>copr_nonopec</t>
  </si>
  <si>
    <t>nonopec_nc</t>
  </si>
  <si>
    <t>Total crude oil and other liquids inventory net withdrawals (million barrels per day)</t>
  </si>
  <si>
    <t>End-of-period commercial crude oil and other liquids inventories (million barrels)</t>
  </si>
  <si>
    <t>OECD total</t>
  </si>
  <si>
    <t>pasc_ooecd_t3</t>
  </si>
  <si>
    <r>
      <rPr>
        <b/>
        <sz val="8"/>
        <rFont val="Arial"/>
        <family val="2"/>
      </rPr>
      <t>(a)</t>
    </r>
    <r>
      <rPr>
        <sz val="8"/>
        <rFont val="Arial"/>
        <family val="2"/>
      </rPr>
      <t xml:space="preserve"> Includes crude oil, lease condensate, natural gas plant liquids, other liquids, refinery processing gain, and other unaccounted-for liquids. Differences in the reported historical production data across countries could result in some inconsistencies in the delineation between crude oil and other liquid fuels.</t>
    </r>
  </si>
  <si>
    <r>
      <rPr>
        <b/>
        <sz val="8"/>
        <rFont val="Arial"/>
        <family val="2"/>
      </rPr>
      <t>(b)</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</si>
  <si>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(c)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</si>
  <si>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(d)</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</si>
  <si>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Sources:</t>
  </si>
  <si>
    <r>
      <t xml:space="preserve">Historical data: Energy Information Administration </t>
    </r>
    <r>
      <rPr>
        <i/>
        <sz val="8"/>
        <rFont val="Arial"/>
        <family val="2"/>
      </rPr>
      <t>International Energy Statistics</t>
    </r>
    <r>
      <rPr>
        <sz val="8"/>
        <rFont val="Arial"/>
        <family val="2"/>
      </rPr>
      <t xml:space="preserve"> (https://www.eia.gov/international/data/world).</t>
    </r>
  </si>
  <si>
    <t xml:space="preserve">Forecasts: EIA Short-Term Integrated Forecasting System. </t>
  </si>
  <si>
    <r>
      <rPr>
        <b/>
        <sz val="8"/>
        <rFont val="Arial"/>
        <family val="2"/>
      </rPr>
      <t>(a)</t>
    </r>
    <r>
      <rPr>
        <sz val="8"/>
        <rFont val="Arial"/>
        <family val="2"/>
      </rPr>
      <t xml:space="preserve"> Includes crude oil, lease condensate, natural gas plant liquids, other liquids, refinery processing gain, and other unaccounted-for liquids.</t>
    </r>
  </si>
  <si>
    <r>
      <rPr>
        <b/>
        <sz val="8"/>
        <rFont val="Arial"/>
        <family val="2"/>
      </rPr>
      <t>(b)</t>
    </r>
    <r>
      <rPr>
        <sz val="8"/>
        <rFont val="Arial"/>
        <family val="2"/>
      </rPr>
      <t xml:space="preserve"> OPEC+ total = OPEC members subject to OPEC+ agreements plus Azerbaijan, Bahrain, Brunei, Kazakhstan, Malaysia, Mexico, Oman, Russia, South Sudan, and Sudan.</t>
    </r>
  </si>
  <si>
    <r>
      <rPr>
        <b/>
        <sz val="8"/>
        <rFont val="Arial"/>
        <family val="2"/>
      </rPr>
      <t>(c)</t>
    </r>
    <r>
      <rPr>
        <sz val="8"/>
        <rFont val="Arial"/>
        <family val="2"/>
      </rPr>
      <t xml:space="preserve"> OPEC = Organization of the Petroleum Exporting Countries: Algeria, Congo (Brazzaville), Equatorial Guinea, Gabon, Iran, Iraq, Kuwait, Libya, Nigeria, Saudi Arabia, United Arab Emirates, and Venezuela.</t>
    </r>
  </si>
  <si>
    <r>
      <rPr>
        <b/>
        <sz val="8"/>
        <rFont val="Arial"/>
        <family val="2"/>
      </rPr>
      <t xml:space="preserve">(a) </t>
    </r>
    <r>
      <rPr>
        <sz val="8"/>
        <rFont val="Arial"/>
        <family val="2"/>
      </rPr>
      <t>Differences in the reported historical production data across countries could result in some inconsistencies in the delineation between crude oil and other liquid fuels.</t>
    </r>
  </si>
  <si>
    <r>
      <rPr>
        <b/>
        <sz val="8"/>
        <rFont val="Arial"/>
        <family val="2"/>
      </rPr>
      <t>(d)</t>
    </r>
    <r>
      <rPr>
        <sz val="8"/>
        <rFont val="Arial"/>
        <family val="2"/>
      </rPr>
      <t xml:space="preserve"> Iran, Libya, and Venezuela are not sbuject to the OPEC+ agreements.</t>
    </r>
  </si>
  <si>
    <t>Non-OPEC total (b)</t>
  </si>
  <si>
    <t>Unplanned production outages</t>
  </si>
  <si>
    <t>padi_nonOPEC</t>
  </si>
  <si>
    <t>Non-OPEC total</t>
  </si>
  <si>
    <t>papr_opecplus</t>
  </si>
  <si>
    <t>papr_nonopecplus_xus</t>
  </si>
  <si>
    <t>OPEC total (c)</t>
  </si>
  <si>
    <t>papr_ag</t>
  </si>
  <si>
    <t>papr_cf</t>
  </si>
  <si>
    <t>papr_ek</t>
  </si>
  <si>
    <t>papr_gb</t>
  </si>
  <si>
    <t>papr_IR</t>
  </si>
  <si>
    <t>papr_iz</t>
  </si>
  <si>
    <t>papr_ku</t>
  </si>
  <si>
    <t>papr_ly</t>
  </si>
  <si>
    <t>papr_ni</t>
  </si>
  <si>
    <t>papr_sa</t>
  </si>
  <si>
    <t>papr_tc</t>
  </si>
  <si>
    <t>papr_ve</t>
  </si>
  <si>
    <t>OPEC+ total (b)</t>
  </si>
  <si>
    <t>papr_opecplus_opec</t>
  </si>
  <si>
    <t>papr_opecplus_other</t>
  </si>
  <si>
    <t>papr_aj</t>
  </si>
  <si>
    <t>papr_ba</t>
  </si>
  <si>
    <t>Bahrain</t>
  </si>
  <si>
    <t>papr_bx</t>
  </si>
  <si>
    <t>Brunei</t>
  </si>
  <si>
    <t>papr_kz</t>
  </si>
  <si>
    <t>papr_my</t>
  </si>
  <si>
    <t>papr_mu</t>
  </si>
  <si>
    <t>papr_rs</t>
  </si>
  <si>
    <t>papr_od</t>
  </si>
  <si>
    <t>papr_su</t>
  </si>
  <si>
    <t>Sudan</t>
  </si>
  <si>
    <t>Crude oil production (a)</t>
  </si>
  <si>
    <t>coprpus</t>
  </si>
  <si>
    <t>copr_nonopecplus_xus</t>
  </si>
  <si>
    <t>copr_IR</t>
  </si>
  <si>
    <t>copr_opecplus_opec</t>
  </si>
  <si>
    <t>copr_opecplus_other</t>
  </si>
  <si>
    <t>copr_aj</t>
  </si>
  <si>
    <t>copr_ba</t>
  </si>
  <si>
    <t>copr_bx</t>
  </si>
  <si>
    <t>copr_kz</t>
  </si>
  <si>
    <t>copr_my</t>
  </si>
  <si>
    <t>copr_mx</t>
  </si>
  <si>
    <t>copr_mu</t>
  </si>
  <si>
    <t>copr_rs</t>
  </si>
  <si>
    <t>copr_od</t>
  </si>
  <si>
    <t>copr_su</t>
  </si>
  <si>
    <t>Crude oil production capacity</t>
  </si>
  <si>
    <t>OPEC total</t>
  </si>
  <si>
    <t>Surplus crude oil production capacity</t>
  </si>
  <si>
    <t>padi_OPEC</t>
  </si>
  <si>
    <t>Table 3e.  World Petroleum and Other Liquid Fuels Consumption (million barrels per day)</t>
  </si>
  <si>
    <r>
      <rPr>
        <b/>
        <sz val="8"/>
        <rFont val="Arial"/>
        <family val="2"/>
      </rPr>
      <t xml:space="preserve">(a) </t>
    </r>
    <r>
      <rPr>
        <sz val="8"/>
        <rFont val="Arial"/>
        <family val="2"/>
      </rPr>
      <t>Consumption of petroleum by the OECD countries is the same as "petroleum product supplied," defined in the glossary of the EIA Petroleum Supply Monthly (DOE/EIA-0109). Consumption of petroleum by the non-OECD countries is "apparent consumption," which includes internal consumption, refinery fuel and loss, and bunkering.</t>
    </r>
  </si>
  <si>
    <r>
      <rPr>
        <b/>
        <sz val="8"/>
        <rFont val="Arial"/>
        <family val="2"/>
      </rPr>
      <t>(b)</t>
    </r>
    <r>
      <rPr>
        <sz val="8"/>
        <rFont val="Arial"/>
        <family val="2"/>
      </rPr>
      <t xml:space="preserve"> OECD = Organization for Economic Cooperation and Development: Australia, Austria, Belgium, Canada, Chile, Czech Republic, Denmark, Estonia, Finland, France, Germany, Greece, Hungary, Iceland, Ireland, Israel, Italy, Japan, Latvia, Lithuania, Luxembourg, Mexico, Netherlands, New Zealand, Norway, Poland, Portugal, Slovakia, Slovenia, South Korea, Spain, Sweden, Switzerland, Turkiye, United Kingdom, and United States.</t>
    </r>
  </si>
  <si>
    <t>Table 4a.  U.S. Petroleum and Other Liquid Fuels Supply, Consumption, and Inventories</t>
  </si>
  <si>
    <t>Table 3a.  World Petroleum and Other Liquid Fuels Production, Consumption, and Inventories</t>
  </si>
  <si>
    <t>Table 3b.  Non-OPEC Petroleum and Other Liquid Fuels Production  (million barrels per day)</t>
  </si>
  <si>
    <t>Table 3c.  World Petroleum and Other Liquid Fuels Production (million barrels per day)</t>
  </si>
  <si>
    <t>Petroleum and other liquid fuels production (a)</t>
  </si>
  <si>
    <t>Table 3d.  World Crude Oil Production (million barrels per day)</t>
  </si>
  <si>
    <t>Petroleum and other liquid fuels consumption (a)</t>
  </si>
  <si>
    <t>Table 3e.  World Petroleum and Other Liquid Fuels Consumption</t>
  </si>
  <si>
    <t>Table 3d.  World Crude Oil Production</t>
  </si>
  <si>
    <t>Table 3c.  World Petroleum and Other Liquid Fuels Production</t>
  </si>
  <si>
    <t>Table 3b.  Non-OPEC Petroleum and Other Liquid Fuels Production</t>
  </si>
  <si>
    <t>Table 4c.  U.S. Regional Motor Gasoline Prices and Inventories</t>
  </si>
  <si>
    <t>Table 5b.  U.S. Regional Natural Gas Prices</t>
  </si>
  <si>
    <t>Table 7b.  U.S. Regional Electricity Retail Sales</t>
  </si>
  <si>
    <t>Table 7c.  U.S. Regional Electricity Prices</t>
  </si>
  <si>
    <t>Table 7d(1).  U.S. Regional Electricity Generation, Electric Power Sector</t>
  </si>
  <si>
    <t>Table 7d(2).  U.S. Regional Electricity Generation, Electric Power Sector, continued</t>
  </si>
  <si>
    <t>Table 7e.  U.S. Electricity Generating Capacity</t>
  </si>
  <si>
    <t>Table 8. U.S.  Renewable Energy Consumption</t>
  </si>
  <si>
    <t>Table 7e.  U.S. Electricity Generating Capacity (gigawatts at end of period)</t>
  </si>
  <si>
    <t>Gasoline</t>
  </si>
  <si>
    <t>Diesel Fuel</t>
  </si>
  <si>
    <t>Fuel Oil</t>
  </si>
  <si>
    <t>Jet Fuel</t>
  </si>
  <si>
    <t>No. 6 Residual Fuel Oil (a)</t>
  </si>
  <si>
    <t>Gasoline Regular Grade (b)</t>
  </si>
  <si>
    <t>Gasoline All Grades (b)</t>
  </si>
  <si>
    <t>On-highway Diesel Fuel</t>
  </si>
  <si>
    <t>Heating Oil</t>
  </si>
  <si>
    <t xml:space="preserve">Natural Gas </t>
  </si>
  <si>
    <t>Residual Fuel Oil (c)</t>
  </si>
  <si>
    <t>Distillate Fuel Oil</t>
  </si>
  <si>
    <t>West Texas Intermediate Spot Average</t>
  </si>
  <si>
    <t>Brent Spot Average</t>
  </si>
  <si>
    <t>U.S. Imported Average</t>
  </si>
  <si>
    <t>U.S. Refiner Average Acquisition Cost</t>
  </si>
  <si>
    <t>Wholesale Petroleum Product Prices</t>
  </si>
  <si>
    <t>Propane</t>
  </si>
  <si>
    <t>Retail Prices Including Taxes</t>
  </si>
  <si>
    <t>Henry Hub Spot (dollars per thousand cubic feet)</t>
  </si>
  <si>
    <t xml:space="preserve">Henry Hub Spot (dollars per million Btu) </t>
  </si>
  <si>
    <t xml:space="preserve">U.S. Retail Prices (dollars per thousand cubic feet) </t>
  </si>
  <si>
    <t>Power Generation Fuel Costs (dollars per million Btu)</t>
  </si>
  <si>
    <t>Prices to Ultimate Customers (cents per kilowatthour)</t>
  </si>
  <si>
    <t>Crude Oil (dollars per barrel)</t>
  </si>
  <si>
    <t>Crude oil</t>
  </si>
  <si>
    <t>Other liquids</t>
  </si>
  <si>
    <t>OECD total (d)</t>
  </si>
  <si>
    <t>Non-OECD total</t>
  </si>
  <si>
    <t>Other OECD</t>
  </si>
  <si>
    <t>Other inventory draws and balance</t>
  </si>
  <si>
    <t>OPEC total (b)</t>
  </si>
  <si>
    <t>Canada</t>
  </si>
  <si>
    <t>Europe</t>
  </si>
  <si>
    <t>Japan</t>
  </si>
  <si>
    <t>U.S. Territories</t>
  </si>
  <si>
    <t>China</t>
  </si>
  <si>
    <t>Eurasia</t>
  </si>
  <si>
    <t>Other Asia</t>
  </si>
  <si>
    <t>Other non-OECD</t>
  </si>
  <si>
    <t>Argentina</t>
  </si>
  <si>
    <t>Brazil</t>
  </si>
  <si>
    <t>Colombia</t>
  </si>
  <si>
    <t>Guyana</t>
  </si>
  <si>
    <t>Norway</t>
  </si>
  <si>
    <t>United Kingdom</t>
  </si>
  <si>
    <t>Qatar</t>
  </si>
  <si>
    <t>Angola</t>
  </si>
  <si>
    <t>Egypt</t>
  </si>
  <si>
    <t>India</t>
  </si>
  <si>
    <t>Indonesia</t>
  </si>
  <si>
    <t>North America total</t>
  </si>
  <si>
    <t>Central and South America total</t>
  </si>
  <si>
    <t>Europe total</t>
  </si>
  <si>
    <t>Eurasia total</t>
  </si>
  <si>
    <t>Middle East total</t>
  </si>
  <si>
    <t>Africa total</t>
  </si>
  <si>
    <t>Asia and Oceania total</t>
  </si>
  <si>
    <t>OPEC members subject to OPEC+ agreements (d)</t>
  </si>
  <si>
    <t>OPEC+ other participants total</t>
  </si>
  <si>
    <t>Non-OPEC+ excluding United States</t>
  </si>
  <si>
    <t>Algeria</t>
  </si>
  <si>
    <t>Congo (Brazzaville)</t>
  </si>
  <si>
    <t>Equatorial Guinea</t>
  </si>
  <si>
    <t>Gabon</t>
  </si>
  <si>
    <t>Iran</t>
  </si>
  <si>
    <t>Iraq</t>
  </si>
  <si>
    <t>Kuwait</t>
  </si>
  <si>
    <t>Libya</t>
  </si>
  <si>
    <t>Nigeria</t>
  </si>
  <si>
    <t>Saudi Arabia</t>
  </si>
  <si>
    <t>United Arab Emirates</t>
  </si>
  <si>
    <t>Venezuela</t>
  </si>
  <si>
    <t>Middle East</t>
  </si>
  <si>
    <t>Other</t>
  </si>
  <si>
    <t>OECD total (b)</t>
  </si>
  <si>
    <t>Appalachia</t>
  </si>
  <si>
    <t>Interior</t>
  </si>
  <si>
    <t>Western</t>
  </si>
  <si>
    <t>Electric power sector</t>
  </si>
  <si>
    <t>Industrial sector</t>
  </si>
  <si>
    <t>Commercial sector</t>
  </si>
  <si>
    <t xml:space="preserve">Residential sector </t>
  </si>
  <si>
    <t xml:space="preserve">Commercial sector </t>
  </si>
  <si>
    <t xml:space="preserve">Industrial sector </t>
  </si>
  <si>
    <t>ERCOT North hub</t>
  </si>
  <si>
    <t>CAISO SP15 zone</t>
  </si>
  <si>
    <t>ISO-NE Internal hub</t>
  </si>
  <si>
    <t>NYISO Hudson Valley zone</t>
  </si>
  <si>
    <t>PJM Western hub</t>
  </si>
  <si>
    <t>Midcontinent ISO Illinois hub</t>
  </si>
  <si>
    <t>SPP ISO South hub</t>
  </si>
  <si>
    <t>SERC index, Into Southern</t>
  </si>
  <si>
    <t>FRCC index, Florida Reliability</t>
  </si>
  <si>
    <t>Northwest index, Mid-Columbia</t>
  </si>
  <si>
    <t>Southwest index, Palo Verde</t>
  </si>
  <si>
    <t>Electricity generation (a)</t>
  </si>
  <si>
    <t xml:space="preserve">Net imports  </t>
  </si>
  <si>
    <t>Total utility-scale power supply</t>
  </si>
  <si>
    <t>Small-scale solar generation (c)</t>
  </si>
  <si>
    <t>New England</t>
  </si>
  <si>
    <t>Middle Atlantic</t>
  </si>
  <si>
    <t>E. N. Central</t>
  </si>
  <si>
    <t>W. N. Central</t>
  </si>
  <si>
    <t>S. Atlantic</t>
  </si>
  <si>
    <t>E. S. Central</t>
  </si>
  <si>
    <t>W. S. Central</t>
  </si>
  <si>
    <t>Mountain</t>
  </si>
  <si>
    <t>Pacific contiguous</t>
  </si>
  <si>
    <t>AK and HI</t>
  </si>
  <si>
    <t>Pacific</t>
  </si>
  <si>
    <t>Conventional hydropower</t>
  </si>
  <si>
    <t>Wind</t>
  </si>
  <si>
    <t xml:space="preserve">Solar (a) </t>
  </si>
  <si>
    <t>Geothermal</t>
  </si>
  <si>
    <t>Waste biomass</t>
  </si>
  <si>
    <t>Wood biomass</t>
  </si>
  <si>
    <t>Natural gas</t>
  </si>
  <si>
    <t>Nuclear</t>
  </si>
  <si>
    <t>Renewable energy sources:</t>
  </si>
  <si>
    <t>Pumped storage hydropower</t>
  </si>
  <si>
    <t xml:space="preserve">Petroleum (b) </t>
  </si>
  <si>
    <t>Other nonrenewable fuels (c)</t>
  </si>
  <si>
    <t>Total generation</t>
  </si>
  <si>
    <t xml:space="preserve">Nonhydro renewables (d) </t>
  </si>
  <si>
    <t xml:space="preserve">Other energy sources (e) </t>
  </si>
  <si>
    <t xml:space="preserve">Net energy for load (f) </t>
  </si>
  <si>
    <t>Solar photovoltaic</t>
  </si>
  <si>
    <t>Solar thermal</t>
  </si>
  <si>
    <t>Conventional hydroelectric</t>
  </si>
  <si>
    <t>Solar</t>
  </si>
  <si>
    <t>All sectors total</t>
  </si>
  <si>
    <t>Fossil fuel energy sources</t>
  </si>
  <si>
    <t>Renewable energy sources</t>
  </si>
  <si>
    <t>Residential sector</t>
  </si>
  <si>
    <t>Pumped storage hydroelectric</t>
  </si>
  <si>
    <t>Battery storage</t>
  </si>
  <si>
    <t>Other nonrenewable sources (a)</t>
  </si>
  <si>
    <t>Electric power sector (power plants larger than one megawatt)</t>
  </si>
  <si>
    <t>Industrial and commercial sectors (combined heat and power plants larger than one megawatt)</t>
  </si>
  <si>
    <t>Small-scale solar photovoltaic capacity (systems smaller than one megawatt)</t>
  </si>
  <si>
    <t xml:space="preserve">Geothermal  </t>
  </si>
  <si>
    <t xml:space="preserve">Solar (b) </t>
  </si>
  <si>
    <t xml:space="preserve">Wind </t>
  </si>
  <si>
    <t>Solar (b)</t>
  </si>
  <si>
    <t xml:space="preserve">Solar (b)  </t>
  </si>
  <si>
    <t>Solar (f)</t>
  </si>
  <si>
    <t>Ethanol (g)</t>
  </si>
  <si>
    <t>Ethanol (f)</t>
  </si>
  <si>
    <t xml:space="preserve">Solar (b)(f) </t>
  </si>
  <si>
    <t xml:space="preserve">Food </t>
  </si>
  <si>
    <t xml:space="preserve">Paper </t>
  </si>
  <si>
    <t>Chemicals</t>
  </si>
  <si>
    <t>(millions)</t>
  </si>
  <si>
    <t>(percent)</t>
  </si>
  <si>
    <t>(millions - SAAR)</t>
  </si>
  <si>
    <t>Manufacturing</t>
  </si>
  <si>
    <t>(index, 1982-1984=1.00)</t>
  </si>
  <si>
    <t>(index, 1982=1.00)</t>
  </si>
  <si>
    <t>(index, 2017=100)</t>
  </si>
  <si>
    <t>(million miles/day)</t>
  </si>
  <si>
    <t>(million short tons per day)</t>
  </si>
  <si>
    <t>South Atlantic</t>
  </si>
  <si>
    <r>
      <rPr>
        <b/>
        <sz val="8"/>
        <rFont val="Arial"/>
        <family val="2"/>
      </rPr>
      <t xml:space="preserve">(a) </t>
    </r>
    <r>
      <rPr>
        <sz val="8"/>
        <rFont val="Arial"/>
        <family val="2"/>
      </rPr>
      <t>Includes lease condensate.</t>
    </r>
  </si>
  <si>
    <r>
      <rPr>
        <b/>
        <sz val="8"/>
        <rFont val="Arial"/>
        <family val="2"/>
      </rPr>
      <t>(b)</t>
    </r>
    <r>
      <rPr>
        <sz val="8"/>
        <rFont val="Arial"/>
        <family val="2"/>
      </rPr>
      <t xml:space="preserve"> Crude oil production from U.S. Federal leases in the Gulf of Mexico (GOM).</t>
    </r>
  </si>
  <si>
    <r>
      <rPr>
        <b/>
        <sz val="8"/>
        <rFont val="Arial"/>
        <family val="2"/>
      </rPr>
      <t>(c)</t>
    </r>
    <r>
      <rPr>
        <sz val="8"/>
        <rFont val="Arial"/>
        <family val="2"/>
      </rPr>
      <t xml:space="preserve"> Regional production in this table is based on geographic regions and not geologic formations.</t>
    </r>
  </si>
  <si>
    <r>
      <rPr>
        <b/>
        <sz val="8"/>
        <rFont val="Arial"/>
        <family val="2"/>
      </rPr>
      <t>(d)</t>
    </r>
    <r>
      <rPr>
        <sz val="8"/>
        <rFont val="Arial"/>
        <family val="2"/>
      </rPr>
      <t xml:space="preserve"> Net imports equal gross imports minus gross exports.</t>
    </r>
  </si>
  <si>
    <r>
      <rPr>
        <b/>
        <sz val="8"/>
        <rFont val="Arial"/>
        <family val="2"/>
      </rPr>
      <t>(e)</t>
    </r>
    <r>
      <rPr>
        <sz val="8"/>
        <rFont val="Arial"/>
        <family val="2"/>
      </rPr>
      <t xml:space="preserve"> SPR: Strategic Petroleum Reserve</t>
    </r>
  </si>
  <si>
    <r>
      <rPr>
        <b/>
        <sz val="8"/>
        <rFont val="Arial"/>
        <family val="2"/>
      </rPr>
      <t>(f)</t>
    </r>
    <r>
      <rPr>
        <sz val="8"/>
        <rFont val="Arial"/>
        <family val="2"/>
      </rPr>
      <t xml:space="preserve"> The crude oil adjustment equals the sum of disposition items (e.g. refinery inputs) minus the sum of supply items (e.g. production).</t>
    </r>
  </si>
  <si>
    <r>
      <rPr>
        <b/>
        <sz val="8"/>
        <rFont val="Arial"/>
        <family val="2"/>
      </rPr>
      <t xml:space="preserve">(g) </t>
    </r>
    <r>
      <rPr>
        <sz val="8"/>
        <rFont val="Arial"/>
        <family val="2"/>
      </rPr>
      <t>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r>
  </si>
  <si>
    <r>
      <rPr>
        <b/>
        <sz val="8"/>
        <rFont val="Arial"/>
        <family val="2"/>
      </rPr>
      <t>(h)</t>
    </r>
    <r>
      <rPr>
        <sz val="8"/>
        <rFont val="Arial"/>
        <family val="2"/>
      </rPr>
      <t xml:space="preserve"> Petroleum products adjustment includes hydrogen/oxygenates/renewables/other hydrocarbons, motor gasoline blending components, and finished motor gasoline.</t>
    </r>
  </si>
  <si>
    <r>
      <rPr>
        <b/>
        <sz val="8"/>
        <rFont val="Arial"/>
        <family val="2"/>
      </rPr>
      <t xml:space="preserve">(i) </t>
    </r>
    <r>
      <rPr>
        <sz val="8"/>
        <rFont val="Arial"/>
        <family val="2"/>
      </rPr>
      <t>Other oils includes aviation gasoline blending components, finished aviation gasoline, kerosene, petrochemical feedstocks, special naphthas, lubricants, waxes, petroleum coke, asphalt and road oil, still gas, and miscellaneous products.</t>
    </r>
  </si>
  <si>
    <r>
      <rPr>
        <sz val="8"/>
        <rFont val="Arial"/>
        <family val="2"/>
      </rPr>
      <t>Forecasts:</t>
    </r>
    <r>
      <rPr>
        <b/>
        <sz val="8"/>
        <rFont val="Arial"/>
        <family val="2"/>
      </rPr>
      <t xml:space="preserve"> </t>
    </r>
    <r>
      <rPr>
        <sz val="8"/>
        <rFont val="Arial"/>
        <family val="2"/>
      </rPr>
      <t xml:space="preserve">EIA Short-Term Integrated Forecasting System. </t>
    </r>
  </si>
  <si>
    <t>U.S. total crude oil production (a)</t>
  </si>
  <si>
    <t>Alaska</t>
  </si>
  <si>
    <t>Federal Gulf of Mexico (b)</t>
  </si>
  <si>
    <t>Lower 48 States (excl GOM) (c)</t>
  </si>
  <si>
    <t>COPRAP</t>
  </si>
  <si>
    <t>Appalachia region</t>
  </si>
  <si>
    <t>COPRBK</t>
  </si>
  <si>
    <t>Bakken region</t>
  </si>
  <si>
    <t>COPREF</t>
  </si>
  <si>
    <t>Eagle Ford region</t>
  </si>
  <si>
    <t>COPRHA</t>
  </si>
  <si>
    <t>Haynesville region</t>
  </si>
  <si>
    <t>COPRPM</t>
  </si>
  <si>
    <t>Permian region</t>
  </si>
  <si>
    <t>COPRR48</t>
  </si>
  <si>
    <t>Rest of Lower 48 States</t>
  </si>
  <si>
    <t>Crude oil input to refineries</t>
  </si>
  <si>
    <t>Transfers to crude oil supply</t>
  </si>
  <si>
    <t>Crude oil net imports (d)</t>
  </si>
  <si>
    <t>SPR net withdrawals (e)</t>
  </si>
  <si>
    <t>Commercial inventory net withdrawals</t>
  </si>
  <si>
    <t>Crude oil adjustment (f)</t>
  </si>
  <si>
    <t>Refinery processing gain</t>
  </si>
  <si>
    <t>Natural Gas Plant Liquids Production</t>
  </si>
  <si>
    <t>Renewables and oxygenate production (g)</t>
  </si>
  <si>
    <t>Fuel ethanol production</t>
  </si>
  <si>
    <t>Petroleum products adjustment (h)</t>
  </si>
  <si>
    <t>Petroleum products transfers to crude oil supply</t>
  </si>
  <si>
    <t>Petroleum product net imports (d)</t>
  </si>
  <si>
    <t>Hydrocarbon gas liquids</t>
  </si>
  <si>
    <t>Unfinished oils</t>
  </si>
  <si>
    <t>Other hydrocarbons and oxygenates</t>
  </si>
  <si>
    <t>Motor gasoline blending components</t>
  </si>
  <si>
    <t>Finished motor gasoline</t>
  </si>
  <si>
    <t>Jet fuel</t>
  </si>
  <si>
    <t>Distillate fuel oil</t>
  </si>
  <si>
    <t>Residual fuel oil</t>
  </si>
  <si>
    <t>Other oils (i)</t>
  </si>
  <si>
    <t>Petroleum product inventory net withdrawals</t>
  </si>
  <si>
    <t>U.S. total petroleum products consumption</t>
  </si>
  <si>
    <t>Motor gasoline</t>
  </si>
  <si>
    <t>Fuel ethanol blended into motor gasoline</t>
  </si>
  <si>
    <t>Total petroleum and other liquid fuels net imports (d)</t>
  </si>
  <si>
    <t>End-of-period inventories (million barrels)</t>
  </si>
  <si>
    <t>Total commercial inventory</t>
  </si>
  <si>
    <t>Crude oil (excluding SPR)</t>
  </si>
  <si>
    <t>Total motor gasoline</t>
  </si>
  <si>
    <t>Crude oil in SPR (e)</t>
  </si>
  <si>
    <t>HGL production, consumption, and inventories</t>
  </si>
  <si>
    <t>HGPRPUS</t>
  </si>
  <si>
    <t>Total HGL production</t>
  </si>
  <si>
    <t>Natural gas processing plant production</t>
  </si>
  <si>
    <t>Ethane</t>
  </si>
  <si>
    <t>Butanes</t>
  </si>
  <si>
    <t>Natural gasoline (pentanes plus)</t>
  </si>
  <si>
    <t>Refinery and blender net production</t>
  </si>
  <si>
    <t>Ethane/ethylene</t>
  </si>
  <si>
    <t>Propylene (refinery-grade)</t>
  </si>
  <si>
    <t>Butanes/butylenes</t>
  </si>
  <si>
    <t>Renewable/oxygenate plant net production of natural gasoline</t>
  </si>
  <si>
    <t>Total HGL consumption</t>
  </si>
  <si>
    <t>Ethane/Ethylene</t>
  </si>
  <si>
    <t>HGL net imports</t>
  </si>
  <si>
    <t>Propane/propylene</t>
  </si>
  <si>
    <t>HGL inventories (million barrels)</t>
  </si>
  <si>
    <t>Propylene (at refineries only)</t>
  </si>
  <si>
    <t>Refining</t>
  </si>
  <si>
    <t>Total refinery and blender net inputs</t>
  </si>
  <si>
    <t>HGL</t>
  </si>
  <si>
    <t>Other hydrocarbons/oxygenates</t>
  </si>
  <si>
    <t>Refinery Processing Gain</t>
  </si>
  <si>
    <t>Total refinery and blender net production</t>
  </si>
  <si>
    <t>Other oils (a)</t>
  </si>
  <si>
    <t>Refinery distillation inputs</t>
  </si>
  <si>
    <t>Refinery operable distillation capacity</t>
  </si>
  <si>
    <t xml:space="preserve">Refinery distillation utilization factor </t>
  </si>
  <si>
    <r>
      <rPr>
        <b/>
        <sz val="8"/>
        <rFont val="Arial"/>
        <family val="2"/>
      </rPr>
      <t>(a)</t>
    </r>
    <r>
      <rPr>
        <sz val="8"/>
        <rFont val="Arial"/>
        <family val="2"/>
      </rPr>
      <t xml:space="preserve"> Other oils include aviation gasoline blending components, finished aviation gasoline, kerosene, petrochemical feedstocks, special naphthas, lubricants, waxes, petroleum coke, asphalt and road oil, still gas, and miscellaneous products.</t>
    </r>
  </si>
  <si>
    <t>Wholesale price (dollars per gallon)</t>
  </si>
  <si>
    <t>MGWHUUS_$</t>
  </si>
  <si>
    <t>United States average</t>
  </si>
  <si>
    <t>Retail prices (dollars per gallon) (a)</t>
  </si>
  <si>
    <t>MGEIAUS_$</t>
  </si>
  <si>
    <t>All grades United States average</t>
  </si>
  <si>
    <t>MGRARUS_$</t>
  </si>
  <si>
    <t>Regular grade United States average</t>
  </si>
  <si>
    <t>MGRARP1_$</t>
  </si>
  <si>
    <t>PADD 1</t>
  </si>
  <si>
    <t>MGRARP2_$</t>
  </si>
  <si>
    <t>PADD 2</t>
  </si>
  <si>
    <t>MGRARP3_$</t>
  </si>
  <si>
    <t>PADD 3</t>
  </si>
  <si>
    <t>MGRARP4_$</t>
  </si>
  <si>
    <t>PADD 4</t>
  </si>
  <si>
    <t>MGRARP5_$</t>
  </si>
  <si>
    <t>PADD 5</t>
  </si>
  <si>
    <t>End-of-period inventories (million barrels) (b)</t>
  </si>
  <si>
    <t>Total U.S. gasoline inventories</t>
  </si>
  <si>
    <t>U.S. total marketed natural gas production</t>
  </si>
  <si>
    <t>Federal Gulf of Mexico (a)</t>
  </si>
  <si>
    <t>Lower 48 States (excl GOM) (b)</t>
  </si>
  <si>
    <t>NGMPAP</t>
  </si>
  <si>
    <t>NGMPBK</t>
  </si>
  <si>
    <t>NGMPEF</t>
  </si>
  <si>
    <t>NGMPHA</t>
  </si>
  <si>
    <t>NGMPPM</t>
  </si>
  <si>
    <t>NGMPR48</t>
  </si>
  <si>
    <t>Total primary supply</t>
  </si>
  <si>
    <t>Balancing item (c)</t>
  </si>
  <si>
    <t>Total supply</t>
  </si>
  <si>
    <t>U.S. total dry natural gas production</t>
  </si>
  <si>
    <t>Net inventory withdrawals</t>
  </si>
  <si>
    <t>Supplemental gaseous fuels</t>
  </si>
  <si>
    <t>NGNIPUS</t>
  </si>
  <si>
    <t>Net imports</t>
  </si>
  <si>
    <t>LNG gross imports (d)</t>
  </si>
  <si>
    <t>LNG gross exports (d)</t>
  </si>
  <si>
    <t>Pipeline gross imports</t>
  </si>
  <si>
    <t>Pipeline gross exports</t>
  </si>
  <si>
    <t>Total consumption</t>
  </si>
  <si>
    <t>Residential</t>
  </si>
  <si>
    <t>Commercial</t>
  </si>
  <si>
    <t>Industrial</t>
  </si>
  <si>
    <t>Electric power (e)</t>
  </si>
  <si>
    <t>Lease and plant fuel</t>
  </si>
  <si>
    <t>Pipeline and distribution</t>
  </si>
  <si>
    <t>Vehicle</t>
  </si>
  <si>
    <t>End-of-period working natural gas inventories (billion cubic feet) (f)</t>
  </si>
  <si>
    <t>United States total</t>
  </si>
  <si>
    <t>East region</t>
  </si>
  <si>
    <t xml:space="preserve">Midwest region </t>
  </si>
  <si>
    <t xml:space="preserve">South Central region </t>
  </si>
  <si>
    <t xml:space="preserve">Mountain region </t>
  </si>
  <si>
    <t>Pacific region</t>
  </si>
  <si>
    <t>Wholesale price</t>
  </si>
  <si>
    <t>Henry Hub spot price</t>
  </si>
  <si>
    <t>Residential retail (a)</t>
  </si>
  <si>
    <t>East North Central</t>
  </si>
  <si>
    <t>West North Central</t>
  </si>
  <si>
    <t>East South Central</t>
  </si>
  <si>
    <t>West South Central</t>
  </si>
  <si>
    <t>Commercial retail (a)</t>
  </si>
  <si>
    <t>Industrial retail (a)</t>
  </si>
  <si>
    <r>
      <rPr>
        <b/>
        <sz val="8"/>
        <rFont val="Arial"/>
        <family val="2"/>
      </rPr>
      <t>(a)</t>
    </r>
    <r>
      <rPr>
        <sz val="8"/>
        <rFont val="Arial"/>
        <family val="2"/>
      </rPr>
      <t xml:space="preserve"> For a list of states in each region see "Census division" in EIA’s Energy Glossary (http://www.eia.doe.gov/glossary/index.html).</t>
    </r>
  </si>
  <si>
    <r>
      <rPr>
        <b/>
        <sz val="8"/>
        <rFont val="Arial"/>
        <family val="2"/>
      </rPr>
      <t xml:space="preserve">(a) </t>
    </r>
    <r>
      <rPr>
        <sz val="8"/>
        <rFont val="Arial"/>
        <family val="2"/>
      </rPr>
      <t>Marketed production from U.S. Federal leases in the Gulf of Mexico.</t>
    </r>
  </si>
  <si>
    <r>
      <rPr>
        <b/>
        <sz val="8"/>
        <rFont val="Arial"/>
        <family val="2"/>
      </rPr>
      <t xml:space="preserve">(b) </t>
    </r>
    <r>
      <rPr>
        <sz val="8"/>
        <rFont val="Arial"/>
        <family val="2"/>
      </rPr>
      <t>Regional production in this table is based on geographic regions and not geologic formations.</t>
    </r>
  </si>
  <si>
    <r>
      <rPr>
        <b/>
        <sz val="8"/>
        <rFont val="Arial"/>
        <family val="2"/>
      </rPr>
      <t>(c)</t>
    </r>
    <r>
      <rPr>
        <sz val="8"/>
        <rFont val="Arial"/>
        <family val="2"/>
      </rPr>
      <t xml:space="preserve"> The balancing item is the difference between total natural gas consumption (NGTCPUS) and total natural gas supply (NGPSUPP).</t>
    </r>
  </si>
  <si>
    <r>
      <rPr>
        <b/>
        <sz val="8"/>
        <rFont val="Arial"/>
        <family val="2"/>
      </rPr>
      <t>(d)</t>
    </r>
    <r>
      <rPr>
        <sz val="8"/>
        <rFont val="Arial"/>
        <family val="2"/>
      </rPr>
      <t xml:space="preserve"> LNG: liquefied natural gas</t>
    </r>
  </si>
  <si>
    <r>
      <rPr>
        <b/>
        <sz val="8"/>
        <rFont val="Arial"/>
        <family val="2"/>
      </rPr>
      <t>(e)</t>
    </r>
    <r>
      <rPr>
        <sz val="8"/>
        <rFont val="Arial"/>
        <family val="2"/>
      </rPr>
      <t xml:space="preserve"> Natural gas used for electricity generation and (a limited amount of) useful thermal output by electric utilities and independent power producers.</t>
    </r>
  </si>
  <si>
    <r>
      <rPr>
        <b/>
        <sz val="8"/>
        <rFont val="Arial"/>
        <family val="2"/>
      </rPr>
      <t>(f)</t>
    </r>
    <r>
      <rPr>
        <sz val="8"/>
        <rFont val="Arial"/>
        <family val="2"/>
      </rPr>
      <t xml:space="preserve"> For a list of states in each inventory region refer to </t>
    </r>
    <r>
      <rPr>
        <i/>
        <sz val="8"/>
        <rFont val="Arial"/>
        <family val="2"/>
      </rPr>
      <t>Weekly Natural Gas Storage Report, Notes and Definitions (http://ir.eia.gov/ngs/notes.html)</t>
    </r>
    <r>
      <rPr>
        <sz val="8"/>
        <rFont val="Arial"/>
        <family val="2"/>
      </rPr>
      <t>.</t>
    </r>
  </si>
  <si>
    <r>
      <rPr>
        <b/>
        <sz val="8"/>
        <rFont val="Arial"/>
        <family val="2"/>
      </rPr>
      <t>(a)</t>
    </r>
    <r>
      <rPr>
        <sz val="8"/>
        <rFont val="Arial"/>
        <family val="2"/>
      </rPr>
      <t xml:space="preserve"> Retail prices include all federal, state, and local taxes.</t>
    </r>
  </si>
  <si>
    <r>
      <rPr>
        <b/>
        <sz val="8"/>
        <rFont val="Arial"/>
        <family val="2"/>
      </rPr>
      <t xml:space="preserve">(b) </t>
    </r>
    <r>
      <rPr>
        <sz val="8"/>
        <rFont val="Arial"/>
        <family val="2"/>
      </rPr>
      <t>Inventories include both finished motor gasoline and motor gasoline blending components</t>
    </r>
  </si>
  <si>
    <r>
      <rPr>
        <b/>
        <sz val="8"/>
        <rFont val="Arial"/>
        <family val="2"/>
      </rPr>
      <t>(a)</t>
    </r>
    <r>
      <rPr>
        <sz val="8"/>
        <rFont val="Arial"/>
        <family val="2"/>
      </rPr>
      <t xml:space="preserve"> The Production From Newly Completed Wells and the Existing Production Change data series are reported as smoothed monthly data over a twelve-month period. The smoothing is done using the Locally Weighted Scatterplot Smoothing (LOWESS) function. LOWESS calculates a locally weighted average for each point, giving more weight to nearby monthly data and less weights to distant data. The smoothed data may change each month according to updated data.</t>
    </r>
  </si>
  <si>
    <r>
      <rPr>
        <b/>
        <sz val="8"/>
        <rFont val="Arial"/>
        <family val="2"/>
      </rPr>
      <t>(b)</t>
    </r>
    <r>
      <rPr>
        <sz val="8"/>
        <rFont val="Arial"/>
        <family val="2"/>
      </rPr>
      <t xml:space="preserve"> The most recent six months of well-level data is incomplete due to known lags in reporting. For these months, the values are imputed based on historical reporting patterns and other relevant factors.</t>
    </r>
  </si>
  <si>
    <r>
      <rPr>
        <b/>
        <sz val="8"/>
        <rFont val="Arial"/>
        <family val="2"/>
      </rPr>
      <t>(c)</t>
    </r>
    <r>
      <rPr>
        <sz val="8"/>
        <rFont val="Arial"/>
        <family val="2"/>
      </rPr>
      <t xml:space="preserve"> The sum of "Production from Newly Completed Wells" and "Existing Production Change" may not equal the month-over-month crude oil or natural gas production changes reported in tables 4a and 5a, respectively. This discrepancy arises from the statistical smoothing techniques applied to aggregated basin level data, variations in data imputation methodologies, and utilizing different data sources.</t>
    </r>
  </si>
  <si>
    <r>
      <rPr>
        <b/>
        <sz val="8"/>
        <rFont val="Arial"/>
        <family val="2"/>
      </rPr>
      <t>(d)</t>
    </r>
    <r>
      <rPr>
        <sz val="8"/>
        <rFont val="Arial"/>
        <family val="2"/>
      </rPr>
      <t xml:space="preserve"> Natural gas production in this table is marketed natural gas production.</t>
    </r>
  </si>
  <si>
    <t>Historical data: Latest data available from Baker Hughes, Enervus, FracFocus.org.</t>
  </si>
  <si>
    <t>Table 10a.  Drilling Productivity Metrics</t>
  </si>
  <si>
    <t>Active rigs</t>
  </si>
  <si>
    <t>RIGSAP</t>
  </si>
  <si>
    <t>RIGSBK</t>
  </si>
  <si>
    <t>RIGSEF</t>
  </si>
  <si>
    <t>RIGSHA</t>
  </si>
  <si>
    <t>RIGSPM</t>
  </si>
  <si>
    <t>RIGSR48</t>
  </si>
  <si>
    <t>Rest of Lower 48 States, excluding GOM</t>
  </si>
  <si>
    <t>New wells drilled</t>
  </si>
  <si>
    <t>NWDAP</t>
  </si>
  <si>
    <t>NWDBK</t>
  </si>
  <si>
    <t>NWDEF</t>
  </si>
  <si>
    <t>NWDHA</t>
  </si>
  <si>
    <t>NWDPM</t>
  </si>
  <si>
    <t>NWDR48</t>
  </si>
  <si>
    <t>New wells drilled per rig</t>
  </si>
  <si>
    <t>NWRAP</t>
  </si>
  <si>
    <t>NWRBK</t>
  </si>
  <si>
    <t>NWREF</t>
  </si>
  <si>
    <t>NWRHA</t>
  </si>
  <si>
    <t>NWRPM</t>
  </si>
  <si>
    <t>NWRR48</t>
  </si>
  <si>
    <t>New wells completed</t>
  </si>
  <si>
    <t>NWCAP</t>
  </si>
  <si>
    <t>NWCBK</t>
  </si>
  <si>
    <t>NWCEF</t>
  </si>
  <si>
    <t>NWCHA</t>
  </si>
  <si>
    <t>NWCPM</t>
  </si>
  <si>
    <t>NWCR48</t>
  </si>
  <si>
    <t xml:space="preserve">Cumulative drilled but uncompleted wells </t>
  </si>
  <si>
    <t>DUCSAP</t>
  </si>
  <si>
    <t>DUCSBK</t>
  </si>
  <si>
    <t>DUCSEF</t>
  </si>
  <si>
    <t>DUCSHA</t>
  </si>
  <si>
    <t>DUCSPM</t>
  </si>
  <si>
    <t>DUCSR48</t>
  </si>
  <si>
    <t>Crude oil production from newly completed wells, one-year trend (thousand barrels per day) (a) (c)</t>
  </si>
  <si>
    <t>CONWAP</t>
  </si>
  <si>
    <t>CONWBK</t>
  </si>
  <si>
    <t>CONWEF</t>
  </si>
  <si>
    <t>CONWHA</t>
  </si>
  <si>
    <t>CONWPM</t>
  </si>
  <si>
    <t>CONWR48</t>
  </si>
  <si>
    <t>Crude oil production from newly completed wells per rig, one-year trend (thousand barrels per day) (a)</t>
  </si>
  <si>
    <t>CONWRAP</t>
  </si>
  <si>
    <t>CONWRBK</t>
  </si>
  <si>
    <t>CONWREF</t>
  </si>
  <si>
    <t>CONWRHA</t>
  </si>
  <si>
    <t>CONWRPM</t>
  </si>
  <si>
    <t>CONWRR48</t>
  </si>
  <si>
    <t>Existing crude oil production change, one-year trend (thousand barrels per day) (a) (c)</t>
  </si>
  <si>
    <t>COEOPAP</t>
  </si>
  <si>
    <t>COEOPBK</t>
  </si>
  <si>
    <t>COEOPEF</t>
  </si>
  <si>
    <t>COEOPHA</t>
  </si>
  <si>
    <t>COEOPPM</t>
  </si>
  <si>
    <t>COEOPR48</t>
  </si>
  <si>
    <t>NGNWAP</t>
  </si>
  <si>
    <t>NGNWBK</t>
  </si>
  <si>
    <t>NGNWEF</t>
  </si>
  <si>
    <t>NGNWHA</t>
  </si>
  <si>
    <t>NGNWPM</t>
  </si>
  <si>
    <t>NGNWR48</t>
  </si>
  <si>
    <t>NGNWRAP</t>
  </si>
  <si>
    <t>NGNWRBK</t>
  </si>
  <si>
    <t>NGNWREF</t>
  </si>
  <si>
    <t>NGNWRHA</t>
  </si>
  <si>
    <t>NGNWRPM</t>
  </si>
  <si>
    <t>NGNWRR48</t>
  </si>
  <si>
    <t>Existing natural gas production change, one-year trend (million cubic feet per day) (a) (c) (d)</t>
  </si>
  <si>
    <t>NGEOPAP</t>
  </si>
  <si>
    <t>NGEOPBK</t>
  </si>
  <si>
    <t>NGEOPEF</t>
  </si>
  <si>
    <t>NGEOPHA</t>
  </si>
  <si>
    <t>NGEOPPM</t>
  </si>
  <si>
    <t>NGEOPR48</t>
  </si>
  <si>
    <t>Table 10b. Crude Oil and Natural Gas Production from Shale and Tight Formations</t>
  </si>
  <si>
    <r>
      <rPr>
        <b/>
        <sz val="8"/>
        <rFont val="Arial"/>
        <family val="2"/>
      </rPr>
      <t xml:space="preserve">(a) </t>
    </r>
    <r>
      <rPr>
        <sz val="8"/>
        <rFont val="Arial"/>
        <family val="2"/>
      </rPr>
      <t>These production estimates are based on geologic formations, not geographic regions</t>
    </r>
  </si>
  <si>
    <t>Historical data: Latest data available from Enverus state administrative data.</t>
  </si>
  <si>
    <t>TOPRL48</t>
  </si>
  <si>
    <t>Total U.S. tight oil production (million barrels per day) (a)</t>
  </si>
  <si>
    <t>TOPRAC</t>
  </si>
  <si>
    <t>Austin Chalk formation</t>
  </si>
  <si>
    <t>TOPRBK</t>
  </si>
  <si>
    <t>Bakken formation</t>
  </si>
  <si>
    <t>TOPREF</t>
  </si>
  <si>
    <t>Eagle Ford formation</t>
  </si>
  <si>
    <t>TOPRMP</t>
  </si>
  <si>
    <t>Mississippian formation</t>
  </si>
  <si>
    <t>TOPRNI</t>
  </si>
  <si>
    <t>Niobrara Codell formation</t>
  </si>
  <si>
    <t>TOPRPM</t>
  </si>
  <si>
    <t>Permian formations</t>
  </si>
  <si>
    <t>TOPRWF</t>
  </si>
  <si>
    <t>Woodford formation</t>
  </si>
  <si>
    <t>TOPRR48</t>
  </si>
  <si>
    <t>Other U.S. formations</t>
  </si>
  <si>
    <t>SNGPRL48</t>
  </si>
  <si>
    <t>Total U.S. shale dry natural gas production (billion cubic feet per day) (a)</t>
  </si>
  <si>
    <t>SNGPRBK</t>
  </si>
  <si>
    <t>SNGPRBN</t>
  </si>
  <si>
    <t>Barnett formation</t>
  </si>
  <si>
    <t>SNGPREF</t>
  </si>
  <si>
    <t>SNGPRFY</t>
  </si>
  <si>
    <t>Fayetteville formation</t>
  </si>
  <si>
    <t>SNGPRHA</t>
  </si>
  <si>
    <t>Haynesville formation</t>
  </si>
  <si>
    <t>SNGPRMC</t>
  </si>
  <si>
    <t>Marcellus formation</t>
  </si>
  <si>
    <t>SNGPRMP</t>
  </si>
  <si>
    <t>SNGPRNI</t>
  </si>
  <si>
    <t>SNGPRPM</t>
  </si>
  <si>
    <t>SNGPRUA</t>
  </si>
  <si>
    <t>Utica formation</t>
  </si>
  <si>
    <t>SNGPRWF</t>
  </si>
  <si>
    <t>SNGPRR48</t>
  </si>
  <si>
    <t>-</t>
  </si>
  <si>
    <t>Natural gas production from newly completed wells, one-year trend (million cubic feet per day) (a) (d)</t>
  </si>
  <si>
    <t>Natural gas production from newly completed wells per rig, one-year trend (million cubic feet per day) (a) (d)</t>
  </si>
  <si>
    <t>Table 6.  U.S. Coal Supply, Consumption, and Inventories (million short tons)</t>
  </si>
  <si>
    <t>Supply</t>
  </si>
  <si>
    <t>Secondary inventory withdrawals</t>
  </si>
  <si>
    <t>Waste coal (a)</t>
  </si>
  <si>
    <t>U.S. total coal production</t>
  </si>
  <si>
    <t>Gross imports</t>
  </si>
  <si>
    <t>Gross exports</t>
  </si>
  <si>
    <t>Metallurgical coal</t>
  </si>
  <si>
    <t>Steam coal</t>
  </si>
  <si>
    <t>Primary inventory withdrawals</t>
  </si>
  <si>
    <t>Consumption</t>
  </si>
  <si>
    <t xml:space="preserve">U.S. total coal consumption </t>
  </si>
  <si>
    <t>Coke plants</t>
  </si>
  <si>
    <t>Electric power sector (b)</t>
  </si>
  <si>
    <t>Retail and other industry</t>
  </si>
  <si>
    <t>Residential and commercial</t>
  </si>
  <si>
    <t>Other industrial</t>
  </si>
  <si>
    <t>End-of-period inventories</t>
  </si>
  <si>
    <t>Primary inventories (d)</t>
  </si>
  <si>
    <t>Secondary inventories</t>
  </si>
  <si>
    <t>Retail and general industry</t>
  </si>
  <si>
    <t>Commercial &amp; institutional</t>
  </si>
  <si>
    <t>Coal market indicators</t>
  </si>
  <si>
    <t>Coal miner productivity (tons per hour)</t>
  </si>
  <si>
    <t>Cost of coal to electric utilities (dollars per million Btu)</t>
  </si>
  <si>
    <t>Electricity supply (billion kilowatthours)</t>
  </si>
  <si>
    <t xml:space="preserve">Losses and unaccounted for (b) </t>
  </si>
  <si>
    <t>Electricity consumption (billion kilowatthours)</t>
  </si>
  <si>
    <t xml:space="preserve">Total consumption </t>
  </si>
  <si>
    <t>Sales to ultimate customers</t>
  </si>
  <si>
    <t>Transportation sector</t>
  </si>
  <si>
    <t>Direct use (d)</t>
  </si>
  <si>
    <t>Average residential electricity usage per customer (kWh)</t>
  </si>
  <si>
    <t>End-of-period fuel inventories held by electric power sector</t>
  </si>
  <si>
    <t>Coal (million short tons)</t>
  </si>
  <si>
    <t>Residual fuel (million barrels)</t>
  </si>
  <si>
    <t>Distillate fuel (million barrels)</t>
  </si>
  <si>
    <t>Power generation fuel costs (dollars per million Btu)</t>
  </si>
  <si>
    <t>Prices to ultimate customers (cents per kilowatthour)</t>
  </si>
  <si>
    <t>Wholesale electricity prices (dollars per megawatthour)</t>
  </si>
  <si>
    <t>All sectors (a)</t>
  </si>
  <si>
    <r>
      <t>All sectors</t>
    </r>
    <r>
      <rPr>
        <sz val="8"/>
        <rFont val="Arial"/>
        <family val="2"/>
      </rPr>
      <t xml:space="preserve"> (a)</t>
    </r>
  </si>
  <si>
    <t>Midwest (MISO)</t>
  </si>
  <si>
    <t>All Sectors</t>
  </si>
  <si>
    <t>Biodiesel, renewable diesel, and other (g)</t>
  </si>
  <si>
    <t>Biofuel losses and co-products (d)</t>
  </si>
  <si>
    <t xml:space="preserve">Hydroelectric power (a) </t>
  </si>
  <si>
    <t>Waste biomass (c)</t>
  </si>
  <si>
    <t xml:space="preserve">Wood biomass </t>
  </si>
  <si>
    <t>Industrial sector (e)</t>
  </si>
  <si>
    <t>Commercial sector (e)</t>
  </si>
  <si>
    <t>Table 8.  U.S. Renewable Energy Consumption (quadrillion Btu)</t>
  </si>
  <si>
    <r>
      <t>Carbon Dioxide (CO</t>
    </r>
    <r>
      <rPr>
        <b/>
        <vertAlign val="subscript"/>
        <sz val="8"/>
        <rFont val="Arial"/>
        <family val="2"/>
      </rPr>
      <t>2</t>
    </r>
    <r>
      <rPr>
        <b/>
        <sz val="8"/>
        <rFont val="Arial"/>
        <family val="2"/>
      </rPr>
      <t>) Emissions (million metric tons)</t>
    </r>
  </si>
  <si>
    <r>
      <t>Table 9a.  U.S. Macroeconomic Indicators and CO</t>
    </r>
    <r>
      <rPr>
        <b/>
        <vertAlign val="subscript"/>
        <sz val="10"/>
        <color rgb="FF000000"/>
        <rFont val="Arial"/>
        <family val="2"/>
      </rPr>
      <t>2</t>
    </r>
    <r>
      <rPr>
        <b/>
        <sz val="10"/>
        <color indexed="8"/>
        <rFont val="Arial"/>
        <family val="2"/>
      </rPr>
      <t xml:space="preserve"> Emissions</t>
    </r>
  </si>
  <si>
    <t>Petroleum and coal products</t>
  </si>
  <si>
    <t xml:space="preserve">Nonmetallic mineral products </t>
  </si>
  <si>
    <t>Primary metals</t>
  </si>
  <si>
    <t>Coal-weighted manufacturing (a)</t>
  </si>
  <si>
    <t>Distillate-weighted manufacturing (a)</t>
  </si>
  <si>
    <t>Electricity-weighted manufacturing (a)</t>
  </si>
  <si>
    <t>Natural Gas-weighted manufacturing (a)</t>
  </si>
  <si>
    <t>Real Gross State Product (billion $2017)</t>
  </si>
  <si>
    <t>Industrial Output, Manufacturing (Iindex, year 2017=100)</t>
  </si>
  <si>
    <t>Real Personal Income (billion $2017)</t>
  </si>
  <si>
    <t>Households (thousands)</t>
  </si>
  <si>
    <t>Total Non-farm Employment (millions)</t>
  </si>
  <si>
    <t>Heating Degree Days, Prior 10-year average</t>
  </si>
  <si>
    <t>Cooling Degree Days, Prior 10-year average</t>
  </si>
  <si>
    <t>The approximate break between historical and forecast values is shown with historical data with no shading; estimates and forecasts are shaded gray.</t>
  </si>
  <si>
    <t xml:space="preserve">Forecasts: EIA Short-Term Integrated Forecasting System. U.S. macroeconomic forecasts are based on the S&amp;P Global model of the U.S. Economy. </t>
  </si>
  <si>
    <r>
      <rPr>
        <b/>
        <sz val="8"/>
        <rFont val="Arial"/>
        <family val="2"/>
      </rPr>
      <t>(a)</t>
    </r>
    <r>
      <rPr>
        <sz val="8"/>
        <rFont val="Arial"/>
        <family val="2"/>
      </rPr>
      <t xml:space="preserve"> Includes lease condensate.</t>
    </r>
  </si>
  <si>
    <r>
      <rPr>
        <b/>
        <sz val="8"/>
        <rFont val="Arial"/>
        <family val="2"/>
      </rPr>
      <t>(b)</t>
    </r>
    <r>
      <rPr>
        <sz val="8"/>
        <rFont val="Arial"/>
        <family val="2"/>
      </rPr>
      <t xml:space="preserve"> Total consumption includes Independent Power Producer (IPP) consumption.</t>
    </r>
  </si>
  <si>
    <r>
      <rPr>
        <b/>
        <sz val="8"/>
        <rFont val="Arial"/>
        <family val="2"/>
      </rPr>
      <t>(c)</t>
    </r>
    <r>
      <rPr>
        <sz val="8"/>
        <rFont val="Arial"/>
        <family val="2"/>
      </rPr>
      <t xml:space="preserve"> Renewable energy includes minor components of non-marketed renewable energy that is neither bought nor sold, either directly or indirectly, as inputs to marketed energy.</t>
    </r>
  </si>
  <si>
    <r>
      <rPr>
        <b/>
        <sz val="8"/>
        <rFont val="Arial"/>
        <family val="2"/>
      </rPr>
      <t>(d)</t>
    </r>
    <r>
      <rPr>
        <sz val="8"/>
        <rFont val="Arial"/>
        <family val="2"/>
      </rPr>
      <t xml:space="preserve"> The conversion from physical units to Btu is calculated using a subset of conversion factors used in the calculations of gross energy consumption in EIA’s </t>
    </r>
    <r>
      <rPr>
        <i/>
        <sz val="8"/>
        <rFont val="Arial"/>
        <family val="2"/>
      </rPr>
      <t xml:space="preserve">Monthly Energy </t>
    </r>
  </si>
  <si>
    <r>
      <rPr>
        <b/>
        <sz val="8"/>
        <rFont val="Arial"/>
        <family val="2"/>
      </rPr>
      <t>(a)</t>
    </r>
    <r>
      <rPr>
        <sz val="8"/>
        <rFont val="Arial"/>
        <family val="2"/>
      </rPr>
      <t xml:space="preserve"> Average for all sulfur contents.</t>
    </r>
  </si>
  <si>
    <r>
      <rPr>
        <b/>
        <sz val="8"/>
        <rFont val="Arial"/>
        <family val="2"/>
      </rPr>
      <t>(b)</t>
    </r>
    <r>
      <rPr>
        <sz val="8"/>
        <rFont val="Arial"/>
        <family val="2"/>
      </rPr>
      <t xml:space="preserve"> Average self-service cash price.</t>
    </r>
  </si>
  <si>
    <r>
      <rPr>
        <b/>
        <sz val="8"/>
        <rFont val="Arial"/>
        <family val="2"/>
      </rPr>
      <t>(c)</t>
    </r>
    <r>
      <rPr>
        <sz val="8"/>
        <rFont val="Arial"/>
        <family val="2"/>
      </rPr>
      <t xml:space="preserve"> Includes fuel oils No. 4, No. 5, No. 6, and topped crude.</t>
    </r>
  </si>
  <si>
    <r>
      <rPr>
        <b/>
        <sz val="8"/>
        <rFont val="Arial"/>
        <family val="2"/>
      </rPr>
      <t>(a)</t>
    </r>
    <r>
      <rPr>
        <sz val="8"/>
        <rFont val="Arial"/>
        <family val="2"/>
      </rPr>
      <t xml:space="preserve"> Waste coal includes waste coal and cloal slurry reprocessed into briquettes.</t>
    </r>
  </si>
  <si>
    <r>
      <rPr>
        <b/>
        <sz val="8"/>
        <rFont val="Arial"/>
        <family val="2"/>
      </rPr>
      <t>(b)</t>
    </r>
    <r>
      <rPr>
        <sz val="8"/>
        <rFont val="Arial"/>
        <family val="2"/>
      </rPr>
      <t xml:space="preserve"> Coal used for electricity generation and (a limited amount of) useful thermal output by electric utilities and independent power producers.</t>
    </r>
  </si>
  <si>
    <r>
      <rPr>
        <b/>
        <sz val="8"/>
        <rFont val="Arial"/>
        <family val="2"/>
      </rPr>
      <t>(c)</t>
    </r>
    <r>
      <rPr>
        <sz val="8"/>
        <rFont val="Arial"/>
        <family val="2"/>
      </rPr>
      <t xml:space="preserve"> The discrepancy reflects an unaccounted-for shipper and receiver reporting difference, assumed to be zero in the forecast period.</t>
    </r>
  </si>
  <si>
    <r>
      <rPr>
        <b/>
        <sz val="8"/>
        <rFont val="Arial"/>
        <family val="2"/>
      </rPr>
      <t>(d)</t>
    </r>
    <r>
      <rPr>
        <sz val="8"/>
        <rFont val="Arial"/>
        <family val="2"/>
      </rPr>
      <t xml:space="preserve"> Primary stocks are held at the mines and distribution points.</t>
    </r>
  </si>
  <si>
    <t>Historical data: Latest data available from EIA databases supporting the following reports: Electric Power Monthly and Electric Power Annual (electricity supply and 
consumption, fuel inventories and costs, and retail electricity prices); S&amp;P Global Market Intelligence (wholesale electricity prices).</t>
  </si>
  <si>
    <r>
      <rPr>
        <b/>
        <sz val="8"/>
        <rFont val="Arial"/>
        <family val="2"/>
      </rPr>
      <t>(a)</t>
    </r>
    <r>
      <rPr>
        <sz val="8"/>
        <rFont val="Arial"/>
        <family val="2"/>
      </rPr>
      <t xml:space="preserve"> Generation supplied by utility-scale power plants with capacity of at least one megawatt.</t>
    </r>
  </si>
  <si>
    <r>
      <rPr>
        <b/>
        <sz val="8"/>
        <rFont val="Arial"/>
        <family val="2"/>
      </rPr>
      <t>(b)</t>
    </r>
    <r>
      <rPr>
        <sz val="8"/>
        <rFont val="Arial"/>
        <family val="2"/>
      </rPr>
      <t xml:space="preserve"> Includes transmission and distribution losses, data collection time-frame differences, and estimation error.</t>
    </r>
  </si>
  <si>
    <r>
      <rPr>
        <b/>
        <sz val="8"/>
        <rFont val="Arial"/>
        <family val="2"/>
      </rPr>
      <t>(c)</t>
    </r>
    <r>
      <rPr>
        <sz val="8"/>
        <rFont val="Arial"/>
        <family val="2"/>
      </rPr>
      <t xml:space="preserve"> Solar photovoltaic systems smaller than one megawatt such as those installed on rooftops.</t>
    </r>
  </si>
  <si>
    <t>Historical data: Latest data available from EIA databases supporting the following reports: Electric Power Monthly and Electric Power Annual.</t>
  </si>
  <si>
    <t xml:space="preserve">Forecast data: EIA Short-Term Integrated Forecasting System. </t>
  </si>
  <si>
    <r>
      <rPr>
        <b/>
        <sz val="8"/>
        <rFont val="Arial"/>
        <family val="2"/>
      </rPr>
      <t xml:space="preserve">(a) </t>
    </r>
    <r>
      <rPr>
        <sz val="8"/>
        <rFont val="Arial"/>
        <family val="2"/>
      </rPr>
      <t>Total includes sales of electricity to ultimate customers in transportation sector (not shown), as well as residential, commercial, and industrial sectors.</t>
    </r>
  </si>
  <si>
    <t>Historical data for average price of electricity to ultimate consumers represents the cost per unit of electricity sold and is calculated by dividing electric revenue from ultimate consumers by the corresponding sales of electricity.</t>
  </si>
  <si>
    <r>
      <rPr>
        <b/>
        <sz val="8"/>
        <rFont val="Arial"/>
        <family val="2"/>
      </rPr>
      <t>(a)</t>
    </r>
    <r>
      <rPr>
        <sz val="8"/>
        <rFont val="Arial"/>
        <family val="2"/>
      </rPr>
      <t xml:space="preserve"> Average price to all sectors is weighted by sales of electricity to ultimate customers in the residential, commercial, industrial and transportation (not shown) sectors.</t>
    </r>
  </si>
  <si>
    <t>The electric power sector includes utility-scale generating power plants (total capacity is larger than 1 megawatt) operated by electric utilities and independent power producers whose primary business is to sell electricity over the transmission grid for consumption by the public.</t>
  </si>
  <si>
    <r>
      <rPr>
        <b/>
        <sz val="8"/>
        <rFont val="Arial"/>
        <family val="2"/>
      </rPr>
      <t>(a)</t>
    </r>
    <r>
      <rPr>
        <sz val="8"/>
        <rFont val="Arial"/>
        <family val="2"/>
      </rPr>
      <t xml:space="preserve"> Generation from utility-scale (larger than 1 megawatt) solar photovoltaic and solar thermal power plants. Excludes generation from small-scale solar photovoltaic systems (see Table 7a).</t>
    </r>
  </si>
  <si>
    <r>
      <rPr>
        <b/>
        <sz val="8"/>
        <rFont val="Arial"/>
        <family val="2"/>
      </rPr>
      <t>(b)</t>
    </r>
    <r>
      <rPr>
        <sz val="8"/>
        <rFont val="Arial"/>
        <family val="2"/>
      </rPr>
      <t xml:space="preserve"> Residual fuel oil, distillate fuel oil, petroleum coke, and other petroleum liquids.</t>
    </r>
  </si>
  <si>
    <r>
      <rPr>
        <b/>
        <sz val="8"/>
        <rFont val="Arial"/>
        <family val="2"/>
      </rPr>
      <t>(c)</t>
    </r>
    <r>
      <rPr>
        <sz val="8"/>
        <rFont val="Arial"/>
        <family val="2"/>
      </rPr>
      <t xml:space="preserve"> Batteries, chemicals, hydrogen, pitch, purchased steam, sulfur, nonrenewable waste, and miscellaneous technologies.</t>
    </r>
  </si>
  <si>
    <r>
      <rPr>
        <b/>
        <sz val="8"/>
        <rFont val="Arial"/>
        <family val="2"/>
      </rPr>
      <t>(d)</t>
    </r>
    <r>
      <rPr>
        <sz val="8"/>
        <rFont val="Arial"/>
        <family val="2"/>
      </rPr>
      <t xml:space="preserve"> Wind, large-scale solar, biomass, and geothermal</t>
    </r>
  </si>
  <si>
    <r>
      <rPr>
        <b/>
        <sz val="8"/>
        <rFont val="Arial"/>
        <family val="2"/>
      </rPr>
      <t>(f)</t>
    </r>
    <r>
      <rPr>
        <sz val="8"/>
        <rFont val="Arial"/>
        <family val="2"/>
      </rPr>
      <t xml:space="preserve"> Includes regional generation from generating units operated by electric power sector, plus energy receipts from neighboring U.S. balancing authorities outside region minus energy deliveries to neighboring balancing authorities.</t>
    </r>
  </si>
  <si>
    <t xml:space="preserve">Forecast: EIA Short-Term Integrated Forecasting System. </t>
  </si>
  <si>
    <r>
      <rPr>
        <b/>
        <sz val="8"/>
        <rFont val="Arial"/>
        <family val="2"/>
      </rPr>
      <t xml:space="preserve">(a) </t>
    </r>
    <r>
      <rPr>
        <sz val="8"/>
        <rFont val="Arial"/>
        <family val="2"/>
      </rPr>
      <t>Generation from utility-scale (larger than 1 megawatt) solar photovoltaic and solar thermal power plants. Excludes generation from small-scale solar photovoltaic systems (see Table 7a).</t>
    </r>
  </si>
  <si>
    <r>
      <rPr>
        <b/>
        <sz val="8"/>
        <rFont val="Arial"/>
        <family val="2"/>
      </rPr>
      <t>(d)</t>
    </r>
    <r>
      <rPr>
        <sz val="8"/>
        <rFont val="Arial"/>
        <family val="2"/>
      </rPr>
      <t xml:space="preserve"> Direct use represents commercial and industrial facility use of onsite net electricity generation; and electrical sales or transfers to adjacent or colocated facilities for which revenue information is not available. See Table 7.6 of the EIA Monthly Energy Review.</t>
    </r>
  </si>
  <si>
    <t>Capacity values represent the amount of generating capacity that is operating (or expected to be operating) at the end of each period.</t>
  </si>
  <si>
    <t>Changes in capacity reflect various factors including new generators coming online, retiring generators, capacity uprates and derates, delayed planned capacity projects, cancelled projects, and other factors.</t>
  </si>
  <si>
    <t>Small-scale solar capacity (systems smaller than one megawatt): Form EIA-861M Monthly Electric Power Industry Report.</t>
  </si>
  <si>
    <t>Historical capacity data may differ from other EIA publications due to frequent updates to the Preliminary Monthly Electric Generator Inventory.</t>
  </si>
  <si>
    <t>Forecasts: Estimates of future capacity may include adjustments to reflect recent changes in market information or regulatory policy.</t>
  </si>
  <si>
    <r>
      <rPr>
        <b/>
        <sz val="8"/>
        <rFont val="Arial"/>
        <family val="2"/>
      </rPr>
      <t>(a)</t>
    </r>
    <r>
      <rPr>
        <sz val="8"/>
        <rFont val="Arial"/>
        <family val="2"/>
      </rPr>
      <t xml:space="preserve"> Other sources include hydrogen, pitch, chemicals, sulfur, purchased steam, nonrenewable waste, and miscellaneous technologies.</t>
    </r>
  </si>
  <si>
    <t>Historical data: Latest data available from EIA databases supporting the following reports: Electric Power Monthly, Electric Power Annual, 
Monthly Energy Review, and Petroleum Supply Monthly.</t>
  </si>
  <si>
    <r>
      <rPr>
        <b/>
        <sz val="8"/>
        <rFont val="Arial"/>
        <family val="2"/>
      </rPr>
      <t>(a)</t>
    </r>
    <r>
      <rPr>
        <sz val="8"/>
        <rFont val="Arial"/>
        <family val="2"/>
      </rPr>
      <t xml:space="preserve"> Energy consumption for conventional hydroelectric power only.  Hydroelectricity generated by pumped storage is not included in renewable energy.</t>
    </r>
  </si>
  <si>
    <r>
      <rPr>
        <b/>
        <sz val="8"/>
        <rFont val="Arial"/>
        <family val="2"/>
      </rPr>
      <t>(b)</t>
    </r>
    <r>
      <rPr>
        <sz val="8"/>
        <rFont val="Arial"/>
        <family val="2"/>
      </rPr>
      <t xml:space="preserve"> Solar energy consumption by utility-scale power plants (capacity greater than or equal to 1 megawatt) in the electric power, commercial, and industrial sectors and energy consumption by small-scale solar photovoltaic systems (less than 1 megawatts in size).</t>
    </r>
  </si>
  <si>
    <r>
      <rPr>
        <b/>
        <sz val="8"/>
        <rFont val="Arial"/>
        <family val="2"/>
      </rPr>
      <t>(c)</t>
    </r>
    <r>
      <rPr>
        <sz val="8"/>
        <rFont val="Arial"/>
        <family val="2"/>
      </rPr>
      <t xml:space="preserve"> Municipal solid waste from biogenic sources, landfill gas, sludge waste, agricultural byproducts, and other biomass.</t>
    </r>
  </si>
  <si>
    <r>
      <rPr>
        <b/>
        <sz val="8"/>
        <rFont val="Arial"/>
        <family val="2"/>
      </rPr>
      <t>(d)</t>
    </r>
    <r>
      <rPr>
        <sz val="8"/>
        <rFont val="Arial"/>
        <family val="2"/>
      </rPr>
      <t xml:space="preserve"> Losses and co-products from the production of fuel ethanol and biomass-based diesel</t>
    </r>
  </si>
  <si>
    <r>
      <rPr>
        <b/>
        <sz val="8"/>
        <rFont val="Arial"/>
        <family val="2"/>
      </rPr>
      <t>(e)</t>
    </r>
    <r>
      <rPr>
        <sz val="8"/>
        <rFont val="Arial"/>
        <family val="2"/>
      </rPr>
      <t xml:space="preserv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r>
  </si>
  <si>
    <r>
      <rPr>
        <b/>
        <sz val="8"/>
        <rFont val="Arial"/>
        <family val="2"/>
      </rPr>
      <t>(f)</t>
    </r>
    <r>
      <rPr>
        <sz val="8"/>
        <rFont val="Arial"/>
        <family val="2"/>
      </rPr>
      <t xml:space="preserve"> Solar consumption in the residential sector includes energy from small-scale solar photovoltaic systems (&lt;1 megawatt), and it includes solar heating consumption in all sectors.</t>
    </r>
  </si>
  <si>
    <r>
      <rPr>
        <b/>
        <sz val="8"/>
        <rFont val="Arial"/>
        <family val="2"/>
      </rPr>
      <t xml:space="preserve">(g) </t>
    </r>
    <r>
      <rPr>
        <sz val="8"/>
        <rFont val="Arial"/>
        <family val="2"/>
      </rPr>
      <t>Fuel ethanol and biodiesel, renewable diesel, and other biofuels consumption in the transportation sector includes production, stock change, and imports less exports. 
Some biomass-based diesel may be consumed in the residential sector in heating oil.</t>
    </r>
  </si>
  <si>
    <t>Historical data: Latest data available from U.S. Department of Commerce, Bureau of Economic Analysis; Federal Reserve System, Statistical release G17; Federal Highway Administration; 
and Federal Aviation Administration.</t>
  </si>
  <si>
    <r>
      <rPr>
        <b/>
        <sz val="8"/>
        <rFont val="Arial"/>
        <family val="2"/>
      </rPr>
      <t>(a)</t>
    </r>
    <r>
      <rPr>
        <sz val="8"/>
        <rFont val="Arial"/>
        <family val="2"/>
      </rPr>
      <t xml:space="preserve"> Fuel share weights of individual sector indices based on EIA </t>
    </r>
    <r>
      <rPr>
        <i/>
        <sz val="8"/>
        <rFont val="Arial"/>
        <family val="2"/>
      </rPr>
      <t>Manufacturing Energy Consumption Survey</t>
    </r>
    <r>
      <rPr>
        <sz val="8"/>
        <rFont val="Arial"/>
        <family val="2"/>
      </rPr>
      <t>.</t>
    </r>
  </si>
  <si>
    <r>
      <rPr>
        <b/>
        <sz val="8"/>
        <rFont val="Arial"/>
        <family val="2"/>
      </rPr>
      <t>(b)</t>
    </r>
    <r>
      <rPr>
        <sz val="8"/>
        <rFont val="Arial"/>
        <family val="2"/>
      </rPr>
      <t xml:space="preserve"> Total highway travel includes gasoline and diesel fuel vehicles.</t>
    </r>
  </si>
  <si>
    <r>
      <rPr>
        <b/>
        <sz val="8"/>
        <rFont val="Arial"/>
        <family val="2"/>
      </rPr>
      <t>(c)</t>
    </r>
    <r>
      <rPr>
        <sz val="8"/>
        <rFont val="Arial"/>
        <family val="2"/>
      </rPr>
      <t xml:space="preserve"> Includes electric power sector use of geothermal energy and non-biomass waste.</t>
    </r>
  </si>
  <si>
    <t>Historical data: Latest data available from U.S. Department of Commerce, Bureau of Economic Analysis; Federal Reserve System, Statistical release G17.</t>
  </si>
  <si>
    <t xml:space="preserve">Forecasts: U.S. macroeconomic forecasts are based on the IHS Markit model of the U.S. Economy. </t>
  </si>
  <si>
    <t>Historical data: Latest data available from U.S. Department of Commerce, National Oceanic and Atmospheric Association (NOAA).</t>
  </si>
  <si>
    <t>Forecasts: Current month based on forecasts by the NOAA Climate Prediction Center (http://www.cpc.ncep.noaa.gov/pacdir/DDdir/NHOME3.shtml). Remaining months based on the 30-year trend.</t>
  </si>
  <si>
    <t>CLPS_TOT</t>
  </si>
  <si>
    <t>U.S. Liquid Fuels (dollars per gallon)</t>
  </si>
  <si>
    <t>DSWHUUS_$</t>
  </si>
  <si>
    <t>D2WHUUS_$</t>
  </si>
  <si>
    <t>JKTCUUS_$</t>
  </si>
  <si>
    <t>RFTCUUS_$</t>
  </si>
  <si>
    <t>PRMBUUS_$</t>
  </si>
  <si>
    <t>DSRTUUS_$</t>
  </si>
  <si>
    <t>D2RCAUS_$</t>
  </si>
  <si>
    <t>CLNIPUS_TON</t>
  </si>
  <si>
    <t>Total raw steel production (million short tons)</t>
  </si>
  <si>
    <t>Propane Mont Belvieu Spot</t>
  </si>
  <si>
    <t>Propane Residential</t>
  </si>
  <si>
    <t>PRRCAUS</t>
  </si>
  <si>
    <t>WTI and Brent crude oil spot prices, the Mt. Belvieu propane spot price, and the Henry Hub natural gas spot price are from Refinitiv,an LSEG company, via EIA (https://www.eia.gov/dnav/pet/pet_pri_spt_s1_d.htm).</t>
  </si>
  <si>
    <r>
      <t xml:space="preserve">Retail heating oil prices are from the Bureau of Labor Statistics, </t>
    </r>
    <r>
      <rPr>
        <i/>
        <sz val="8"/>
        <rFont val="Arial"/>
        <family val="2"/>
      </rPr>
      <t>Consumer Price Index.</t>
    </r>
  </si>
  <si>
    <t>Table 4d.  U.S. Biofuel Supply, Consumption, and Inventories</t>
  </si>
  <si>
    <r>
      <rPr>
        <b/>
        <sz val="8"/>
        <rFont val="Arial"/>
        <family val="2"/>
      </rPr>
      <t xml:space="preserve">(a) </t>
    </r>
    <r>
      <rPr>
        <sz val="8"/>
        <rFont val="Arial"/>
        <family val="2"/>
      </rPr>
      <t>Includes renewable heating oil, renewable jet fuel (sustainable aviation fuel, alternative jet fuel, and biojet), renewable naphtha, renewable gasoline, and other emerging biofuels that are in various stages of development and commercialization</t>
    </r>
  </si>
  <si>
    <t>BDPRPUS</t>
  </si>
  <si>
    <t>RDPRPUS</t>
  </si>
  <si>
    <t>OBPRPUS</t>
  </si>
  <si>
    <t>EONIPUS</t>
  </si>
  <si>
    <t>BDNIPUS</t>
  </si>
  <si>
    <t>RDNIPUS</t>
  </si>
  <si>
    <t>OBNIPUS</t>
  </si>
  <si>
    <t>BDRIPUS</t>
  </si>
  <si>
    <t>RDRIPUS</t>
  </si>
  <si>
    <t>Total biofuels consumption</t>
  </si>
  <si>
    <t>BDTCPUS</t>
  </si>
  <si>
    <t>BDTCPUS_PS</t>
  </si>
  <si>
    <t>RDTCPUS</t>
  </si>
  <si>
    <t>RDTCPUS_PS</t>
  </si>
  <si>
    <t>OBTCPUS</t>
  </si>
  <si>
    <t>Total motor gasoline consumption</t>
  </si>
  <si>
    <t>Petroleum-based gasoline</t>
  </si>
  <si>
    <t>DATCPUS</t>
  </si>
  <si>
    <t>Petroleum-based distillate</t>
  </si>
  <si>
    <t>Total biofuels inventories</t>
  </si>
  <si>
    <t>EOPSPUS</t>
  </si>
  <si>
    <t>Ethanol</t>
  </si>
  <si>
    <t>BDPSPUS</t>
  </si>
  <si>
    <t>Biodiesel</t>
  </si>
  <si>
    <t>RDPSPUS</t>
  </si>
  <si>
    <t>OBPSPUS</t>
  </si>
  <si>
    <t>Other biofuels</t>
  </si>
  <si>
    <t>Total distillate fuel oil inventories</t>
  </si>
  <si>
    <t>Biodiesel production</t>
  </si>
  <si>
    <t>Renewable diesel production</t>
  </si>
  <si>
    <t>Other biofuel production (a)</t>
  </si>
  <si>
    <t>Fuel ethanol net imports</t>
  </si>
  <si>
    <t>Biodiesel net imports</t>
  </si>
  <si>
    <t>Renewable diesel net imports</t>
  </si>
  <si>
    <t>Renewable diesel net inputs</t>
  </si>
  <si>
    <t>Biodiesel consumption</t>
  </si>
  <si>
    <t>Renewable diesel consumption</t>
  </si>
  <si>
    <t>Renewable diesel product supplied</t>
  </si>
  <si>
    <t>Other biofuel consumption</t>
  </si>
  <si>
    <t>Renewable diesel</t>
  </si>
  <si>
    <t>BFSUPPLY</t>
  </si>
  <si>
    <t>DASUPPLY</t>
  </si>
  <si>
    <t>Distillate fuel production</t>
  </si>
  <si>
    <t>Distillate fuel oil net imports</t>
  </si>
  <si>
    <t>BFTCPUS</t>
  </si>
  <si>
    <t>MGTCPUSX_P</t>
  </si>
  <si>
    <t>DFTCPUS_P</t>
  </si>
  <si>
    <t>BFPSPUS</t>
  </si>
  <si>
    <t>DAPSPUS</t>
  </si>
  <si>
    <t>Total biofuels supply</t>
  </si>
  <si>
    <t>Biofuel stock draw</t>
  </si>
  <si>
    <t>BFPSPUS_DRAW</t>
  </si>
  <si>
    <t>DAPSPUS_DRAW</t>
  </si>
  <si>
    <t>Total distillate fuel stock draw</t>
  </si>
  <si>
    <t>Renewable diesel net imports (b)</t>
  </si>
  <si>
    <t>Other biofuel net imports (b)</t>
  </si>
  <si>
    <r>
      <rPr>
        <b/>
        <sz val="8"/>
        <rFont val="Arial"/>
        <family val="2"/>
      </rPr>
      <t>(b)</t>
    </r>
    <r>
      <rPr>
        <sz val="8"/>
        <rFont val="Arial"/>
        <family val="2"/>
      </rPr>
      <t xml:space="preserve"> Renewable diesel net imports and other biofuel net imports equal imports because we do not collect or receive export data for those fuels.</t>
    </r>
  </si>
  <si>
    <t>Total distillate fuel oil supply (c)</t>
  </si>
  <si>
    <t>Biodiesel product supplied (d)</t>
  </si>
  <si>
    <t xml:space="preserve">Biodiesel net inputs (e) </t>
  </si>
  <si>
    <t>Total distillate fuel oil consumption (f)</t>
  </si>
  <si>
    <t xml:space="preserve">Biodiesel net inputs (g) </t>
  </si>
  <si>
    <t>Biodiesel product supplied (h)</t>
  </si>
  <si>
    <t>Renewable diesel product supplied (h)</t>
  </si>
  <si>
    <r>
      <rPr>
        <b/>
        <sz val="8"/>
        <rFont val="Arial"/>
        <family val="2"/>
      </rPr>
      <t>(d)</t>
    </r>
    <r>
      <rPr>
        <sz val="8"/>
        <rFont val="Arial"/>
        <family val="2"/>
      </rPr>
      <t xml:space="preserve"> The volumes of renewable fuels that are not reported as blended with petroleum fuels.</t>
    </r>
  </si>
  <si>
    <r>
      <rPr>
        <b/>
        <sz val="8"/>
        <rFont val="Arial"/>
        <family val="2"/>
      </rPr>
      <t>(e)</t>
    </r>
    <r>
      <rPr>
        <sz val="8"/>
        <rFont val="Arial"/>
        <family val="2"/>
      </rPr>
      <t xml:space="preserve"> The volumes of renewable fuels that are reported as blended with petroleum fuels.</t>
    </r>
  </si>
  <si>
    <r>
      <rPr>
        <b/>
        <sz val="8"/>
        <rFont val="Arial"/>
        <family val="2"/>
      </rPr>
      <t>(f)</t>
    </r>
    <r>
      <rPr>
        <sz val="8"/>
        <rFont val="Arial"/>
        <family val="2"/>
      </rPr>
      <t xml:space="preserve"> Equals the sum of distillate fuel oil, biodiesel product supplied, and renewable diesel product supplied. </t>
    </r>
  </si>
  <si>
    <r>
      <rPr>
        <b/>
        <sz val="8"/>
        <rFont val="Arial"/>
        <family val="2"/>
      </rPr>
      <t>(g)</t>
    </r>
    <r>
      <rPr>
        <sz val="8"/>
        <rFont val="Arial"/>
        <family val="2"/>
      </rPr>
      <t xml:space="preserve"> Prior to 2021, we did not publish biodiesel product supplied and instead included it as part of distillate fuel oil product supplied.</t>
    </r>
  </si>
  <si>
    <r>
      <rPr>
        <b/>
        <sz val="8"/>
        <rFont val="Arial"/>
        <family val="2"/>
      </rPr>
      <t>(h)</t>
    </r>
    <r>
      <rPr>
        <sz val="8"/>
        <rFont val="Arial"/>
        <family val="2"/>
      </rPr>
      <t xml:space="preserve"> Prior to 2021, we did not publish renewable diesel product supplied, and STEO values for that period are taken from the U.S. Environmental Protection Agency’s Moderated Transaction System.</t>
    </r>
  </si>
  <si>
    <r>
      <rPr>
        <b/>
        <sz val="8"/>
        <rFont val="Arial"/>
        <family val="2"/>
      </rPr>
      <t>(c)</t>
    </r>
    <r>
      <rPr>
        <sz val="8"/>
        <rFont val="Arial"/>
        <family val="2"/>
      </rPr>
      <t xml:space="preserve"> Total distillate fuel oil supply equals the sum of the seven components shown minus refiner and blender net inputs of biodiesel and renewable diesel, which are listed in rows 44 and 45 of this table.</t>
    </r>
  </si>
  <si>
    <t>Table 4d. U.S. Biofuel Supply, Consumption, and Inventories</t>
  </si>
  <si>
    <t>MGTNIPUS</t>
  </si>
  <si>
    <t>Other fossil gases</t>
  </si>
  <si>
    <r>
      <rPr>
        <b/>
        <sz val="8"/>
        <rFont val="Arial"/>
        <family val="2"/>
      </rPr>
      <t>(e)</t>
    </r>
    <r>
      <rPr>
        <sz val="8"/>
        <rFont val="Arial"/>
        <family val="2"/>
      </rPr>
      <t xml:space="preserve"> Pumped storage hydroelectric, petroleum, other fossil gases, batteries, and other nonrenewable fuels. See notes (b) and (c).</t>
    </r>
  </si>
  <si>
    <r>
      <rPr>
        <b/>
        <sz val="8"/>
        <rFont val="Arial"/>
        <family val="2"/>
      </rPr>
      <t xml:space="preserve">(e) </t>
    </r>
    <r>
      <rPr>
        <sz val="8"/>
        <rFont val="Arial"/>
        <family val="2"/>
      </rPr>
      <t>Pumped storage hydroelectric, petroleum, other fossil gases, batteries, and other nonrenewable fuels. See notes (b) and (c).</t>
    </r>
  </si>
  <si>
    <t>Historical data: Latest data available from Energy Information Administration databases supporting the following reports: Petroleum Supply Monthly;</t>
  </si>
  <si>
    <t xml:space="preserve">Historical data: Latest data available from Energy Information Administration databases supporting the following reports:  Petroleum Supply Monthly; </t>
  </si>
  <si>
    <t xml:space="preserve">Historical data: Latest data available from Energy Information Administration databases supporting the following reports:  Petroleum Supply Monthly; Petroleum Supply Annual; and Weekly Petroleum Status Report. </t>
  </si>
  <si>
    <t>Petroleum Supply Annual; Weekly Petroleum Status Report.</t>
  </si>
  <si>
    <t>Petroleum Supply Monthly; Petroleum Supply Annual; and Weekly Petroleum Status Report.</t>
  </si>
  <si>
    <t xml:space="preserve">Historical data:  Latest data available from Energy Information Administration databases supporting the following reports:  Petroleum Supply Monthly; Petroleum Supply Annual; and Weekly Petroleum Status Report. </t>
  </si>
  <si>
    <t xml:space="preserve">Historical data: Latest data available from Energy Information Administration databases supporting the following reports: Petroleum Marketing Monthly; </t>
  </si>
  <si>
    <t xml:space="preserve">Petroleum Supply Annual; Weekly Petroleum Status Report; Petroleum Marketing Monthly; Natural Gas Monthly; </t>
  </si>
  <si>
    <t>Historical data: Latest data available from Energy Information Administration databases supporting the Natural Gas Monthly. Henry Hub spot price is from Refinitiv,an LSEG company, via EIA (https://www.eia.gov/dnav/pet/pet_pri_spt_s1_d.htm).</t>
  </si>
  <si>
    <t>Historical data: Latest data available from Energy Information Administration databases supporting the following reports: Natural Gas Monthly; and Electric Power Monthly.</t>
  </si>
  <si>
    <t>Historical data: Latest data available from Energy Information Administration databases supporting the following reports: Quarterly Coal Report; and Electric Power Monthly.</t>
  </si>
  <si>
    <t>Electric Power Monthly; Quarterly Coal Report; and International Petroleum Monthly.</t>
  </si>
  <si>
    <t>Weekly Petroleum Status Report; Natural Gas Monthly; Electric Power Monthly;  Monthly Energy Review; Heating Oil and Propoane Update.</t>
  </si>
  <si>
    <t>January 2025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</si>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</sst>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409]mmmm\ d\,\ yyyy;@"/>
  </numFmts>
  <fonts count="5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sz val="7"/>
      <name val="Helvetica"/>
      <family val="2"/>
    </font>
    <font>
      <sz val="8"/>
      <name val="Arial"/>
      <family val="2"/>
    </font>
    <font>
      <sz val="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name val="Arial"/>
      <family val="2"/>
    </font>
    <font>
      <i/>
      <sz val="8"/>
      <name val="Helvetica"/>
      <family val="2"/>
    </font>
    <font>
      <i/>
      <sz val="8"/>
      <name val="Courier"/>
      <family val="3"/>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i/>
      <sz val="10"/>
      <color indexed="8"/>
      <name val="Arial"/>
      <family val="2"/>
    </font>
    <font>
      <sz val="10"/>
      <name val="Arial"/>
      <family val="2"/>
    </font>
    <font>
      <sz val="8"/>
      <name val="Calibri"/>
      <family val="2"/>
    </font>
    <font>
      <i/>
      <sz val="10"/>
      <name val="Arial"/>
      <family val="2"/>
    </font>
    <font>
      <sz val="11"/>
      <name val="Arial"/>
      <family val="2"/>
    </font>
    <font>
      <b/>
      <sz val="11"/>
      <color theme="1"/>
      <name val="Calibri"/>
      <family val="2"/>
      <scheme val="minor"/>
    </font>
    <font>
      <sz val="7"/>
      <color indexed="8"/>
      <name val="Helvetica"/>
      <family val="2"/>
    </font>
    <font>
      <sz val="7"/>
      <name val="Arial"/>
      <family val="2"/>
    </font>
    <font>
      <sz val="8"/>
      <name val="Arial"/>
      <family val="2"/>
    </font>
    <font>
      <b/>
      <vertAlign val="subscript"/>
      <sz val="8"/>
      <name val="Arial"/>
      <family val="2"/>
    </font>
    <font>
      <b/>
      <vertAlign val="subscript"/>
      <sz val="10"/>
      <color rgb="FF000000"/>
      <name val="Arial"/>
      <family val="2"/>
    </font>
  </fonts>
  <fills count="10">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s>
  <cellStyleXfs count="30">
    <xf numFmtId="0" fontId="0" fillId="0" borderId="0"/>
    <xf numFmtId="0" fontId="5" fillId="0" borderId="0">
      <protection locked="0"/>
    </xf>
    <xf numFmtId="168" fontId="5" fillId="0" borderId="0">
      <protection locked="0"/>
    </xf>
    <xf numFmtId="0" fontId="6" fillId="0" borderId="0">
      <protection locked="0"/>
    </xf>
    <xf numFmtId="0" fontId="6" fillId="0" borderId="0">
      <protection locked="0"/>
    </xf>
    <xf numFmtId="0" fontId="11" fillId="0" borderId="0" applyNumberFormat="0" applyFill="0" applyBorder="0" applyAlignment="0" applyProtection="0">
      <alignment vertical="top"/>
      <protection locked="0"/>
    </xf>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1">
      <protection locked="0"/>
    </xf>
    <xf numFmtId="0" fontId="2" fillId="0" borderId="0"/>
    <xf numFmtId="9" fontId="44" fillId="0" borderId="0" applyFont="0" applyFill="0" applyBorder="0" applyAlignment="0" applyProtection="0"/>
    <xf numFmtId="0" fontId="3" fillId="0" borderId="0"/>
    <xf numFmtId="0" fontId="3" fillId="0" borderId="0"/>
  </cellStyleXfs>
  <cellXfs count="1067">
    <xf numFmtId="0" fontId="0" fillId="0" borderId="0" xfId="0"/>
    <xf numFmtId="0" fontId="4" fillId="2" borderId="0" xfId="11" applyFont="1" applyFill="1"/>
    <xf numFmtId="0" fontId="7" fillId="0" borderId="0" xfId="11"/>
    <xf numFmtId="0" fontId="8" fillId="3" borderId="0" xfId="11" applyFont="1" applyFill="1" applyAlignment="1">
      <alignment horizontal="center"/>
    </xf>
    <xf numFmtId="0" fontId="7" fillId="0" borderId="0" xfId="23"/>
    <xf numFmtId="0" fontId="9" fillId="0" borderId="0" xfId="13" applyFont="1"/>
    <xf numFmtId="0" fontId="10" fillId="2" borderId="0" xfId="9" applyFont="1" applyFill="1"/>
    <xf numFmtId="0" fontId="9" fillId="0" borderId="0" xfId="17" applyFont="1"/>
    <xf numFmtId="0" fontId="9" fillId="0" borderId="0" xfId="22" applyFont="1"/>
    <xf numFmtId="0" fontId="20" fillId="0" borderId="2" xfId="17" applyFont="1" applyBorder="1"/>
    <xf numFmtId="0" fontId="9" fillId="2" borderId="0" xfId="17" applyFont="1" applyFill="1"/>
    <xf numFmtId="0" fontId="20" fillId="0" borderId="3" xfId="17" applyFont="1" applyBorder="1"/>
    <xf numFmtId="0" fontId="20" fillId="0" borderId="4" xfId="19" applyFont="1" applyBorder="1" applyAlignment="1">
      <alignment horizontal="center"/>
    </xf>
    <xf numFmtId="0" fontId="9" fillId="2" borderId="0" xfId="17" applyFont="1" applyFill="1" applyAlignment="1">
      <alignment horizontal="left"/>
    </xf>
    <xf numFmtId="0" fontId="20" fillId="0" borderId="0" xfId="17" applyFont="1"/>
    <xf numFmtId="0" fontId="21" fillId="0" borderId="0" xfId="17" applyFont="1"/>
    <xf numFmtId="0" fontId="21" fillId="0" borderId="0" xfId="17" quotePrefix="1" applyFont="1"/>
    <xf numFmtId="0" fontId="22" fillId="2" borderId="0" xfId="20" applyFont="1" applyFill="1"/>
    <xf numFmtId="0" fontId="21" fillId="0" borderId="0" xfId="20" applyFont="1"/>
    <xf numFmtId="171" fontId="21" fillId="0" borderId="0" xfId="20" applyNumberFormat="1" applyFont="1"/>
    <xf numFmtId="0" fontId="9" fillId="0" borderId="0" xfId="20" applyFont="1"/>
    <xf numFmtId="0" fontId="9" fillId="0" borderId="0" xfId="23" applyFont="1" applyAlignment="1">
      <alignment horizontal="left"/>
    </xf>
    <xf numFmtId="0" fontId="21" fillId="0" borderId="0" xfId="9" applyFont="1"/>
    <xf numFmtId="0" fontId="19" fillId="0" borderId="0" xfId="9" applyFont="1"/>
    <xf numFmtId="0" fontId="9" fillId="0" borderId="0" xfId="23" applyFont="1"/>
    <xf numFmtId="167" fontId="21" fillId="0" borderId="5" xfId="9" applyNumberFormat="1" applyFont="1" applyBorder="1"/>
    <xf numFmtId="0" fontId="9" fillId="2" borderId="0" xfId="22" applyFont="1" applyFill="1"/>
    <xf numFmtId="0" fontId="20" fillId="0" borderId="0" xfId="22" applyFont="1"/>
    <xf numFmtId="166" fontId="19" fillId="0" borderId="0" xfId="22" applyNumberFormat="1" applyFont="1" applyAlignment="1">
      <alignment horizontal="center"/>
    </xf>
    <xf numFmtId="0" fontId="9" fillId="2" borderId="0" xfId="22" applyFont="1" applyFill="1" applyAlignment="1">
      <alignment horizontal="left"/>
    </xf>
    <xf numFmtId="0" fontId="20" fillId="0" borderId="0" xfId="22" quotePrefix="1" applyFont="1" applyAlignment="1">
      <alignment horizontal="left"/>
    </xf>
    <xf numFmtId="0" fontId="20" fillId="0" borderId="0" xfId="23" applyFont="1"/>
    <xf numFmtId="0" fontId="9" fillId="2" borderId="0" xfId="23" applyFont="1" applyFill="1" applyAlignment="1">
      <alignment horizontal="left"/>
    </xf>
    <xf numFmtId="0" fontId="24" fillId="0" borderId="0" xfId="23" applyFont="1"/>
    <xf numFmtId="165" fontId="20" fillId="0" borderId="0" xfId="23" applyNumberFormat="1" applyFont="1" applyAlignment="1">
      <alignment horizontal="right"/>
    </xf>
    <xf numFmtId="0" fontId="9" fillId="0" borderId="0" xfId="21" applyFont="1"/>
    <xf numFmtId="0" fontId="23" fillId="2" borderId="0" xfId="21" applyFont="1" applyFill="1"/>
    <xf numFmtId="0" fontId="20" fillId="0" borderId="0" xfId="21" applyFont="1"/>
    <xf numFmtId="0" fontId="9" fillId="2" borderId="0" xfId="21" applyFont="1" applyFill="1" applyAlignment="1">
      <alignment horizontal="left"/>
    </xf>
    <xf numFmtId="0" fontId="17" fillId="0" borderId="0" xfId="21" applyFont="1" applyAlignment="1">
      <alignment horizontal="left"/>
    </xf>
    <xf numFmtId="166" fontId="9" fillId="0" borderId="0" xfId="21" applyNumberFormat="1" applyFont="1"/>
    <xf numFmtId="166" fontId="21" fillId="0" borderId="0" xfId="21" applyNumberFormat="1" applyFont="1" applyAlignment="1">
      <alignment horizontal="right"/>
    </xf>
    <xf numFmtId="166" fontId="20" fillId="0" borderId="0" xfId="21" applyNumberFormat="1" applyFont="1" applyAlignment="1">
      <alignment horizontal="right"/>
    </xf>
    <xf numFmtId="0" fontId="21" fillId="0" borderId="0" xfId="21" applyFont="1" applyAlignment="1">
      <alignment horizontal="right"/>
    </xf>
    <xf numFmtId="0" fontId="17" fillId="3" borderId="0" xfId="13" applyFont="1" applyFill="1"/>
    <xf numFmtId="0" fontId="17" fillId="0" borderId="0" xfId="13" applyFont="1"/>
    <xf numFmtId="0" fontId="9" fillId="0" borderId="0" xfId="16" applyFont="1"/>
    <xf numFmtId="0" fontId="9" fillId="2" borderId="0" xfId="16" applyFont="1" applyFill="1"/>
    <xf numFmtId="0" fontId="9" fillId="2" borderId="0" xfId="16" applyFont="1" applyFill="1" applyAlignment="1">
      <alignment horizontal="left"/>
    </xf>
    <xf numFmtId="169" fontId="9" fillId="2" borderId="0" xfId="16" applyNumberFormat="1" applyFont="1" applyFill="1" applyAlignment="1">
      <alignment horizontal="left"/>
    </xf>
    <xf numFmtId="0" fontId="9" fillId="0" borderId="0" xfId="18" applyFont="1"/>
    <xf numFmtId="0" fontId="9" fillId="2" borderId="0" xfId="18" applyFont="1" applyFill="1"/>
    <xf numFmtId="0" fontId="9" fillId="2" borderId="0" xfId="18" applyFont="1" applyFill="1" applyAlignment="1">
      <alignment horizontal="left"/>
    </xf>
    <xf numFmtId="0" fontId="17" fillId="0" borderId="0" xfId="18" applyFont="1" applyAlignment="1">
      <alignment horizontal="left"/>
    </xf>
    <xf numFmtId="0" fontId="9" fillId="2" borderId="3" xfId="22" applyFont="1" applyFill="1" applyBorder="1" applyAlignment="1">
      <alignment horizontal="left"/>
    </xf>
    <xf numFmtId="0" fontId="9" fillId="2" borderId="0" xfId="7" applyFont="1" applyFill="1"/>
    <xf numFmtId="0" fontId="9" fillId="0" borderId="0" xfId="7" applyFont="1"/>
    <xf numFmtId="0" fontId="17" fillId="3" borderId="0" xfId="7" applyFont="1" applyFill="1"/>
    <xf numFmtId="0" fontId="17" fillId="0" borderId="0" xfId="7" applyFont="1"/>
    <xf numFmtId="0" fontId="9" fillId="2" borderId="0" xfId="8" applyFont="1" applyFill="1"/>
    <xf numFmtId="0" fontId="9" fillId="0" borderId="0" xfId="8" applyFont="1"/>
    <xf numFmtId="0" fontId="17" fillId="0" borderId="0" xfId="8" applyFont="1"/>
    <xf numFmtId="0" fontId="9" fillId="3" borderId="0" xfId="8" applyFont="1" applyFill="1"/>
    <xf numFmtId="165" fontId="21" fillId="0" borderId="0" xfId="8" applyNumberFormat="1" applyFont="1" applyAlignment="1">
      <alignment horizontal="center"/>
    </xf>
    <xf numFmtId="0" fontId="9" fillId="0" borderId="0" xfId="8" quotePrefix="1" applyFont="1"/>
    <xf numFmtId="165" fontId="9" fillId="0" borderId="0" xfId="8" quotePrefix="1" applyNumberFormat="1" applyFont="1"/>
    <xf numFmtId="165" fontId="9" fillId="0" borderId="0" xfId="8" applyNumberFormat="1" applyFont="1"/>
    <xf numFmtId="0" fontId="20" fillId="0" borderId="0" xfId="14" applyFont="1" applyAlignment="1">
      <alignment horizontal="left"/>
    </xf>
    <xf numFmtId="0" fontId="17" fillId="0" borderId="0" xfId="14" applyFont="1" applyAlignment="1">
      <alignment horizontal="left"/>
    </xf>
    <xf numFmtId="0" fontId="17" fillId="2" borderId="0" xfId="15" applyFont="1" applyFill="1"/>
    <xf numFmtId="0" fontId="9" fillId="2" borderId="0" xfId="15" applyFont="1" applyFill="1" applyAlignment="1">
      <alignment horizontal="left"/>
    </xf>
    <xf numFmtId="0" fontId="9" fillId="2" borderId="0" xfId="19" applyFont="1" applyFill="1"/>
    <xf numFmtId="0" fontId="9" fillId="0" borderId="0" xfId="19" applyFont="1"/>
    <xf numFmtId="0" fontId="20" fillId="0" borderId="0" xfId="19" applyFont="1"/>
    <xf numFmtId="0" fontId="21" fillId="0" borderId="2" xfId="19" applyFont="1" applyBorder="1" applyAlignment="1">
      <alignment horizontal="center"/>
    </xf>
    <xf numFmtId="0" fontId="21" fillId="0" borderId="0" xfId="19" applyFont="1" applyAlignment="1">
      <alignment horizontal="center"/>
    </xf>
    <xf numFmtId="0" fontId="9" fillId="0" borderId="0" xfId="19" applyFont="1" applyAlignment="1">
      <alignment horizontal="left"/>
    </xf>
    <xf numFmtId="0" fontId="9" fillId="2" borderId="0" xfId="19" applyFont="1" applyFill="1" applyAlignment="1">
      <alignment horizontal="left"/>
    </xf>
    <xf numFmtId="165" fontId="9" fillId="2" borderId="0" xfId="19" applyNumberFormat="1" applyFont="1" applyFill="1" applyAlignment="1">
      <alignment horizontal="left"/>
    </xf>
    <xf numFmtId="165" fontId="9" fillId="0" borderId="0" xfId="19" applyNumberFormat="1" applyFont="1"/>
    <xf numFmtId="169" fontId="9" fillId="2" borderId="0" xfId="19" applyNumberFormat="1" applyFont="1" applyFill="1"/>
    <xf numFmtId="167" fontId="9" fillId="2" borderId="0" xfId="19" applyNumberFormat="1" applyFont="1" applyFill="1" applyAlignment="1">
      <alignment horizontal="left"/>
    </xf>
    <xf numFmtId="0" fontId="9" fillId="2" borderId="0" xfId="9" applyFont="1" applyFill="1"/>
    <xf numFmtId="0" fontId="9" fillId="2" borderId="3" xfId="9" applyFont="1" applyFill="1" applyBorder="1"/>
    <xf numFmtId="0" fontId="4" fillId="4" borderId="0" xfId="0" applyFont="1" applyFill="1"/>
    <xf numFmtId="0" fontId="9" fillId="4" borderId="0" xfId="23" applyFont="1" applyFill="1"/>
    <xf numFmtId="0" fontId="20" fillId="4" borderId="0" xfId="23" applyFont="1" applyFill="1"/>
    <xf numFmtId="0" fontId="9" fillId="4" borderId="0" xfId="23" applyFont="1" applyFill="1" applyAlignment="1">
      <alignment horizontal="left"/>
    </xf>
    <xf numFmtId="0" fontId="24" fillId="4" borderId="0" xfId="23" applyFont="1" applyFill="1"/>
    <xf numFmtId="164" fontId="9" fillId="4" borderId="0" xfId="23" applyNumberFormat="1" applyFont="1" applyFill="1"/>
    <xf numFmtId="0" fontId="4" fillId="2" borderId="0" xfId="0" applyFont="1" applyFill="1"/>
    <xf numFmtId="0" fontId="9" fillId="0" borderId="0" xfId="9" applyFont="1"/>
    <xf numFmtId="0" fontId="17" fillId="0" borderId="0" xfId="9" applyFont="1"/>
    <xf numFmtId="0" fontId="17" fillId="4" borderId="0" xfId="15" applyFont="1" applyFill="1"/>
    <xf numFmtId="0" fontId="20" fillId="4" borderId="0" xfId="24" applyFont="1" applyFill="1"/>
    <xf numFmtId="171" fontId="17" fillId="0" borderId="0" xfId="23" quotePrefix="1" applyNumberFormat="1" applyFont="1" applyAlignment="1">
      <alignment horizontal="left"/>
    </xf>
    <xf numFmtId="0" fontId="7" fillId="4" borderId="0" xfId="9" applyFill="1"/>
    <xf numFmtId="0" fontId="7" fillId="4" borderId="0" xfId="22" applyFill="1"/>
    <xf numFmtId="0" fontId="13" fillId="4" borderId="0" xfId="9" applyFont="1" applyFill="1"/>
    <xf numFmtId="0" fontId="9" fillId="2" borderId="0" xfId="13" applyFont="1" applyFill="1" applyAlignment="1">
      <alignment wrapText="1"/>
    </xf>
    <xf numFmtId="171" fontId="9" fillId="0" borderId="0" xfId="19" applyNumberFormat="1" applyFont="1" applyAlignment="1">
      <alignment horizontal="left"/>
    </xf>
    <xf numFmtId="2" fontId="20" fillId="4" borderId="0" xfId="23" applyNumberFormat="1" applyFont="1" applyFill="1" applyAlignment="1">
      <alignment horizontal="right"/>
    </xf>
    <xf numFmtId="2" fontId="20" fillId="4" borderId="3" xfId="23" applyNumberFormat="1" applyFont="1" applyFill="1" applyBorder="1" applyAlignment="1">
      <alignment horizontal="right"/>
    </xf>
    <xf numFmtId="2" fontId="20" fillId="0" borderId="0" xfId="23" applyNumberFormat="1" applyFont="1" applyAlignment="1">
      <alignment horizontal="right"/>
    </xf>
    <xf numFmtId="3" fontId="21" fillId="0" borderId="0" xfId="19" applyNumberFormat="1" applyFont="1" applyAlignment="1">
      <alignment horizontal="right"/>
    </xf>
    <xf numFmtId="164" fontId="20" fillId="0" borderId="0" xfId="14" applyNumberFormat="1" applyFont="1" applyAlignment="1">
      <alignment horizontal="right"/>
    </xf>
    <xf numFmtId="166" fontId="20" fillId="4" borderId="0" xfId="23" applyNumberFormat="1" applyFont="1" applyFill="1" applyAlignment="1">
      <alignment horizontal="right"/>
    </xf>
    <xf numFmtId="166" fontId="20" fillId="4" borderId="3" xfId="23" applyNumberFormat="1" applyFont="1" applyFill="1" applyBorder="1" applyAlignment="1">
      <alignment horizontal="right"/>
    </xf>
    <xf numFmtId="3" fontId="20" fillId="4" borderId="0" xfId="23" applyNumberFormat="1" applyFont="1" applyFill="1" applyAlignment="1">
      <alignment horizontal="right"/>
    </xf>
    <xf numFmtId="0" fontId="10" fillId="2" borderId="0" xfId="8" applyFont="1" applyFill="1"/>
    <xf numFmtId="0" fontId="0" fillId="0" borderId="0" xfId="0" applyAlignment="1">
      <alignment horizontal="left"/>
    </xf>
    <xf numFmtId="0" fontId="18" fillId="0" borderId="0" xfId="22" applyFont="1"/>
    <xf numFmtId="164" fontId="20" fillId="4" borderId="0" xfId="23" applyNumberFormat="1" applyFont="1" applyFill="1" applyAlignment="1">
      <alignment horizontal="right"/>
    </xf>
    <xf numFmtId="0" fontId="9" fillId="4" borderId="0" xfId="18" applyFont="1" applyFill="1"/>
    <xf numFmtId="0" fontId="7" fillId="4" borderId="0" xfId="11" applyFill="1"/>
    <xf numFmtId="0" fontId="9" fillId="4" borderId="0" xfId="21" applyFont="1" applyFill="1"/>
    <xf numFmtId="0" fontId="9" fillId="4" borderId="0" xfId="13" applyFont="1" applyFill="1"/>
    <xf numFmtId="0" fontId="9" fillId="4" borderId="0" xfId="16" applyFont="1" applyFill="1"/>
    <xf numFmtId="0" fontId="18" fillId="0" borderId="0" xfId="0" applyFont="1"/>
    <xf numFmtId="0" fontId="0" fillId="4" borderId="0" xfId="0" applyFill="1"/>
    <xf numFmtId="173" fontId="25" fillId="4" borderId="0" xfId="0" applyNumberFormat="1" applyFont="1" applyFill="1"/>
    <xf numFmtId="0" fontId="18" fillId="4" borderId="0" xfId="0" applyFont="1" applyFill="1"/>
    <xf numFmtId="0" fontId="28" fillId="4" borderId="0" xfId="5" applyFont="1" applyFill="1" applyBorder="1" applyAlignment="1" applyProtection="1"/>
    <xf numFmtId="0" fontId="26" fillId="4" borderId="0" xfId="0" applyFont="1" applyFill="1"/>
    <xf numFmtId="0" fontId="18" fillId="4" borderId="0" xfId="23" applyFont="1" applyFill="1"/>
    <xf numFmtId="0" fontId="28" fillId="4" borderId="0" xfId="5" applyFont="1" applyFill="1" applyBorder="1" applyAlignment="1" applyProtection="1">
      <alignment horizontal="left"/>
    </xf>
    <xf numFmtId="0" fontId="18" fillId="4" borderId="0" xfId="16" applyFont="1" applyFill="1"/>
    <xf numFmtId="0" fontId="26" fillId="4" borderId="0" xfId="0" applyFont="1" applyFill="1" applyAlignment="1">
      <alignment horizontal="left"/>
    </xf>
    <xf numFmtId="0" fontId="9" fillId="4" borderId="0" xfId="24" applyFont="1" applyFill="1"/>
    <xf numFmtId="0" fontId="27" fillId="4" borderId="0" xfId="0" applyFont="1" applyFill="1"/>
    <xf numFmtId="0" fontId="17" fillId="0" borderId="0" xfId="19" applyFont="1" applyAlignment="1">
      <alignment horizontal="left"/>
    </xf>
    <xf numFmtId="0" fontId="21" fillId="2" borderId="0" xfId="20" applyFont="1" applyFill="1"/>
    <xf numFmtId="0" fontId="30" fillId="0" borderId="0" xfId="17" applyFont="1"/>
    <xf numFmtId="0" fontId="32" fillId="4" borderId="0" xfId="9" applyFont="1" applyFill="1"/>
    <xf numFmtId="0" fontId="30" fillId="0" borderId="0" xfId="9" applyFont="1"/>
    <xf numFmtId="0" fontId="30" fillId="0" borderId="0" xfId="19" applyFont="1"/>
    <xf numFmtId="164" fontId="19" fillId="0" borderId="0" xfId="14" applyNumberFormat="1" applyFont="1" applyAlignment="1">
      <alignment horizontal="right"/>
    </xf>
    <xf numFmtId="165" fontId="19" fillId="0" borderId="0" xfId="8" applyNumberFormat="1" applyFont="1" applyAlignment="1">
      <alignment horizontal="center"/>
    </xf>
    <xf numFmtId="0" fontId="30" fillId="0" borderId="0" xfId="8" applyFont="1"/>
    <xf numFmtId="0" fontId="30" fillId="0" borderId="0" xfId="8" quotePrefix="1" applyFont="1"/>
    <xf numFmtId="165" fontId="30" fillId="0" borderId="0" xfId="8" quotePrefix="1" applyNumberFormat="1" applyFont="1"/>
    <xf numFmtId="165" fontId="30" fillId="0" borderId="0" xfId="8" applyNumberFormat="1" applyFont="1"/>
    <xf numFmtId="0" fontId="30" fillId="0" borderId="0" xfId="7" applyFont="1"/>
    <xf numFmtId="0" fontId="30" fillId="0" borderId="0" xfId="18" applyFont="1"/>
    <xf numFmtId="0" fontId="30" fillId="0" borderId="0" xfId="16" applyFont="1"/>
    <xf numFmtId="0" fontId="30" fillId="0" borderId="0" xfId="13" applyFont="1"/>
    <xf numFmtId="166" fontId="19" fillId="0" borderId="0" xfId="21" applyNumberFormat="1" applyFont="1" applyAlignment="1">
      <alignment horizontal="right"/>
    </xf>
    <xf numFmtId="0" fontId="30" fillId="0" borderId="0" xfId="21" applyFont="1"/>
    <xf numFmtId="0" fontId="32" fillId="0" borderId="0" xfId="11" applyFont="1"/>
    <xf numFmtId="164" fontId="30" fillId="4" borderId="0" xfId="23" applyNumberFormat="1" applyFont="1" applyFill="1"/>
    <xf numFmtId="0" fontId="30" fillId="4" borderId="0" xfId="23" applyFont="1" applyFill="1"/>
    <xf numFmtId="0" fontId="30" fillId="0" borderId="0" xfId="23" applyFont="1"/>
    <xf numFmtId="166" fontId="19" fillId="4" borderId="0" xfId="23" applyNumberFormat="1" applyFont="1" applyFill="1" applyAlignment="1">
      <alignment horizontal="right"/>
    </xf>
    <xf numFmtId="0" fontId="33" fillId="4" borderId="0" xfId="0" applyFont="1" applyFill="1"/>
    <xf numFmtId="0" fontId="30" fillId="0" borderId="0" xfId="22" applyFont="1"/>
    <xf numFmtId="0" fontId="9" fillId="2" borderId="0" xfId="17" applyFont="1" applyFill="1" applyAlignment="1">
      <alignment vertical="top"/>
    </xf>
    <xf numFmtId="0" fontId="9" fillId="4" borderId="0" xfId="17" applyFont="1" applyFill="1" applyAlignment="1">
      <alignment vertical="top"/>
    </xf>
    <xf numFmtId="0" fontId="9" fillId="0" borderId="0" xfId="17" applyFont="1" applyAlignment="1">
      <alignment vertical="top"/>
    </xf>
    <xf numFmtId="0" fontId="9" fillId="2" borderId="0" xfId="22" applyFont="1" applyFill="1" applyAlignment="1">
      <alignment horizontal="left" vertical="top"/>
    </xf>
    <xf numFmtId="0" fontId="9" fillId="4" borderId="0" xfId="22" applyFont="1" applyFill="1" applyAlignment="1">
      <alignment vertical="top"/>
    </xf>
    <xf numFmtId="0" fontId="9" fillId="2" borderId="0" xfId="15" applyFont="1" applyFill="1" applyAlignment="1">
      <alignment horizontal="left" vertical="top"/>
    </xf>
    <xf numFmtId="0" fontId="4" fillId="2"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vertical="top"/>
    </xf>
    <xf numFmtId="0" fontId="4" fillId="2" borderId="0" xfId="0" applyFont="1" applyFill="1" applyAlignment="1">
      <alignment vertical="top"/>
    </xf>
    <xf numFmtId="0" fontId="9" fillId="2" borderId="0" xfId="23" applyFont="1" applyFill="1" applyAlignment="1">
      <alignment horizontal="left" vertical="top"/>
    </xf>
    <xf numFmtId="0" fontId="9" fillId="4" borderId="0" xfId="23" applyFont="1" applyFill="1" applyAlignment="1">
      <alignment vertical="top"/>
    </xf>
    <xf numFmtId="0" fontId="9" fillId="0" borderId="0" xfId="23" applyFont="1" applyAlignment="1">
      <alignment vertical="top"/>
    </xf>
    <xf numFmtId="0" fontId="7" fillId="2" borderId="0" xfId="11" applyFill="1" applyAlignment="1">
      <alignment vertical="top"/>
    </xf>
    <xf numFmtId="0" fontId="7" fillId="4" borderId="0" xfId="11" applyFill="1" applyAlignment="1">
      <alignment vertical="top"/>
    </xf>
    <xf numFmtId="0" fontId="7" fillId="0" borderId="0" xfId="11" applyAlignment="1">
      <alignment vertical="top"/>
    </xf>
    <xf numFmtId="0" fontId="23" fillId="2" borderId="0" xfId="21" applyFont="1" applyFill="1" applyAlignment="1">
      <alignment vertical="top"/>
    </xf>
    <xf numFmtId="0" fontId="9" fillId="4" borderId="0" xfId="21" applyFont="1" applyFill="1" applyAlignment="1">
      <alignment vertical="top"/>
    </xf>
    <xf numFmtId="0" fontId="9" fillId="0" borderId="0" xfId="21" applyFont="1" applyAlignment="1">
      <alignment vertical="top"/>
    </xf>
    <xf numFmtId="0" fontId="9" fillId="2" borderId="0" xfId="13" applyFont="1" applyFill="1" applyAlignment="1">
      <alignment vertical="top" wrapText="1"/>
    </xf>
    <xf numFmtId="0" fontId="9" fillId="4" borderId="0" xfId="13" applyFont="1" applyFill="1" applyAlignment="1">
      <alignment vertical="top"/>
    </xf>
    <xf numFmtId="0" fontId="9" fillId="2" borderId="0" xfId="13" applyFont="1" applyFill="1" applyAlignment="1">
      <alignment vertical="top"/>
    </xf>
    <xf numFmtId="0" fontId="9" fillId="0" borderId="0" xfId="13" applyFont="1" applyAlignment="1">
      <alignment vertical="top"/>
    </xf>
    <xf numFmtId="0" fontId="9" fillId="2" borderId="0" xfId="16" applyFont="1" applyFill="1" applyAlignment="1">
      <alignment horizontal="left" vertical="top"/>
    </xf>
    <xf numFmtId="0" fontId="9" fillId="4" borderId="0" xfId="16" applyFont="1" applyFill="1" applyAlignment="1">
      <alignment vertical="top"/>
    </xf>
    <xf numFmtId="0" fontId="9" fillId="0" borderId="0" xfId="16" applyFont="1" applyAlignment="1">
      <alignment vertical="top"/>
    </xf>
    <xf numFmtId="0" fontId="9" fillId="2" borderId="0" xfId="18" applyFont="1" applyFill="1" applyAlignment="1">
      <alignment vertical="top"/>
    </xf>
    <xf numFmtId="0" fontId="9" fillId="4" borderId="0" xfId="18" applyFont="1" applyFill="1" applyAlignment="1">
      <alignment vertical="top"/>
    </xf>
    <xf numFmtId="0" fontId="9" fillId="2" borderId="0" xfId="18" applyFont="1" applyFill="1" applyAlignment="1">
      <alignment horizontal="left" vertical="top"/>
    </xf>
    <xf numFmtId="0" fontId="9" fillId="0" borderId="0" xfId="15" applyFont="1" applyAlignment="1">
      <alignment vertical="top"/>
    </xf>
    <xf numFmtId="0" fontId="9" fillId="2" borderId="0" xfId="7" applyFont="1" applyFill="1" applyAlignment="1">
      <alignment vertical="top"/>
    </xf>
    <xf numFmtId="0" fontId="9" fillId="4" borderId="0" xfId="7" applyFont="1" applyFill="1" applyAlignment="1">
      <alignment vertical="top"/>
    </xf>
    <xf numFmtId="0" fontId="9" fillId="2" borderId="0" xfId="8" applyFont="1" applyFill="1" applyAlignment="1">
      <alignment vertical="top"/>
    </xf>
    <xf numFmtId="0" fontId="9" fillId="4" borderId="0" xfId="8" applyFont="1" applyFill="1" applyAlignment="1">
      <alignment vertical="top"/>
    </xf>
    <xf numFmtId="0" fontId="9" fillId="2" borderId="0" xfId="19" applyFont="1" applyFill="1" applyAlignment="1">
      <alignment vertical="top"/>
    </xf>
    <xf numFmtId="0" fontId="9" fillId="0" borderId="0" xfId="19" applyFont="1" applyAlignment="1">
      <alignment vertical="top"/>
    </xf>
    <xf numFmtId="0" fontId="9" fillId="2" borderId="0" xfId="9" applyFont="1" applyFill="1" applyAlignment="1">
      <alignment vertical="top"/>
    </xf>
    <xf numFmtId="0" fontId="9" fillId="0" borderId="0" xfId="9" applyFont="1" applyAlignment="1">
      <alignment vertical="top"/>
    </xf>
    <xf numFmtId="0" fontId="7" fillId="4" borderId="0" xfId="9" applyFill="1" applyAlignment="1">
      <alignment vertical="top"/>
    </xf>
    <xf numFmtId="0" fontId="10" fillId="2" borderId="0" xfId="9" applyFont="1" applyFill="1" applyAlignment="1">
      <alignment vertical="top"/>
    </xf>
    <xf numFmtId="0" fontId="21" fillId="4" borderId="2" xfId="22" applyFont="1" applyFill="1" applyBorder="1"/>
    <xf numFmtId="0" fontId="9" fillId="4" borderId="3" xfId="22" applyFont="1" applyFill="1" applyBorder="1"/>
    <xf numFmtId="0" fontId="30" fillId="4" borderId="0" xfId="0" applyFont="1" applyFill="1"/>
    <xf numFmtId="0" fontId="30" fillId="4" borderId="0" xfId="17" applyFont="1" applyFill="1" applyAlignment="1">
      <alignment vertical="top"/>
    </xf>
    <xf numFmtId="0" fontId="30" fillId="0" borderId="0" xfId="17" applyFont="1" applyAlignment="1">
      <alignment vertical="top"/>
    </xf>
    <xf numFmtId="0" fontId="30" fillId="4" borderId="0" xfId="22" applyFont="1" applyFill="1" applyAlignment="1">
      <alignment vertical="top"/>
    </xf>
    <xf numFmtId="0" fontId="32" fillId="4" borderId="0" xfId="22" applyFont="1" applyFill="1"/>
    <xf numFmtId="0" fontId="32" fillId="4" borderId="0" xfId="9" applyFont="1" applyFill="1" applyAlignment="1">
      <alignment vertical="top"/>
    </xf>
    <xf numFmtId="0" fontId="30" fillId="0" borderId="0" xfId="9" applyFont="1" applyAlignment="1">
      <alignment vertical="top"/>
    </xf>
    <xf numFmtId="0" fontId="30" fillId="0" borderId="0" xfId="19" applyFont="1" applyAlignment="1">
      <alignment vertical="top"/>
    </xf>
    <xf numFmtId="0" fontId="30" fillId="0" borderId="0" xfId="15" applyFont="1" applyAlignment="1">
      <alignment vertical="top"/>
    </xf>
    <xf numFmtId="0" fontId="30" fillId="4" borderId="0" xfId="8" applyFont="1" applyFill="1" applyAlignment="1">
      <alignment vertical="top"/>
    </xf>
    <xf numFmtId="0" fontId="30" fillId="4" borderId="0" xfId="7" applyFont="1" applyFill="1" applyAlignment="1">
      <alignment vertical="top"/>
    </xf>
    <xf numFmtId="0" fontId="30" fillId="4" borderId="0" xfId="18" applyFont="1" applyFill="1"/>
    <xf numFmtId="0" fontId="30" fillId="4" borderId="0" xfId="18" applyFont="1" applyFill="1" applyAlignment="1">
      <alignment vertical="top"/>
    </xf>
    <xf numFmtId="0" fontId="30" fillId="4" borderId="0" xfId="16" applyFont="1" applyFill="1"/>
    <xf numFmtId="0" fontId="30" fillId="4" borderId="0" xfId="16" applyFont="1" applyFill="1" applyAlignment="1">
      <alignment vertical="top"/>
    </xf>
    <xf numFmtId="0" fontId="30" fillId="0" borderId="0" xfId="16" applyFont="1" applyAlignment="1">
      <alignment vertical="top"/>
    </xf>
    <xf numFmtId="0" fontId="30" fillId="4" borderId="0" xfId="13" applyFont="1" applyFill="1"/>
    <xf numFmtId="0" fontId="30" fillId="4" borderId="0" xfId="13" applyFont="1" applyFill="1" applyAlignment="1">
      <alignment vertical="top"/>
    </xf>
    <xf numFmtId="0" fontId="30" fillId="0" borderId="0" xfId="13" applyFont="1" applyAlignment="1">
      <alignment vertical="top"/>
    </xf>
    <xf numFmtId="0" fontId="30" fillId="4" borderId="0" xfId="21" applyFont="1" applyFill="1"/>
    <xf numFmtId="0" fontId="30" fillId="4" borderId="0" xfId="21" applyFont="1" applyFill="1" applyAlignment="1">
      <alignment vertical="top"/>
    </xf>
    <xf numFmtId="0" fontId="30" fillId="0" borderId="0" xfId="21" applyFont="1" applyAlignment="1">
      <alignment vertical="top"/>
    </xf>
    <xf numFmtId="0" fontId="19" fillId="0" borderId="0" xfId="21" applyFont="1" applyAlignment="1">
      <alignment horizontal="right"/>
    </xf>
    <xf numFmtId="0" fontId="32" fillId="0" borderId="0" xfId="23" applyFont="1"/>
    <xf numFmtId="0" fontId="32" fillId="4" borderId="0" xfId="11" applyFont="1" applyFill="1"/>
    <xf numFmtId="0" fontId="32" fillId="4" borderId="0" xfId="11" applyFont="1" applyFill="1" applyAlignment="1">
      <alignment vertical="top"/>
    </xf>
    <xf numFmtId="0" fontId="32" fillId="0" borderId="0" xfId="11" applyFont="1" applyAlignment="1">
      <alignment vertical="top"/>
    </xf>
    <xf numFmtId="0" fontId="30" fillId="4" borderId="0" xfId="23" applyFont="1" applyFill="1" applyAlignment="1">
      <alignment vertical="top"/>
    </xf>
    <xf numFmtId="0" fontId="30" fillId="0" borderId="0" xfId="23" applyFont="1" applyAlignment="1">
      <alignment vertical="top"/>
    </xf>
    <xf numFmtId="0" fontId="30" fillId="4" borderId="0" xfId="0" applyFont="1" applyFill="1" applyAlignment="1">
      <alignment vertical="top"/>
    </xf>
    <xf numFmtId="0" fontId="30" fillId="4" borderId="0" xfId="0" applyFont="1" applyFill="1" applyAlignment="1">
      <alignment vertical="top" wrapText="1"/>
    </xf>
    <xf numFmtId="0" fontId="18" fillId="0" borderId="3" xfId="22" applyFont="1" applyBorder="1"/>
    <xf numFmtId="0" fontId="0" fillId="0" borderId="3" xfId="0" applyBorder="1"/>
    <xf numFmtId="0" fontId="18" fillId="0" borderId="3" xfId="22" applyFont="1" applyBorder="1" applyAlignment="1">
      <alignment wrapText="1"/>
    </xf>
    <xf numFmtId="0" fontId="0" fillId="0" borderId="3" xfId="0" applyBorder="1" applyAlignment="1">
      <alignment wrapText="1"/>
    </xf>
    <xf numFmtId="0" fontId="16" fillId="0" borderId="0" xfId="14" applyFont="1"/>
    <xf numFmtId="0" fontId="4" fillId="0" borderId="0" xfId="14" applyFont="1"/>
    <xf numFmtId="0" fontId="18" fillId="0" borderId="3" xfId="6" applyBorder="1"/>
    <xf numFmtId="0" fontId="4" fillId="2" borderId="0" xfId="14" applyFont="1" applyFill="1"/>
    <xf numFmtId="0" fontId="21" fillId="0" borderId="2" xfId="14" applyFont="1" applyBorder="1" applyAlignment="1">
      <alignment horizontal="center"/>
    </xf>
    <xf numFmtId="0" fontId="4" fillId="0" borderId="3" xfId="14" applyFont="1" applyBorder="1" applyAlignment="1">
      <alignment horizontal="center"/>
    </xf>
    <xf numFmtId="0" fontId="4" fillId="0" borderId="2" xfId="14" applyFont="1" applyBorder="1" applyAlignment="1">
      <alignment horizontal="right"/>
    </xf>
    <xf numFmtId="0" fontId="19" fillId="0" borderId="2" xfId="14" applyFont="1" applyBorder="1" applyAlignment="1">
      <alignment horizontal="right"/>
    </xf>
    <xf numFmtId="0" fontId="4" fillId="2" borderId="0" xfId="14" applyFont="1" applyFill="1" applyAlignment="1">
      <alignment horizontal="left"/>
    </xf>
    <xf numFmtId="0" fontId="4" fillId="2" borderId="0" xfId="18" applyFont="1" applyFill="1" applyAlignment="1">
      <alignment horizontal="left"/>
    </xf>
    <xf numFmtId="0" fontId="4" fillId="2" borderId="3" xfId="14" applyFont="1" applyFill="1" applyBorder="1" applyAlignment="1">
      <alignment horizontal="left"/>
    </xf>
    <xf numFmtId="0" fontId="18" fillId="0" borderId="0" xfId="6" applyAlignment="1">
      <alignment horizontal="left"/>
    </xf>
    <xf numFmtId="0" fontId="19" fillId="2" borderId="0" xfId="14" applyFont="1" applyFill="1"/>
    <xf numFmtId="0" fontId="18" fillId="0" borderId="0" xfId="6"/>
    <xf numFmtId="0" fontId="4" fillId="0" borderId="0" xfId="23" applyFont="1"/>
    <xf numFmtId="0" fontId="4" fillId="0" borderId="0" xfId="18" applyFont="1"/>
    <xf numFmtId="0" fontId="4" fillId="0" borderId="0" xfId="23" applyFont="1" applyAlignment="1">
      <alignment horizontal="left"/>
    </xf>
    <xf numFmtId="1" fontId="4" fillId="0" borderId="0" xfId="23" applyNumberFormat="1" applyFont="1"/>
    <xf numFmtId="1" fontId="4" fillId="0" borderId="0" xfId="14" applyNumberFormat="1" applyFont="1"/>
    <xf numFmtId="164" fontId="4" fillId="0" borderId="0" xfId="14" applyNumberFormat="1" applyFont="1"/>
    <xf numFmtId="3" fontId="4" fillId="0" borderId="0" xfId="14" applyNumberFormat="1" applyFont="1"/>
    <xf numFmtId="0" fontId="16" fillId="4" borderId="0" xfId="24" applyFont="1" applyFill="1"/>
    <xf numFmtId="0" fontId="4" fillId="4" borderId="0" xfId="24" applyFont="1" applyFill="1"/>
    <xf numFmtId="0" fontId="4" fillId="4" borderId="0" xfId="15" applyFont="1" applyFill="1"/>
    <xf numFmtId="0" fontId="4" fillId="2" borderId="0" xfId="15" applyFont="1" applyFill="1"/>
    <xf numFmtId="0" fontId="21" fillId="4" borderId="2" xfId="15" applyFont="1" applyFill="1" applyBorder="1" applyAlignment="1">
      <alignment horizontal="center"/>
    </xf>
    <xf numFmtId="0" fontId="17" fillId="4" borderId="3" xfId="15" applyFont="1" applyFill="1" applyBorder="1" applyAlignment="1">
      <alignment horizontal="center"/>
    </xf>
    <xf numFmtId="0" fontId="4" fillId="2" borderId="0" xfId="24" applyFont="1" applyFill="1"/>
    <xf numFmtId="0" fontId="4" fillId="2" borderId="0" xfId="24" applyFont="1" applyFill="1" applyAlignment="1">
      <alignment horizontal="left"/>
    </xf>
    <xf numFmtId="0" fontId="4" fillId="2" borderId="0" xfId="15" applyFont="1" applyFill="1" applyAlignment="1">
      <alignment horizontal="left" vertical="top"/>
    </xf>
    <xf numFmtId="0" fontId="18" fillId="4" borderId="0" xfId="6" applyFill="1" applyAlignment="1">
      <alignment vertical="top"/>
    </xf>
    <xf numFmtId="0" fontId="4" fillId="4" borderId="0" xfId="15" applyFont="1" applyFill="1" applyAlignment="1">
      <alignment vertical="top"/>
    </xf>
    <xf numFmtId="0" fontId="4" fillId="4" borderId="0" xfId="15" quotePrefix="1" applyFont="1" applyFill="1" applyAlignment="1">
      <alignment horizontal="left" vertical="top"/>
    </xf>
    <xf numFmtId="0" fontId="17" fillId="4" borderId="0" xfId="17" applyFont="1" applyFill="1" applyAlignment="1">
      <alignment vertical="top"/>
    </xf>
    <xf numFmtId="0" fontId="18" fillId="0" borderId="0" xfId="6" applyAlignment="1">
      <alignment vertical="top"/>
    </xf>
    <xf numFmtId="0" fontId="0" fillId="0" borderId="7" xfId="0" applyBorder="1"/>
    <xf numFmtId="0" fontId="9" fillId="0" borderId="7" xfId="23" applyFont="1" applyBorder="1"/>
    <xf numFmtId="0" fontId="30" fillId="0" borderId="7" xfId="23" applyFont="1" applyBorder="1"/>
    <xf numFmtId="0" fontId="9" fillId="0" borderId="8" xfId="23" applyFont="1" applyBorder="1"/>
    <xf numFmtId="0" fontId="4" fillId="2" borderId="0" xfId="17" applyFont="1" applyFill="1"/>
    <xf numFmtId="0" fontId="4" fillId="2" borderId="0" xfId="17" applyFont="1" applyFill="1" applyAlignment="1">
      <alignment horizontal="left"/>
    </xf>
    <xf numFmtId="0" fontId="4" fillId="2" borderId="0" xfId="19" applyFont="1" applyFill="1" applyAlignment="1">
      <alignment horizontal="left"/>
    </xf>
    <xf numFmtId="0" fontId="4" fillId="2" borderId="0" xfId="10" applyFont="1" applyFill="1"/>
    <xf numFmtId="0" fontId="4" fillId="2" borderId="0" xfId="21" applyFont="1" applyFill="1" applyAlignment="1">
      <alignment horizontal="left"/>
    </xf>
    <xf numFmtId="171" fontId="4" fillId="0" borderId="0" xfId="21" applyNumberFormat="1" applyFont="1" applyAlignment="1">
      <alignment horizontal="left"/>
    </xf>
    <xf numFmtId="0" fontId="4" fillId="2" borderId="0" xfId="23" applyFont="1" applyFill="1"/>
    <xf numFmtId="0" fontId="4" fillId="2" borderId="0" xfId="23" applyFont="1" applyFill="1" applyAlignment="1">
      <alignment horizontal="left"/>
    </xf>
    <xf numFmtId="171" fontId="4" fillId="0" borderId="0" xfId="23" applyNumberFormat="1" applyFont="1" applyAlignment="1">
      <alignment horizontal="left"/>
    </xf>
    <xf numFmtId="0" fontId="17" fillId="4" borderId="0" xfId="0" applyFont="1" applyFill="1"/>
    <xf numFmtId="3" fontId="30" fillId="4" borderId="0" xfId="21" applyNumberFormat="1" applyFont="1" applyFill="1" applyAlignment="1">
      <alignment vertical="top"/>
    </xf>
    <xf numFmtId="0" fontId="17" fillId="4" borderId="0" xfId="0" applyFont="1" applyFill="1" applyAlignment="1">
      <alignment vertical="top"/>
    </xf>
    <xf numFmtId="0" fontId="17" fillId="4" borderId="0" xfId="0" applyFont="1" applyFill="1" applyAlignment="1">
      <alignment vertical="top" wrapText="1"/>
    </xf>
    <xf numFmtId="0" fontId="17" fillId="0" borderId="0" xfId="22" applyFont="1"/>
    <xf numFmtId="0" fontId="17" fillId="4" borderId="0" xfId="22" applyFont="1" applyFill="1" applyAlignment="1">
      <alignment vertical="top"/>
    </xf>
    <xf numFmtId="0" fontId="17" fillId="0" borderId="7" xfId="23" applyFont="1" applyBorder="1"/>
    <xf numFmtId="0" fontId="17" fillId="0" borderId="0" xfId="23" applyFont="1"/>
    <xf numFmtId="0" fontId="17" fillId="4" borderId="0" xfId="23" applyFont="1" applyFill="1"/>
    <xf numFmtId="0" fontId="36" fillId="0" borderId="0" xfId="11" applyFont="1"/>
    <xf numFmtId="0" fontId="36" fillId="0" borderId="0" xfId="23" applyFont="1"/>
    <xf numFmtId="0" fontId="17" fillId="0" borderId="0" xfId="21" applyFont="1"/>
    <xf numFmtId="0" fontId="17" fillId="4" borderId="0" xfId="21" applyFont="1" applyFill="1" applyAlignment="1">
      <alignment vertical="top"/>
    </xf>
    <xf numFmtId="0" fontId="17" fillId="0" borderId="0" xfId="21" applyFont="1" applyAlignment="1">
      <alignment vertical="top"/>
    </xf>
    <xf numFmtId="0" fontId="20" fillId="0" borderId="0" xfId="21" applyFont="1" applyAlignment="1">
      <alignment horizontal="right"/>
    </xf>
    <xf numFmtId="0" fontId="17" fillId="0" borderId="0" xfId="16" applyFont="1"/>
    <xf numFmtId="0" fontId="17" fillId="0" borderId="0" xfId="18" applyFont="1"/>
    <xf numFmtId="0" fontId="15" fillId="0" borderId="3" xfId="6" applyFont="1" applyBorder="1"/>
    <xf numFmtId="0" fontId="15" fillId="0" borderId="0" xfId="6" applyFont="1"/>
    <xf numFmtId="1" fontId="17" fillId="0" borderId="0" xfId="23" applyNumberFormat="1" applyFont="1"/>
    <xf numFmtId="1" fontId="17" fillId="0" borderId="0" xfId="14" applyNumberFormat="1" applyFont="1"/>
    <xf numFmtId="164" fontId="17" fillId="0" borderId="0" xfId="14" applyNumberFormat="1" applyFont="1"/>
    <xf numFmtId="3" fontId="17" fillId="0" borderId="0" xfId="14" applyNumberFormat="1" applyFont="1"/>
    <xf numFmtId="0" fontId="17" fillId="0" borderId="0" xfId="14" applyFont="1"/>
    <xf numFmtId="0" fontId="17" fillId="4" borderId="0" xfId="24" applyFont="1" applyFill="1"/>
    <xf numFmtId="0" fontId="17" fillId="0" borderId="0" xfId="19" applyFont="1"/>
    <xf numFmtId="0" fontId="36" fillId="4" borderId="0" xfId="9" applyFont="1" applyFill="1" applyAlignment="1">
      <alignment vertical="top"/>
    </xf>
    <xf numFmtId="3" fontId="9" fillId="4" borderId="0" xfId="21" applyNumberFormat="1" applyFont="1" applyFill="1" applyAlignment="1">
      <alignment vertical="top"/>
    </xf>
    <xf numFmtId="166" fontId="21" fillId="4" borderId="0" xfId="23" applyNumberFormat="1" applyFont="1" applyFill="1" applyAlignment="1">
      <alignment horizontal="right"/>
    </xf>
    <xf numFmtId="49" fontId="0" fillId="0" borderId="0" xfId="0" applyNumberFormat="1" applyAlignment="1">
      <alignment horizontal="left"/>
    </xf>
    <xf numFmtId="0" fontId="2" fillId="0" borderId="0" xfId="26"/>
    <xf numFmtId="0" fontId="42" fillId="0" borderId="0" xfId="26" applyFont="1"/>
    <xf numFmtId="0" fontId="41" fillId="5" borderId="0" xfId="26" applyFont="1" applyFill="1"/>
    <xf numFmtId="0" fontId="41" fillId="0" borderId="11" xfId="26" applyFont="1" applyBorder="1"/>
    <xf numFmtId="0" fontId="41" fillId="0" borderId="12" xfId="26" applyFont="1" applyBorder="1"/>
    <xf numFmtId="0" fontId="17" fillId="0" borderId="0" xfId="17" applyFont="1"/>
    <xf numFmtId="0" fontId="17" fillId="0" borderId="0" xfId="17" applyFont="1" applyAlignment="1">
      <alignment vertical="top"/>
    </xf>
    <xf numFmtId="0" fontId="18" fillId="6" borderId="3" xfId="22" applyFont="1" applyFill="1" applyBorder="1"/>
    <xf numFmtId="0" fontId="0" fillId="6" borderId="3" xfId="0" applyFill="1" applyBorder="1"/>
    <xf numFmtId="0" fontId="4" fillId="4" borderId="0" xfId="0" applyFont="1" applyFill="1" applyAlignment="1">
      <alignment horizontal="left" vertical="top" wrapText="1"/>
    </xf>
    <xf numFmtId="172" fontId="20" fillId="0" borderId="0" xfId="23" applyNumberFormat="1" applyFont="1" applyAlignment="1">
      <alignment horizontal="right"/>
    </xf>
    <xf numFmtId="172" fontId="20" fillId="0" borderId="3" xfId="23" applyNumberFormat="1" applyFont="1" applyBorder="1" applyAlignment="1">
      <alignment horizontal="right"/>
    </xf>
    <xf numFmtId="172" fontId="20" fillId="4" borderId="0" xfId="23" applyNumberFormat="1" applyFont="1" applyFill="1" applyAlignment="1">
      <alignment horizontal="right"/>
    </xf>
    <xf numFmtId="172" fontId="19" fillId="4" borderId="0" xfId="23" applyNumberFormat="1" applyFont="1" applyFill="1" applyAlignment="1">
      <alignment horizontal="right"/>
    </xf>
    <xf numFmtId="0" fontId="4" fillId="4" borderId="0" xfId="23" applyFont="1" applyFill="1"/>
    <xf numFmtId="2" fontId="9" fillId="4" borderId="0" xfId="23" applyNumberFormat="1" applyFont="1" applyFill="1"/>
    <xf numFmtId="9" fontId="4" fillId="4" borderId="0" xfId="27" applyFont="1" applyFill="1"/>
    <xf numFmtId="2" fontId="4" fillId="4" borderId="0" xfId="23" applyNumberFormat="1" applyFont="1" applyFill="1"/>
    <xf numFmtId="0" fontId="9" fillId="6" borderId="0" xfId="23" applyFont="1" applyFill="1"/>
    <xf numFmtId="0" fontId="20" fillId="6" borderId="2" xfId="17" applyFont="1" applyFill="1" applyBorder="1"/>
    <xf numFmtId="0" fontId="0" fillId="6" borderId="3" xfId="0" applyFill="1" applyBorder="1" applyAlignment="1">
      <alignment wrapText="1"/>
    </xf>
    <xf numFmtId="0" fontId="3" fillId="0" borderId="0" xfId="0" applyFont="1"/>
    <xf numFmtId="0" fontId="45" fillId="0" borderId="0" xfId="0" applyFont="1" applyAlignment="1">
      <alignment horizontal="left" vertical="center" indent="15"/>
    </xf>
    <xf numFmtId="0" fontId="9" fillId="0" borderId="0" xfId="17" applyFont="1" applyAlignment="1">
      <alignment horizontal="left"/>
    </xf>
    <xf numFmtId="165" fontId="20" fillId="4" borderId="0" xfId="23" applyNumberFormat="1" applyFont="1" applyFill="1" applyAlignment="1">
      <alignment horizontal="right"/>
    </xf>
    <xf numFmtId="0" fontId="46" fillId="0" borderId="0" xfId="6" applyFont="1" applyAlignment="1">
      <alignment horizontal="left"/>
    </xf>
    <xf numFmtId="0" fontId="4" fillId="2" borderId="0" xfId="7" applyFont="1" applyFill="1"/>
    <xf numFmtId="175" fontId="20" fillId="4" borderId="0" xfId="23" applyNumberFormat="1" applyFont="1" applyFill="1" applyAlignment="1">
      <alignment horizontal="right"/>
    </xf>
    <xf numFmtId="0" fontId="17" fillId="2" borderId="0" xfId="17" applyFont="1" applyFill="1" applyAlignment="1">
      <alignment horizontal="left"/>
    </xf>
    <xf numFmtId="0" fontId="40" fillId="0" borderId="0" xfId="26" applyFont="1"/>
    <xf numFmtId="0" fontId="39" fillId="0" borderId="3" xfId="26" applyFont="1" applyBorder="1"/>
    <xf numFmtId="0" fontId="4" fillId="2" borderId="0" xfId="18" applyFont="1" applyFill="1"/>
    <xf numFmtId="0" fontId="4" fillId="2" borderId="0" xfId="22" applyFont="1" applyFill="1" applyAlignment="1">
      <alignment horizontal="left"/>
    </xf>
    <xf numFmtId="0" fontId="4" fillId="2" borderId="0" xfId="22" applyFont="1" applyFill="1"/>
    <xf numFmtId="0" fontId="17" fillId="2" borderId="0" xfId="17" applyFont="1" applyFill="1"/>
    <xf numFmtId="0" fontId="4" fillId="2" borderId="0" xfId="28" applyFont="1" applyFill="1"/>
    <xf numFmtId="49" fontId="17" fillId="4" borderId="0" xfId="28" applyNumberFormat="1" applyFont="1" applyFill="1"/>
    <xf numFmtId="171" fontId="4" fillId="4" borderId="0" xfId="28" applyNumberFormat="1" applyFont="1" applyFill="1"/>
    <xf numFmtId="0" fontId="17" fillId="4" borderId="0" xfId="28" applyFont="1" applyFill="1" applyAlignment="1">
      <alignment horizontal="left" vertical="top" wrapText="1"/>
    </xf>
    <xf numFmtId="0" fontId="17" fillId="6" borderId="0" xfId="22" applyFont="1" applyFill="1"/>
    <xf numFmtId="0" fontId="4" fillId="4" borderId="0" xfId="28" applyFont="1" applyFill="1"/>
    <xf numFmtId="166" fontId="21" fillId="4" borderId="3" xfId="23" applyNumberFormat="1" applyFont="1" applyFill="1" applyBorder="1" applyAlignment="1">
      <alignment horizontal="right"/>
    </xf>
    <xf numFmtId="171" fontId="4" fillId="4" borderId="0" xfId="29" applyNumberFormat="1" applyFont="1" applyFill="1" applyAlignment="1">
      <alignment horizontal="left" indent="1"/>
    </xf>
    <xf numFmtId="0" fontId="20" fillId="6" borderId="3" xfId="17" applyFont="1" applyFill="1" applyBorder="1"/>
    <xf numFmtId="0" fontId="20" fillId="6" borderId="0" xfId="17" applyFont="1" applyFill="1"/>
    <xf numFmtId="0" fontId="4" fillId="4" borderId="3" xfId="0" applyFont="1" applyFill="1" applyBorder="1"/>
    <xf numFmtId="0" fontId="0" fillId="6" borderId="6" xfId="0" applyFill="1" applyBorder="1"/>
    <xf numFmtId="0" fontId="4" fillId="2" borderId="0" xfId="29" applyFont="1" applyFill="1"/>
    <xf numFmtId="0" fontId="4" fillId="4" borderId="0" xfId="29" applyFont="1" applyFill="1"/>
    <xf numFmtId="0" fontId="4" fillId="4" borderId="3" xfId="22" applyFont="1" applyFill="1" applyBorder="1"/>
    <xf numFmtId="0" fontId="17" fillId="4" borderId="0" xfId="22" applyFont="1" applyFill="1"/>
    <xf numFmtId="0" fontId="4" fillId="6" borderId="0" xfId="29" applyFont="1" applyFill="1"/>
    <xf numFmtId="1" fontId="21" fillId="0" borderId="0" xfId="23" applyNumberFormat="1" applyFont="1" applyAlignment="1">
      <alignment horizontal="right" indent="1"/>
    </xf>
    <xf numFmtId="2" fontId="21" fillId="0" borderId="0" xfId="23" applyNumberFormat="1" applyFont="1" applyAlignment="1">
      <alignment horizontal="right"/>
    </xf>
    <xf numFmtId="1" fontId="21" fillId="0" borderId="0" xfId="23" applyNumberFormat="1" applyFont="1" applyAlignment="1">
      <alignment horizontal="right"/>
    </xf>
    <xf numFmtId="165" fontId="21" fillId="0" borderId="0" xfId="23" applyNumberFormat="1" applyFont="1" applyAlignment="1">
      <alignment horizontal="right"/>
    </xf>
    <xf numFmtId="166" fontId="21" fillId="0" borderId="0" xfId="23" applyNumberFormat="1" applyFont="1" applyAlignment="1">
      <alignment horizontal="right"/>
    </xf>
    <xf numFmtId="2" fontId="21" fillId="0" borderId="0" xfId="19" applyNumberFormat="1" applyFont="1" applyAlignment="1">
      <alignment horizontal="right"/>
    </xf>
    <xf numFmtId="0" fontId="21" fillId="0" borderId="0" xfId="19" applyFont="1" applyAlignment="1">
      <alignment horizontal="right"/>
    </xf>
    <xf numFmtId="3" fontId="21" fillId="0" borderId="0" xfId="23" applyNumberFormat="1" applyFont="1" applyAlignment="1">
      <alignment horizontal="right"/>
    </xf>
    <xf numFmtId="166" fontId="21" fillId="0" borderId="0" xfId="19" applyNumberFormat="1" applyFont="1" applyAlignment="1">
      <alignment horizontal="right"/>
    </xf>
    <xf numFmtId="3" fontId="21" fillId="0" borderId="3" xfId="23" applyNumberFormat="1" applyFont="1" applyBorder="1" applyAlignment="1">
      <alignment horizontal="right"/>
    </xf>
    <xf numFmtId="1" fontId="21" fillId="8" borderId="0" xfId="23" applyNumberFormat="1" applyFont="1" applyFill="1" applyAlignment="1">
      <alignment horizontal="right" indent="1"/>
    </xf>
    <xf numFmtId="2" fontId="21" fillId="8" borderId="0" xfId="23" applyNumberFormat="1" applyFont="1" applyFill="1" applyAlignment="1">
      <alignment horizontal="right" indent="1"/>
    </xf>
    <xf numFmtId="2" fontId="21" fillId="8" borderId="0" xfId="23" applyNumberFormat="1" applyFont="1" applyFill="1" applyAlignment="1">
      <alignment horizontal="right"/>
    </xf>
    <xf numFmtId="1" fontId="21" fillId="8" borderId="0" xfId="23" applyNumberFormat="1" applyFont="1" applyFill="1" applyAlignment="1">
      <alignment horizontal="right"/>
    </xf>
    <xf numFmtId="165" fontId="21" fillId="8" borderId="0" xfId="23" applyNumberFormat="1" applyFont="1" applyFill="1" applyAlignment="1">
      <alignment horizontal="right"/>
    </xf>
    <xf numFmtId="166" fontId="21" fillId="8" borderId="0" xfId="23" applyNumberFormat="1" applyFont="1" applyFill="1" applyAlignment="1">
      <alignment horizontal="right"/>
    </xf>
    <xf numFmtId="2" fontId="21" fillId="8" borderId="0" xfId="19" applyNumberFormat="1" applyFont="1" applyFill="1" applyAlignment="1">
      <alignment horizontal="right"/>
    </xf>
    <xf numFmtId="0" fontId="21" fillId="8" borderId="0" xfId="19" applyFont="1" applyFill="1" applyAlignment="1">
      <alignment horizontal="right"/>
    </xf>
    <xf numFmtId="3" fontId="21" fillId="8" borderId="0" xfId="23" applyNumberFormat="1" applyFont="1" applyFill="1" applyAlignment="1">
      <alignment horizontal="right"/>
    </xf>
    <xf numFmtId="166" fontId="21" fillId="8" borderId="0" xfId="19" applyNumberFormat="1" applyFont="1" applyFill="1" applyAlignment="1">
      <alignment horizontal="right"/>
    </xf>
    <xf numFmtId="3" fontId="21" fillId="8" borderId="3" xfId="23" applyNumberFormat="1" applyFont="1" applyFill="1" applyBorder="1" applyAlignment="1">
      <alignment horizontal="right"/>
    </xf>
    <xf numFmtId="0" fontId="21" fillId="0" borderId="0" xfId="17" applyFont="1" applyAlignment="1">
      <alignment horizontal="left" indent="1"/>
    </xf>
    <xf numFmtId="171" fontId="21" fillId="0" borderId="0" xfId="17" quotePrefix="1" applyNumberFormat="1" applyFont="1" applyAlignment="1">
      <alignment horizontal="left" wrapText="1" indent="1"/>
    </xf>
    <xf numFmtId="0" fontId="21" fillId="0" borderId="0" xfId="17" quotePrefix="1" applyFont="1" applyAlignment="1">
      <alignment horizontal="left" wrapText="1" indent="1"/>
    </xf>
    <xf numFmtId="0" fontId="21" fillId="0" borderId="0" xfId="17" applyFont="1" applyAlignment="1">
      <alignment horizontal="left" wrapText="1" indent="1"/>
    </xf>
    <xf numFmtId="171" fontId="21" fillId="0" borderId="0" xfId="17" quotePrefix="1" applyNumberFormat="1" applyFont="1" applyAlignment="1">
      <alignment horizontal="left" indent="1"/>
    </xf>
    <xf numFmtId="0" fontId="21" fillId="0" borderId="0" xfId="20" applyFont="1" applyAlignment="1">
      <alignment horizontal="left" indent="1"/>
    </xf>
    <xf numFmtId="171" fontId="21" fillId="0" borderId="0" xfId="20" quotePrefix="1" applyNumberFormat="1" applyFont="1" applyAlignment="1">
      <alignment horizontal="left" indent="1"/>
    </xf>
    <xf numFmtId="171" fontId="21" fillId="0" borderId="0" xfId="20" applyNumberFormat="1" applyFont="1" applyAlignment="1">
      <alignment horizontal="left" indent="1"/>
    </xf>
    <xf numFmtId="0" fontId="21" fillId="0" borderId="0" xfId="17" quotePrefix="1" applyFont="1" applyAlignment="1">
      <alignment horizontal="left" indent="1"/>
    </xf>
    <xf numFmtId="171" fontId="21" fillId="0" borderId="3" xfId="20" applyNumberFormat="1" applyFont="1" applyBorder="1" applyAlignment="1">
      <alignment horizontal="left" indent="1"/>
    </xf>
    <xf numFmtId="0" fontId="21" fillId="0" borderId="0" xfId="22" applyFont="1" applyAlignment="1">
      <alignment horizontal="right"/>
    </xf>
    <xf numFmtId="0" fontId="4" fillId="0" borderId="0" xfId="22" applyFont="1" applyAlignment="1">
      <alignment horizontal="right"/>
    </xf>
    <xf numFmtId="2" fontId="21" fillId="0" borderId="3" xfId="23" applyNumberFormat="1" applyFont="1" applyBorder="1" applyAlignment="1">
      <alignment horizontal="right"/>
    </xf>
    <xf numFmtId="166" fontId="21" fillId="8" borderId="0" xfId="22" applyNumberFormat="1" applyFont="1" applyFill="1" applyAlignment="1">
      <alignment horizontal="center"/>
    </xf>
    <xf numFmtId="0" fontId="21" fillId="8" borderId="0" xfId="22" applyFont="1" applyFill="1" applyAlignment="1">
      <alignment horizontal="right"/>
    </xf>
    <xf numFmtId="0" fontId="4" fillId="8" borderId="0" xfId="22" applyFont="1" applyFill="1" applyAlignment="1">
      <alignment horizontal="right"/>
    </xf>
    <xf numFmtId="174" fontId="4" fillId="8" borderId="0" xfId="22" applyNumberFormat="1" applyFont="1" applyFill="1" applyAlignment="1">
      <alignment horizontal="right"/>
    </xf>
    <xf numFmtId="2" fontId="21" fillId="8" borderId="3" xfId="23" applyNumberFormat="1" applyFont="1" applyFill="1" applyBorder="1" applyAlignment="1">
      <alignment horizontal="right"/>
    </xf>
    <xf numFmtId="171" fontId="9" fillId="0" borderId="0" xfId="22" applyNumberFormat="1" applyFont="1" applyAlignment="1">
      <alignment horizontal="left" indent="1"/>
    </xf>
    <xf numFmtId="171" fontId="4" fillId="0" borderId="0" xfId="22" applyNumberFormat="1" applyFont="1" applyAlignment="1">
      <alignment horizontal="left" indent="1"/>
    </xf>
    <xf numFmtId="0" fontId="20" fillId="0" borderId="0" xfId="22" applyFont="1" applyAlignment="1">
      <alignment horizontal="left" indent="1"/>
    </xf>
    <xf numFmtId="0" fontId="17" fillId="0" borderId="0" xfId="22" applyFont="1" applyAlignment="1">
      <alignment horizontal="left" indent="1"/>
    </xf>
    <xf numFmtId="171" fontId="4" fillId="0" borderId="0" xfId="22" applyNumberFormat="1" applyFont="1" applyAlignment="1">
      <alignment horizontal="left" indent="2"/>
    </xf>
    <xf numFmtId="171" fontId="9" fillId="0" borderId="0" xfId="22" applyNumberFormat="1" applyFont="1" applyAlignment="1">
      <alignment horizontal="left" indent="2"/>
    </xf>
    <xf numFmtId="171" fontId="9" fillId="0" borderId="3" xfId="22" applyNumberFormat="1" applyFont="1" applyBorder="1" applyAlignment="1">
      <alignment horizontal="left" indent="2"/>
    </xf>
    <xf numFmtId="3" fontId="21" fillId="4" borderId="0" xfId="23" applyNumberFormat="1" applyFont="1" applyFill="1" applyAlignment="1">
      <alignment horizontal="right"/>
    </xf>
    <xf numFmtId="3" fontId="21" fillId="4" borderId="3" xfId="23" applyNumberFormat="1" applyFont="1" applyFill="1" applyBorder="1" applyAlignment="1">
      <alignment horizontal="right"/>
    </xf>
    <xf numFmtId="166" fontId="20" fillId="8" borderId="0" xfId="23" applyNumberFormat="1" applyFont="1" applyFill="1" applyAlignment="1">
      <alignment horizontal="right"/>
    </xf>
    <xf numFmtId="171" fontId="17" fillId="4" borderId="0" xfId="28" applyNumberFormat="1" applyFont="1" applyFill="1" applyAlignment="1">
      <alignment horizontal="left" indent="1"/>
    </xf>
    <xf numFmtId="171" fontId="4" fillId="4" borderId="0" xfId="28" applyNumberFormat="1" applyFont="1" applyFill="1" applyAlignment="1">
      <alignment horizontal="left" indent="1"/>
    </xf>
    <xf numFmtId="171" fontId="4" fillId="4" borderId="0" xfId="28" applyNumberFormat="1" applyFont="1" applyFill="1" applyAlignment="1">
      <alignment horizontal="left" indent="2"/>
    </xf>
    <xf numFmtId="171" fontId="17" fillId="4" borderId="0" xfId="28" applyNumberFormat="1" applyFont="1" applyFill="1" applyAlignment="1">
      <alignment horizontal="left" indent="2"/>
    </xf>
    <xf numFmtId="171" fontId="4" fillId="4" borderId="0" xfId="28" applyNumberFormat="1" applyFont="1" applyFill="1" applyAlignment="1">
      <alignment horizontal="left" indent="3"/>
    </xf>
    <xf numFmtId="171" fontId="4" fillId="4" borderId="3" xfId="28" applyNumberFormat="1" applyFont="1" applyFill="1" applyBorder="1" applyAlignment="1">
      <alignment horizontal="left" indent="2"/>
    </xf>
    <xf numFmtId="0" fontId="17" fillId="2" borderId="0" xfId="28" applyFont="1" applyFill="1"/>
    <xf numFmtId="3" fontId="20" fillId="8" borderId="0" xfId="23" applyNumberFormat="1" applyFont="1" applyFill="1" applyAlignment="1">
      <alignment horizontal="right"/>
    </xf>
    <xf numFmtId="171" fontId="17" fillId="4" borderId="3" xfId="28" applyNumberFormat="1" applyFont="1" applyFill="1" applyBorder="1" applyAlignment="1">
      <alignment horizontal="left" indent="1"/>
    </xf>
    <xf numFmtId="0" fontId="38" fillId="4" borderId="0" xfId="0" applyFont="1" applyFill="1"/>
    <xf numFmtId="0" fontId="4" fillId="8" borderId="0" xfId="0" applyFont="1" applyFill="1"/>
    <xf numFmtId="166" fontId="21" fillId="8" borderId="3" xfId="23" applyNumberFormat="1" applyFont="1" applyFill="1" applyBorder="1" applyAlignment="1">
      <alignment horizontal="right"/>
    </xf>
    <xf numFmtId="171" fontId="17" fillId="6" borderId="0" xfId="28" applyNumberFormat="1" applyFont="1" applyFill="1" applyAlignment="1">
      <alignment horizontal="left" indent="2"/>
    </xf>
    <xf numFmtId="171" fontId="4" fillId="6" borderId="0" xfId="28" applyNumberFormat="1" applyFont="1" applyFill="1" applyAlignment="1">
      <alignment horizontal="left" indent="3"/>
    </xf>
    <xf numFmtId="166" fontId="20" fillId="8" borderId="3" xfId="23" applyNumberFormat="1" applyFont="1" applyFill="1" applyBorder="1" applyAlignment="1">
      <alignment horizontal="right"/>
    </xf>
    <xf numFmtId="171" fontId="4" fillId="4" borderId="0" xfId="29" applyNumberFormat="1" applyFont="1" applyFill="1" applyAlignment="1">
      <alignment horizontal="left" indent="2"/>
    </xf>
    <xf numFmtId="49" fontId="17" fillId="4" borderId="0" xfId="28" applyNumberFormat="1" applyFont="1" applyFill="1" applyAlignment="1">
      <alignment horizontal="left" indent="2"/>
    </xf>
    <xf numFmtId="171" fontId="4" fillId="4" borderId="0" xfId="29" applyNumberFormat="1" applyFont="1" applyFill="1" applyAlignment="1">
      <alignment horizontal="left" indent="3"/>
    </xf>
    <xf numFmtId="0" fontId="4" fillId="4" borderId="0" xfId="28" applyFont="1" applyFill="1" applyAlignment="1">
      <alignment horizontal="left" indent="2"/>
    </xf>
    <xf numFmtId="171" fontId="17" fillId="0" borderId="0" xfId="28" applyNumberFormat="1" applyFont="1" applyAlignment="1">
      <alignment horizontal="left" indent="3"/>
    </xf>
    <xf numFmtId="49" fontId="17" fillId="4" borderId="0" xfId="28" applyNumberFormat="1" applyFont="1" applyFill="1" applyAlignment="1">
      <alignment horizontal="left" indent="3"/>
    </xf>
    <xf numFmtId="171" fontId="4" fillId="4" borderId="0" xfId="29" applyNumberFormat="1" applyFont="1" applyFill="1" applyAlignment="1">
      <alignment horizontal="left" indent="4"/>
    </xf>
    <xf numFmtId="171" fontId="4" fillId="4" borderId="3" xfId="29" applyNumberFormat="1" applyFont="1" applyFill="1" applyBorder="1" applyAlignment="1">
      <alignment horizontal="left" indent="4"/>
    </xf>
    <xf numFmtId="171" fontId="17" fillId="4" borderId="0" xfId="29" applyNumberFormat="1" applyFont="1" applyFill="1" applyAlignment="1">
      <alignment horizontal="left" indent="1"/>
    </xf>
    <xf numFmtId="0" fontId="4" fillId="4" borderId="0" xfId="29" applyFont="1" applyFill="1" applyAlignment="1">
      <alignment horizontal="left" indent="1"/>
    </xf>
    <xf numFmtId="49" fontId="17" fillId="4" borderId="0" xfId="29" applyNumberFormat="1" applyFont="1" applyFill="1" applyAlignment="1">
      <alignment horizontal="left" indent="1"/>
    </xf>
    <xf numFmtId="171" fontId="17" fillId="4" borderId="3" xfId="29" applyNumberFormat="1" applyFont="1" applyFill="1" applyBorder="1" applyAlignment="1">
      <alignment horizontal="left" indent="1"/>
    </xf>
    <xf numFmtId="171" fontId="17" fillId="4" borderId="0" xfId="29" applyNumberFormat="1" applyFont="1" applyFill="1" applyAlignment="1">
      <alignment horizontal="left" indent="2"/>
    </xf>
    <xf numFmtId="0" fontId="17" fillId="2" borderId="3" xfId="29" applyFont="1" applyFill="1" applyBorder="1"/>
    <xf numFmtId="0" fontId="17" fillId="2" borderId="0" xfId="29" applyFont="1" applyFill="1"/>
    <xf numFmtId="171" fontId="17" fillId="0" borderId="0" xfId="29" applyNumberFormat="1" applyFont="1" applyAlignment="1">
      <alignment horizontal="left" indent="2"/>
    </xf>
    <xf numFmtId="49" fontId="17" fillId="4" borderId="0" xfId="29" applyNumberFormat="1" applyFont="1" applyFill="1" applyAlignment="1">
      <alignment horizontal="left" indent="2"/>
    </xf>
    <xf numFmtId="49" fontId="17" fillId="4" borderId="0" xfId="29" applyNumberFormat="1" applyFont="1" applyFill="1" applyAlignment="1">
      <alignment horizontal="left"/>
    </xf>
    <xf numFmtId="171" fontId="17" fillId="4" borderId="0" xfId="29" applyNumberFormat="1" applyFont="1" applyFill="1" applyAlignment="1">
      <alignment horizontal="left"/>
    </xf>
    <xf numFmtId="0" fontId="4" fillId="8" borderId="0" xfId="29" applyFont="1" applyFill="1"/>
    <xf numFmtId="0" fontId="21" fillId="6" borderId="0" xfId="19" applyFont="1" applyFill="1" applyAlignment="1">
      <alignment horizontal="center"/>
    </xf>
    <xf numFmtId="0" fontId="17" fillId="4" borderId="0" xfId="29" applyFont="1" applyFill="1"/>
    <xf numFmtId="0" fontId="21" fillId="0" borderId="2" xfId="16" applyFont="1" applyBorder="1" applyAlignment="1">
      <alignment horizontal="right"/>
    </xf>
    <xf numFmtId="172" fontId="21" fillId="0" borderId="0" xfId="16" applyNumberFormat="1" applyFont="1" applyAlignment="1">
      <alignment horizontal="right"/>
    </xf>
    <xf numFmtId="169" fontId="21" fillId="0" borderId="0" xfId="16" applyNumberFormat="1" applyFont="1" applyAlignment="1">
      <alignment horizontal="right"/>
    </xf>
    <xf numFmtId="2" fontId="21" fillId="4" borderId="0" xfId="23" applyNumberFormat="1" applyFont="1" applyFill="1" applyAlignment="1">
      <alignment horizontal="right"/>
    </xf>
    <xf numFmtId="164" fontId="21" fillId="4" borderId="0" xfId="23" applyNumberFormat="1" applyFont="1" applyFill="1" applyAlignment="1">
      <alignment horizontal="right"/>
    </xf>
    <xf numFmtId="2" fontId="21" fillId="4" borderId="3" xfId="23" applyNumberFormat="1" applyFont="1" applyFill="1" applyBorder="1" applyAlignment="1">
      <alignment horizontal="right"/>
    </xf>
    <xf numFmtId="0" fontId="21" fillId="8" borderId="2" xfId="16" applyFont="1" applyFill="1" applyBorder="1" applyAlignment="1">
      <alignment horizontal="right"/>
    </xf>
    <xf numFmtId="172" fontId="21" fillId="8" borderId="0" xfId="16" applyNumberFormat="1" applyFont="1" applyFill="1" applyAlignment="1">
      <alignment horizontal="right"/>
    </xf>
    <xf numFmtId="169" fontId="21" fillId="8" borderId="0" xfId="16" applyNumberFormat="1" applyFont="1" applyFill="1" applyAlignment="1">
      <alignment horizontal="right"/>
    </xf>
    <xf numFmtId="164" fontId="21" fillId="8" borderId="0" xfId="23" applyNumberFormat="1" applyFont="1" applyFill="1" applyAlignment="1">
      <alignment horizontal="right"/>
    </xf>
    <xf numFmtId="0" fontId="17" fillId="2" borderId="0" xfId="16" applyFont="1" applyFill="1" applyAlignment="1">
      <alignment horizontal="left"/>
    </xf>
    <xf numFmtId="165" fontId="20" fillId="8" borderId="0" xfId="23" applyNumberFormat="1" applyFont="1" applyFill="1" applyAlignment="1">
      <alignment horizontal="right"/>
    </xf>
    <xf numFmtId="169" fontId="17" fillId="2" borderId="0" xfId="16" applyNumberFormat="1" applyFont="1" applyFill="1" applyAlignment="1">
      <alignment horizontal="left"/>
    </xf>
    <xf numFmtId="165" fontId="21" fillId="0" borderId="2" xfId="18" applyNumberFormat="1" applyFont="1" applyBorder="1" applyAlignment="1">
      <alignment horizontal="right"/>
    </xf>
    <xf numFmtId="165" fontId="21" fillId="0" borderId="0" xfId="18" applyNumberFormat="1" applyFont="1" applyAlignment="1">
      <alignment horizontal="right"/>
    </xf>
    <xf numFmtId="2" fontId="21" fillId="0" borderId="0" xfId="18" applyNumberFormat="1" applyFont="1" applyAlignment="1">
      <alignment horizontal="right"/>
    </xf>
    <xf numFmtId="165" fontId="21" fillId="8" borderId="2" xfId="18" applyNumberFormat="1" applyFont="1" applyFill="1" applyBorder="1" applyAlignment="1">
      <alignment horizontal="right"/>
    </xf>
    <xf numFmtId="165" fontId="21" fillId="8" borderId="0" xfId="18" applyNumberFormat="1" applyFont="1" applyFill="1" applyAlignment="1">
      <alignment horizontal="right"/>
    </xf>
    <xf numFmtId="2" fontId="21" fillId="8" borderId="0" xfId="18" applyNumberFormat="1" applyFont="1" applyFill="1" applyAlignment="1">
      <alignment horizontal="right"/>
    </xf>
    <xf numFmtId="171" fontId="4" fillId="0" borderId="0" xfId="18" applyNumberFormat="1" applyFont="1" applyAlignment="1">
      <alignment horizontal="left" indent="1"/>
    </xf>
    <xf numFmtId="171" fontId="4" fillId="0" borderId="0" xfId="18" applyNumberFormat="1" applyFont="1" applyAlignment="1">
      <alignment horizontal="left" indent="2"/>
    </xf>
    <xf numFmtId="171" fontId="4" fillId="0" borderId="3" xfId="18" applyNumberFormat="1" applyFont="1" applyBorder="1" applyAlignment="1">
      <alignment horizontal="left" indent="2"/>
    </xf>
    <xf numFmtId="0" fontId="17" fillId="2" borderId="0" xfId="18" applyFont="1" applyFill="1" applyAlignment="1">
      <alignment horizontal="left"/>
    </xf>
    <xf numFmtId="171" fontId="17" fillId="0" borderId="0" xfId="18" applyNumberFormat="1" applyFont="1" applyAlignment="1">
      <alignment horizontal="left" indent="1"/>
    </xf>
    <xf numFmtId="0" fontId="17" fillId="2" borderId="0" xfId="18" applyFont="1" applyFill="1"/>
    <xf numFmtId="0" fontId="4" fillId="0" borderId="0" xfId="7" applyFont="1" applyAlignment="1">
      <alignment horizontal="center"/>
    </xf>
    <xf numFmtId="172" fontId="21" fillId="0" borderId="0" xfId="23" applyNumberFormat="1" applyFont="1" applyAlignment="1">
      <alignment horizontal="right"/>
    </xf>
    <xf numFmtId="172" fontId="4" fillId="3" borderId="0" xfId="7" applyNumberFormat="1" applyFont="1" applyFill="1" applyAlignment="1">
      <alignment horizontal="right"/>
    </xf>
    <xf numFmtId="172" fontId="21" fillId="0" borderId="0" xfId="7" applyNumberFormat="1" applyFont="1" applyAlignment="1">
      <alignment horizontal="right"/>
    </xf>
    <xf numFmtId="0" fontId="4" fillId="8" borderId="0" xfId="7" applyFont="1" applyFill="1" applyAlignment="1">
      <alignment horizontal="center"/>
    </xf>
    <xf numFmtId="172" fontId="21" fillId="8" borderId="0" xfId="23" applyNumberFormat="1" applyFont="1" applyFill="1" applyAlignment="1">
      <alignment horizontal="right"/>
    </xf>
    <xf numFmtId="172" fontId="4" fillId="8" borderId="0" xfId="7" applyNumberFormat="1" applyFont="1" applyFill="1" applyAlignment="1">
      <alignment horizontal="right"/>
    </xf>
    <xf numFmtId="172" fontId="21" fillId="8" borderId="0" xfId="7" applyNumberFormat="1" applyFont="1" applyFill="1" applyAlignment="1">
      <alignment horizontal="right"/>
    </xf>
    <xf numFmtId="172" fontId="21" fillId="8" borderId="3" xfId="23" applyNumberFormat="1" applyFont="1" applyFill="1" applyBorder="1" applyAlignment="1">
      <alignment horizontal="right"/>
    </xf>
    <xf numFmtId="0" fontId="17" fillId="2" borderId="0" xfId="7" applyFont="1" applyFill="1"/>
    <xf numFmtId="172" fontId="20" fillId="8" borderId="3" xfId="23" applyNumberFormat="1" applyFont="1" applyFill="1" applyBorder="1" applyAlignment="1">
      <alignment horizontal="right"/>
    </xf>
    <xf numFmtId="172" fontId="20" fillId="8" borderId="0" xfId="23" applyNumberFormat="1" applyFont="1" applyFill="1" applyAlignment="1">
      <alignment horizontal="right"/>
    </xf>
    <xf numFmtId="0" fontId="4" fillId="8" borderId="0" xfId="8" applyFont="1" applyFill="1" applyAlignment="1">
      <alignment horizontal="center"/>
    </xf>
    <xf numFmtId="2" fontId="4" fillId="8" borderId="0" xfId="8" applyNumberFormat="1" applyFont="1" applyFill="1" applyAlignment="1">
      <alignment horizontal="right"/>
    </xf>
    <xf numFmtId="0" fontId="4" fillId="0" borderId="0" xfId="8" applyFont="1" applyAlignment="1">
      <alignment horizontal="center"/>
    </xf>
    <xf numFmtId="2" fontId="4" fillId="0" borderId="0" xfId="8" applyNumberFormat="1" applyFont="1" applyAlignment="1">
      <alignment horizontal="right"/>
    </xf>
    <xf numFmtId="0" fontId="21" fillId="0" borderId="2" xfId="14" applyFont="1" applyBorder="1" applyAlignment="1">
      <alignment horizontal="right"/>
    </xf>
    <xf numFmtId="172" fontId="21" fillId="4" borderId="0" xfId="23" applyNumberFormat="1" applyFont="1" applyFill="1" applyAlignment="1">
      <alignment horizontal="right"/>
    </xf>
    <xf numFmtId="164" fontId="21" fillId="0" borderId="0" xfId="14" applyNumberFormat="1" applyFont="1" applyAlignment="1">
      <alignment horizontal="right"/>
    </xf>
    <xf numFmtId="172" fontId="21" fillId="4" borderId="3" xfId="23" applyNumberFormat="1" applyFont="1" applyFill="1" applyBorder="1" applyAlignment="1">
      <alignment horizontal="right"/>
    </xf>
    <xf numFmtId="0" fontId="20" fillId="8" borderId="2" xfId="14" applyFont="1" applyFill="1" applyBorder="1" applyAlignment="1">
      <alignment horizontal="right"/>
    </xf>
    <xf numFmtId="0" fontId="21" fillId="8" borderId="2" xfId="14" applyFont="1" applyFill="1" applyBorder="1" applyAlignment="1">
      <alignment horizontal="right"/>
    </xf>
    <xf numFmtId="0" fontId="4" fillId="8" borderId="2" xfId="14" applyFont="1" applyFill="1" applyBorder="1" applyAlignment="1">
      <alignment horizontal="right"/>
    </xf>
    <xf numFmtId="164" fontId="21" fillId="8" borderId="0" xfId="14" applyNumberFormat="1" applyFont="1" applyFill="1" applyAlignment="1">
      <alignment horizontal="right"/>
    </xf>
    <xf numFmtId="0" fontId="17" fillId="2" borderId="0" xfId="14" applyFont="1" applyFill="1" applyAlignment="1">
      <alignment horizontal="left"/>
    </xf>
    <xf numFmtId="171" fontId="4" fillId="0" borderId="0" xfId="14" applyNumberFormat="1" applyFont="1" applyAlignment="1">
      <alignment horizontal="left" indent="1"/>
    </xf>
    <xf numFmtId="171" fontId="17" fillId="0" borderId="0" xfId="14" applyNumberFormat="1" applyFont="1" applyAlignment="1">
      <alignment horizontal="left" indent="1"/>
    </xf>
    <xf numFmtId="171" fontId="4" fillId="0" borderId="0" xfId="14" applyNumberFormat="1" applyFont="1" applyAlignment="1">
      <alignment horizontal="left" indent="2"/>
    </xf>
    <xf numFmtId="171" fontId="4" fillId="0" borderId="3" xfId="14" applyNumberFormat="1" applyFont="1" applyBorder="1" applyAlignment="1">
      <alignment horizontal="left" indent="1"/>
    </xf>
    <xf numFmtId="171" fontId="4" fillId="0" borderId="3" xfId="15" applyNumberFormat="1" applyFont="1" applyBorder="1" applyAlignment="1">
      <alignment horizontal="left" indent="1"/>
    </xf>
    <xf numFmtId="172" fontId="23" fillId="4" borderId="0" xfId="23" applyNumberFormat="1" applyFont="1" applyFill="1" applyAlignment="1">
      <alignment horizontal="right"/>
    </xf>
    <xf numFmtId="0" fontId="42" fillId="5" borderId="0" xfId="26" applyFont="1" applyFill="1"/>
    <xf numFmtId="0" fontId="48" fillId="0" borderId="0" xfId="26" applyFont="1"/>
    <xf numFmtId="171" fontId="41" fillId="0" borderId="0" xfId="26" applyNumberFormat="1" applyFont="1" applyAlignment="1">
      <alignment horizontal="left" indent="2"/>
    </xf>
    <xf numFmtId="0" fontId="42" fillId="0" borderId="0" xfId="26" applyFont="1" applyAlignment="1">
      <alignment horizontal="left" indent="1"/>
    </xf>
    <xf numFmtId="164" fontId="20" fillId="8" borderId="0" xfId="14" applyNumberFormat="1" applyFont="1" applyFill="1" applyAlignment="1">
      <alignment horizontal="right"/>
    </xf>
    <xf numFmtId="0" fontId="20" fillId="8" borderId="0" xfId="15" applyFont="1" applyFill="1" applyAlignment="1">
      <alignment horizontal="right"/>
    </xf>
    <xf numFmtId="164" fontId="21" fillId="8" borderId="0" xfId="15" applyNumberFormat="1" applyFont="1" applyFill="1" applyAlignment="1">
      <alignment horizontal="right"/>
    </xf>
    <xf numFmtId="2" fontId="21" fillId="8" borderId="0" xfId="15" applyNumberFormat="1" applyFont="1" applyFill="1" applyAlignment="1">
      <alignment horizontal="right"/>
    </xf>
    <xf numFmtId="0" fontId="21" fillId="8" borderId="0" xfId="15" applyFont="1" applyFill="1" applyAlignment="1">
      <alignment horizontal="center"/>
    </xf>
    <xf numFmtId="0" fontId="21" fillId="4" borderId="0" xfId="15" applyFont="1" applyFill="1" applyAlignment="1">
      <alignment horizontal="right"/>
    </xf>
    <xf numFmtId="164" fontId="21" fillId="4" borderId="0" xfId="15" applyNumberFormat="1" applyFont="1" applyFill="1" applyAlignment="1">
      <alignment horizontal="right"/>
    </xf>
    <xf numFmtId="2" fontId="21" fillId="4" borderId="0" xfId="15" applyNumberFormat="1" applyFont="1" applyFill="1" applyAlignment="1">
      <alignment horizontal="right"/>
    </xf>
    <xf numFmtId="0" fontId="21" fillId="4" borderId="0" xfId="15" applyFont="1" applyFill="1" applyAlignment="1">
      <alignment horizontal="center"/>
    </xf>
    <xf numFmtId="171" fontId="4" fillId="4" borderId="0" xfId="24" applyNumberFormat="1" applyFont="1" applyFill="1" applyAlignment="1">
      <alignment horizontal="left" indent="1"/>
    </xf>
    <xf numFmtId="0" fontId="17" fillId="2" borderId="0" xfId="24" applyFont="1" applyFill="1" applyAlignment="1">
      <alignment horizontal="left"/>
    </xf>
    <xf numFmtId="171" fontId="17" fillId="4" borderId="0" xfId="24" applyNumberFormat="1" applyFont="1" applyFill="1" applyAlignment="1">
      <alignment horizontal="left" indent="1"/>
    </xf>
    <xf numFmtId="164" fontId="20" fillId="8" borderId="0" xfId="23" applyNumberFormat="1" applyFont="1" applyFill="1" applyAlignment="1">
      <alignment horizontal="right"/>
    </xf>
    <xf numFmtId="0" fontId="17" fillId="2" borderId="0" xfId="24" applyFont="1" applyFill="1"/>
    <xf numFmtId="1" fontId="21" fillId="4" borderId="0" xfId="23" applyNumberFormat="1" applyFont="1" applyFill="1" applyAlignment="1">
      <alignment horizontal="right"/>
    </xf>
    <xf numFmtId="165" fontId="21" fillId="0" borderId="0" xfId="19" applyNumberFormat="1" applyFont="1" applyAlignment="1">
      <alignment horizontal="right"/>
    </xf>
    <xf numFmtId="170" fontId="21" fillId="0" borderId="0" xfId="19" applyNumberFormat="1" applyFont="1" applyAlignment="1">
      <alignment horizontal="right"/>
    </xf>
    <xf numFmtId="0" fontId="21" fillId="8" borderId="2" xfId="19" applyFont="1" applyFill="1" applyBorder="1" applyAlignment="1">
      <alignment horizontal="center"/>
    </xf>
    <xf numFmtId="0" fontId="21" fillId="8" borderId="0" xfId="19" applyFont="1" applyFill="1" applyAlignment="1">
      <alignment horizontal="center"/>
    </xf>
    <xf numFmtId="3" fontId="21" fillId="8" borderId="0" xfId="19" applyNumberFormat="1" applyFont="1" applyFill="1" applyAlignment="1">
      <alignment horizontal="right"/>
    </xf>
    <xf numFmtId="165" fontId="21" fillId="8" borderId="0" xfId="19" applyNumberFormat="1" applyFont="1" applyFill="1" applyAlignment="1">
      <alignment horizontal="right"/>
    </xf>
    <xf numFmtId="170" fontId="21" fillId="8" borderId="0" xfId="19" applyNumberFormat="1" applyFont="1" applyFill="1" applyAlignment="1">
      <alignment horizontal="right"/>
    </xf>
    <xf numFmtId="165" fontId="21" fillId="8" borderId="3" xfId="23" applyNumberFormat="1" applyFont="1" applyFill="1" applyBorder="1" applyAlignment="1">
      <alignment horizontal="right"/>
    </xf>
    <xf numFmtId="0" fontId="17" fillId="2" borderId="0" xfId="19" applyFont="1" applyFill="1" applyAlignment="1">
      <alignment horizontal="left"/>
    </xf>
    <xf numFmtId="0" fontId="9" fillId="0" borderId="0" xfId="19" applyFont="1" applyAlignment="1">
      <alignment horizontal="left" indent="1"/>
    </xf>
    <xf numFmtId="171" fontId="9" fillId="0" borderId="0" xfId="19" applyNumberFormat="1" applyFont="1" applyAlignment="1">
      <alignment horizontal="left" indent="2"/>
    </xf>
    <xf numFmtId="171" fontId="4" fillId="0" borderId="0" xfId="19" applyNumberFormat="1" applyFont="1" applyAlignment="1">
      <alignment horizontal="left" indent="1"/>
    </xf>
    <xf numFmtId="171" fontId="4" fillId="0" borderId="0" xfId="19" applyNumberFormat="1" applyFont="1" applyAlignment="1">
      <alignment horizontal="left" indent="2"/>
    </xf>
    <xf numFmtId="0" fontId="4" fillId="0" borderId="0" xfId="19" applyFont="1" applyAlignment="1">
      <alignment horizontal="left" indent="1"/>
    </xf>
    <xf numFmtId="0" fontId="21" fillId="0" borderId="0" xfId="19" applyFont="1" applyAlignment="1">
      <alignment horizontal="left" indent="1"/>
    </xf>
    <xf numFmtId="171" fontId="21" fillId="0" borderId="0" xfId="20" applyNumberFormat="1" applyFont="1" applyAlignment="1">
      <alignment horizontal="left" indent="2"/>
    </xf>
    <xf numFmtId="171" fontId="10" fillId="3" borderId="0" xfId="10" applyNumberFormat="1" applyFont="1" applyFill="1" applyAlignment="1">
      <alignment horizontal="left" vertical="center" indent="3"/>
    </xf>
    <xf numFmtId="0" fontId="4" fillId="0" borderId="0" xfId="9" applyFont="1" applyAlignment="1">
      <alignment horizontal="center"/>
    </xf>
    <xf numFmtId="165" fontId="4" fillId="0" borderId="0" xfId="9" applyNumberFormat="1" applyFont="1" applyAlignment="1">
      <alignment horizontal="right"/>
    </xf>
    <xf numFmtId="164" fontId="4" fillId="0" borderId="0" xfId="9" applyNumberFormat="1" applyFont="1" applyAlignment="1">
      <alignment horizontal="right"/>
    </xf>
    <xf numFmtId="3" fontId="21" fillId="0" borderId="0" xfId="9" applyNumberFormat="1" applyFont="1" applyAlignment="1">
      <alignment horizontal="right"/>
    </xf>
    <xf numFmtId="164" fontId="21" fillId="0" borderId="0" xfId="9" applyNumberFormat="1" applyFont="1" applyAlignment="1">
      <alignment horizontal="right"/>
    </xf>
    <xf numFmtId="165" fontId="21" fillId="0" borderId="3" xfId="23" applyNumberFormat="1" applyFont="1" applyBorder="1" applyAlignment="1">
      <alignment horizontal="right"/>
    </xf>
    <xf numFmtId="0" fontId="4" fillId="8" borderId="0" xfId="9" applyFont="1" applyFill="1" applyAlignment="1">
      <alignment horizontal="center"/>
    </xf>
    <xf numFmtId="165" fontId="4" fillId="8" borderId="0" xfId="9" applyNumberFormat="1" applyFont="1" applyFill="1" applyAlignment="1">
      <alignment horizontal="right"/>
    </xf>
    <xf numFmtId="164" fontId="4" fillId="8" borderId="0" xfId="9" applyNumberFormat="1" applyFont="1" applyFill="1" applyAlignment="1">
      <alignment horizontal="right"/>
    </xf>
    <xf numFmtId="3" fontId="21" fillId="8" borderId="0" xfId="9" applyNumberFormat="1" applyFont="1" applyFill="1" applyAlignment="1">
      <alignment horizontal="right"/>
    </xf>
    <xf numFmtId="164" fontId="21" fillId="8" borderId="0" xfId="9" applyNumberFormat="1" applyFont="1" applyFill="1" applyAlignment="1">
      <alignment horizontal="right"/>
    </xf>
    <xf numFmtId="171" fontId="9" fillId="0" borderId="0" xfId="9" applyNumberFormat="1" applyFont="1" applyAlignment="1">
      <alignment horizontal="left" indent="1"/>
    </xf>
    <xf numFmtId="171" fontId="9" fillId="0" borderId="3" xfId="9" applyNumberFormat="1" applyFont="1" applyBorder="1" applyAlignment="1">
      <alignment horizontal="left" indent="1"/>
    </xf>
    <xf numFmtId="0" fontId="10" fillId="4" borderId="0" xfId="9" applyFont="1" applyFill="1" applyAlignment="1">
      <alignment horizontal="center"/>
    </xf>
    <xf numFmtId="3" fontId="10" fillId="4" borderId="0" xfId="9" applyNumberFormat="1" applyFont="1" applyFill="1" applyAlignment="1">
      <alignment horizontal="right"/>
    </xf>
    <xf numFmtId="0" fontId="10" fillId="4" borderId="0" xfId="9" applyFont="1" applyFill="1" applyAlignment="1">
      <alignment horizontal="right"/>
    </xf>
    <xf numFmtId="0" fontId="10" fillId="8" borderId="0" xfId="9" applyFont="1" applyFill="1" applyAlignment="1">
      <alignment horizontal="center"/>
    </xf>
    <xf numFmtId="3" fontId="10" fillId="8" borderId="0" xfId="9" applyNumberFormat="1" applyFont="1" applyFill="1" applyAlignment="1">
      <alignment horizontal="right"/>
    </xf>
    <xf numFmtId="0" fontId="10" fillId="8" borderId="0" xfId="9" applyFont="1" applyFill="1" applyAlignment="1">
      <alignment horizontal="right"/>
    </xf>
    <xf numFmtId="171" fontId="10" fillId="4" borderId="0" xfId="9" applyNumberFormat="1" applyFont="1" applyFill="1" applyAlignment="1">
      <alignment horizontal="left" indent="1"/>
    </xf>
    <xf numFmtId="0" fontId="4" fillId="2" borderId="0" xfId="8" applyFont="1" applyFill="1"/>
    <xf numFmtId="171" fontId="4" fillId="3" borderId="0" xfId="8" applyNumberFormat="1" applyFont="1" applyFill="1" applyAlignment="1">
      <alignment horizontal="left" indent="1"/>
    </xf>
    <xf numFmtId="0" fontId="4" fillId="0" borderId="0" xfId="8" applyFont="1"/>
    <xf numFmtId="171" fontId="4" fillId="3" borderId="3" xfId="8" applyNumberFormat="1" applyFont="1" applyFill="1" applyBorder="1" applyAlignment="1">
      <alignment horizontal="left" indent="1"/>
    </xf>
    <xf numFmtId="0" fontId="0" fillId="0" borderId="0" xfId="0" applyAlignment="1">
      <alignment vertical="top" wrapText="1"/>
    </xf>
    <xf numFmtId="0" fontId="4" fillId="4" borderId="0" xfId="23" quotePrefix="1" applyFont="1" applyFill="1" applyAlignment="1">
      <alignment horizontal="left" vertical="top" wrapText="1"/>
    </xf>
    <xf numFmtId="0" fontId="17" fillId="2" borderId="0" xfId="23" applyFont="1" applyFill="1"/>
    <xf numFmtId="171" fontId="17" fillId="0" borderId="0" xfId="23" applyNumberFormat="1" applyFont="1" applyAlignment="1">
      <alignment horizontal="left" indent="1"/>
    </xf>
    <xf numFmtId="171" fontId="4" fillId="0" borderId="0" xfId="23" applyNumberFormat="1" applyFont="1" applyAlignment="1">
      <alignment horizontal="left" indent="2"/>
    </xf>
    <xf numFmtId="171" fontId="4" fillId="0" borderId="0" xfId="21" applyNumberFormat="1" applyFont="1" applyAlignment="1">
      <alignment horizontal="left" indent="3"/>
    </xf>
    <xf numFmtId="171" fontId="4" fillId="0" borderId="0" xfId="21" applyNumberFormat="1" applyFont="1" applyAlignment="1">
      <alignment horizontal="left" indent="1"/>
    </xf>
    <xf numFmtId="0" fontId="17" fillId="2" borderId="0" xfId="23" applyFont="1" applyFill="1" applyAlignment="1">
      <alignment horizontal="left"/>
    </xf>
    <xf numFmtId="171" fontId="17" fillId="0" borderId="0" xfId="23" applyNumberFormat="1" applyFont="1" applyAlignment="1">
      <alignment horizontal="left" indent="2"/>
    </xf>
    <xf numFmtId="171" fontId="4" fillId="0" borderId="0" xfId="23" applyNumberFormat="1" applyFont="1" applyAlignment="1">
      <alignment horizontal="left" indent="3"/>
    </xf>
    <xf numFmtId="0" fontId="4" fillId="0" borderId="0" xfId="23" applyFont="1" applyAlignment="1">
      <alignment horizontal="left" indent="1"/>
    </xf>
    <xf numFmtId="0" fontId="17" fillId="0" borderId="0" xfId="23" quotePrefix="1" applyFont="1" applyAlignment="1">
      <alignment horizontal="left" indent="1"/>
    </xf>
    <xf numFmtId="0" fontId="20" fillId="0" borderId="0" xfId="23" applyFont="1" applyAlignment="1">
      <alignment horizontal="left"/>
    </xf>
    <xf numFmtId="171" fontId="4" fillId="0" borderId="0" xfId="23" applyNumberFormat="1" applyFont="1" applyAlignment="1">
      <alignment horizontal="left" indent="1"/>
    </xf>
    <xf numFmtId="171" fontId="17" fillId="0" borderId="3" xfId="23" applyNumberFormat="1" applyFont="1" applyBorder="1" applyAlignment="1">
      <alignment horizontal="left"/>
    </xf>
    <xf numFmtId="0" fontId="21" fillId="0" borderId="2" xfId="23" applyFont="1" applyBorder="1" applyAlignment="1">
      <alignment horizontal="center"/>
    </xf>
    <xf numFmtId="172" fontId="21" fillId="0" borderId="3" xfId="23" applyNumberFormat="1" applyFont="1" applyBorder="1" applyAlignment="1">
      <alignment horizontal="right"/>
    </xf>
    <xf numFmtId="0" fontId="21" fillId="8" borderId="2" xfId="23" applyFont="1" applyFill="1" applyBorder="1" applyAlignment="1">
      <alignment horizontal="center"/>
    </xf>
    <xf numFmtId="2" fontId="20" fillId="8" borderId="0" xfId="23" applyNumberFormat="1" applyFont="1" applyFill="1" applyAlignment="1">
      <alignment horizontal="right"/>
    </xf>
    <xf numFmtId="0" fontId="20" fillId="4" borderId="0" xfId="23" applyFont="1" applyFill="1" applyAlignment="1">
      <alignment horizontal="left" indent="1"/>
    </xf>
    <xf numFmtId="0" fontId="20" fillId="4" borderId="0" xfId="23" applyFont="1" applyFill="1" applyAlignment="1">
      <alignment horizontal="left" indent="2"/>
    </xf>
    <xf numFmtId="171" fontId="4" fillId="4" borderId="0" xfId="23" applyNumberFormat="1" applyFont="1" applyFill="1" applyAlignment="1">
      <alignment horizontal="left" indent="3"/>
    </xf>
    <xf numFmtId="0" fontId="20" fillId="0" borderId="0" xfId="23" applyFont="1" applyAlignment="1">
      <alignment horizontal="left" indent="2"/>
    </xf>
    <xf numFmtId="171" fontId="4" fillId="4" borderId="0" xfId="23" applyNumberFormat="1" applyFont="1" applyFill="1" applyAlignment="1">
      <alignment horizontal="left" indent="1"/>
    </xf>
    <xf numFmtId="171" fontId="4" fillId="4" borderId="0" xfId="23" applyNumberFormat="1" applyFont="1" applyFill="1" applyAlignment="1">
      <alignment horizontal="left" indent="2"/>
    </xf>
    <xf numFmtId="171" fontId="17" fillId="4" borderId="0" xfId="23" applyNumberFormat="1" applyFont="1" applyFill="1" applyAlignment="1">
      <alignment horizontal="left" indent="1"/>
    </xf>
    <xf numFmtId="0" fontId="4" fillId="4" borderId="0" xfId="23" applyFont="1" applyFill="1" applyAlignment="1">
      <alignment horizontal="left" indent="1"/>
    </xf>
    <xf numFmtId="0" fontId="17" fillId="4" borderId="0" xfId="23" applyFont="1" applyFill="1" applyAlignment="1">
      <alignment horizontal="left" indent="1"/>
    </xf>
    <xf numFmtId="171" fontId="4" fillId="6" borderId="0" xfId="23" applyNumberFormat="1" applyFont="1" applyFill="1" applyAlignment="1">
      <alignment horizontal="left" indent="2"/>
    </xf>
    <xf numFmtId="171" fontId="17" fillId="6" borderId="0" xfId="23" applyNumberFormat="1" applyFont="1" applyFill="1" applyAlignment="1">
      <alignment horizontal="left" indent="1"/>
    </xf>
    <xf numFmtId="171" fontId="17" fillId="6" borderId="3" xfId="23" applyNumberFormat="1" applyFont="1" applyFill="1" applyBorder="1" applyAlignment="1">
      <alignment horizontal="left" indent="1"/>
    </xf>
    <xf numFmtId="0" fontId="17" fillId="6" borderId="0" xfId="28" applyFont="1" applyFill="1" applyAlignment="1">
      <alignment horizontal="left" vertical="top" wrapText="1"/>
    </xf>
    <xf numFmtId="164" fontId="4" fillId="4" borderId="0" xfId="23" applyNumberFormat="1" applyFont="1" applyFill="1"/>
    <xf numFmtId="165" fontId="21" fillId="4" borderId="0" xfId="23" applyNumberFormat="1" applyFont="1" applyFill="1" applyAlignment="1">
      <alignment horizontal="right"/>
    </xf>
    <xf numFmtId="164" fontId="4" fillId="8" borderId="0" xfId="23" applyNumberFormat="1" applyFont="1" applyFill="1"/>
    <xf numFmtId="2" fontId="17" fillId="4" borderId="0" xfId="23" applyNumberFormat="1" applyFont="1" applyFill="1"/>
    <xf numFmtId="2" fontId="20" fillId="8" borderId="3" xfId="23" applyNumberFormat="1" applyFont="1" applyFill="1" applyBorder="1" applyAlignment="1">
      <alignment horizontal="right"/>
    </xf>
    <xf numFmtId="171" fontId="4" fillId="3" borderId="0" xfId="13" applyNumberFormat="1" applyFont="1" applyFill="1" applyAlignment="1">
      <alignment horizontal="left" indent="1"/>
    </xf>
    <xf numFmtId="171" fontId="20" fillId="0" borderId="0" xfId="23" applyNumberFormat="1" applyFont="1" applyAlignment="1">
      <alignment horizontal="left"/>
    </xf>
    <xf numFmtId="0" fontId="17" fillId="2" borderId="0" xfId="11" applyFont="1" applyFill="1"/>
    <xf numFmtId="171" fontId="17" fillId="3" borderId="0" xfId="13" applyNumberFormat="1" applyFont="1" applyFill="1" applyAlignment="1">
      <alignment horizontal="left" indent="1"/>
    </xf>
    <xf numFmtId="0" fontId="20" fillId="0" borderId="0" xfId="23" applyFont="1" applyAlignment="1">
      <alignment horizontal="left" indent="1"/>
    </xf>
    <xf numFmtId="171" fontId="4" fillId="0" borderId="3" xfId="23" applyNumberFormat="1" applyFont="1" applyBorder="1" applyAlignment="1">
      <alignment horizontal="left" indent="2"/>
    </xf>
    <xf numFmtId="4" fontId="20" fillId="0" borderId="0" xfId="23" applyNumberFormat="1" applyFont="1" applyAlignment="1">
      <alignment horizontal="right"/>
    </xf>
    <xf numFmtId="4" fontId="21" fillId="0" borderId="0" xfId="23" applyNumberFormat="1" applyFont="1" applyAlignment="1">
      <alignment horizontal="right"/>
    </xf>
    <xf numFmtId="4" fontId="49" fillId="0" borderId="0" xfId="11" applyNumberFormat="1" applyFont="1" applyAlignment="1">
      <alignment horizontal="right"/>
    </xf>
    <xf numFmtId="165" fontId="49" fillId="0" borderId="0" xfId="11" applyNumberFormat="1" applyFont="1" applyAlignment="1">
      <alignment horizontal="right"/>
    </xf>
    <xf numFmtId="0" fontId="50" fillId="0" borderId="0" xfId="11" applyFont="1" applyAlignment="1">
      <alignment horizontal="right"/>
    </xf>
    <xf numFmtId="0" fontId="8" fillId="8" borderId="0" xfId="11" applyFont="1" applyFill="1" applyAlignment="1">
      <alignment horizontal="center"/>
    </xf>
    <xf numFmtId="4" fontId="21" fillId="8" borderId="0" xfId="23" applyNumberFormat="1" applyFont="1" applyFill="1" applyAlignment="1">
      <alignment horizontal="right"/>
    </xf>
    <xf numFmtId="4" fontId="49" fillId="8" borderId="0" xfId="11" applyNumberFormat="1" applyFont="1" applyFill="1" applyAlignment="1">
      <alignment horizontal="right"/>
    </xf>
    <xf numFmtId="165" fontId="49" fillId="8" borderId="0" xfId="11" applyNumberFormat="1" applyFont="1" applyFill="1" applyAlignment="1">
      <alignment horizontal="right"/>
    </xf>
    <xf numFmtId="0" fontId="50" fillId="8" borderId="0" xfId="11" applyFont="1" applyFill="1" applyAlignment="1">
      <alignment horizontal="right"/>
    </xf>
    <xf numFmtId="4" fontId="20" fillId="8" borderId="0" xfId="23" applyNumberFormat="1" applyFont="1" applyFill="1" applyAlignment="1">
      <alignment horizontal="right"/>
    </xf>
    <xf numFmtId="0" fontId="17" fillId="2" borderId="0" xfId="21" applyFont="1" applyFill="1" applyAlignment="1">
      <alignment horizontal="left"/>
    </xf>
    <xf numFmtId="171" fontId="17" fillId="0" borderId="0" xfId="21" applyNumberFormat="1" applyFont="1" applyAlignment="1">
      <alignment horizontal="left" indent="1"/>
    </xf>
    <xf numFmtId="171" fontId="4" fillId="0" borderId="0" xfId="21" applyNumberFormat="1" applyFont="1" applyAlignment="1">
      <alignment horizontal="left" indent="2"/>
    </xf>
    <xf numFmtId="0" fontId="17" fillId="2" borderId="0" xfId="21" applyFont="1" applyFill="1"/>
    <xf numFmtId="171" fontId="17" fillId="0" borderId="0" xfId="21" applyNumberFormat="1" applyFont="1" applyAlignment="1">
      <alignment horizontal="left" indent="2"/>
    </xf>
    <xf numFmtId="171" fontId="4" fillId="0" borderId="0" xfId="21" applyNumberFormat="1" applyFont="1" applyAlignment="1">
      <alignment horizontal="left" indent="4"/>
    </xf>
    <xf numFmtId="171" fontId="4" fillId="0" borderId="0" xfId="21" applyNumberFormat="1" applyFont="1" applyAlignment="1">
      <alignment horizontal="left" indent="5"/>
    </xf>
    <xf numFmtId="0" fontId="4" fillId="2" borderId="0" xfId="21" applyFont="1" applyFill="1"/>
    <xf numFmtId="171" fontId="4" fillId="0" borderId="3" xfId="21" applyNumberFormat="1" applyFont="1" applyBorder="1" applyAlignment="1">
      <alignment horizontal="left" indent="2"/>
    </xf>
    <xf numFmtId="0" fontId="21" fillId="0" borderId="2" xfId="21" applyFont="1" applyBorder="1" applyAlignment="1">
      <alignment horizontal="right"/>
    </xf>
    <xf numFmtId="0" fontId="4" fillId="0" borderId="0" xfId="21" applyFont="1"/>
    <xf numFmtId="0" fontId="4" fillId="2" borderId="0" xfId="13" applyFont="1" applyFill="1"/>
    <xf numFmtId="171" fontId="4" fillId="3" borderId="0" xfId="13" applyNumberFormat="1" applyFont="1" applyFill="1"/>
    <xf numFmtId="171" fontId="4" fillId="3" borderId="0" xfId="13" applyNumberFormat="1" applyFont="1" applyFill="1" applyAlignment="1">
      <alignment horizontal="left" indent="2"/>
    </xf>
    <xf numFmtId="171" fontId="4" fillId="3" borderId="0" xfId="12" applyNumberFormat="1" applyFont="1" applyFill="1" applyAlignment="1">
      <alignment horizontal="left" indent="2"/>
    </xf>
    <xf numFmtId="0" fontId="4" fillId="0" borderId="0" xfId="13" applyFont="1"/>
    <xf numFmtId="171" fontId="4" fillId="3" borderId="3" xfId="13" applyNumberFormat="1" applyFont="1" applyFill="1" applyBorder="1" applyAlignment="1">
      <alignment horizontal="left" indent="2"/>
    </xf>
    <xf numFmtId="0" fontId="21" fillId="0" borderId="0" xfId="13" applyFont="1" applyAlignment="1">
      <alignment horizontal="center"/>
    </xf>
    <xf numFmtId="0" fontId="4" fillId="0" borderId="0" xfId="13" applyFont="1" applyAlignment="1">
      <alignment horizontal="right"/>
    </xf>
    <xf numFmtId="2" fontId="4" fillId="0" borderId="0" xfId="13" applyNumberFormat="1" applyFont="1" applyAlignment="1">
      <alignment horizontal="right"/>
    </xf>
    <xf numFmtId="0" fontId="21" fillId="8" borderId="0" xfId="13" applyFont="1" applyFill="1" applyAlignment="1">
      <alignment horizontal="center"/>
    </xf>
    <xf numFmtId="0" fontId="4" fillId="8" borderId="0" xfId="13" applyFont="1" applyFill="1" applyAlignment="1">
      <alignment horizontal="right"/>
    </xf>
    <xf numFmtId="2" fontId="4" fillId="8" borderId="0" xfId="13" applyNumberFormat="1" applyFont="1" applyFill="1" applyAlignment="1">
      <alignment horizontal="right"/>
    </xf>
    <xf numFmtId="0" fontId="4" fillId="4" borderId="0" xfId="21" applyFont="1" applyFill="1" applyAlignment="1">
      <alignment vertical="top"/>
    </xf>
    <xf numFmtId="0" fontId="4" fillId="4" borderId="0" xfId="21" applyFont="1" applyFill="1"/>
    <xf numFmtId="171" fontId="17" fillId="0" borderId="0" xfId="23" applyNumberFormat="1" applyFont="1" applyAlignment="1">
      <alignment horizontal="left"/>
    </xf>
    <xf numFmtId="171" fontId="4" fillId="0" borderId="3" xfId="23" applyNumberFormat="1" applyFont="1" applyBorder="1" applyAlignment="1">
      <alignment horizontal="left" indent="1"/>
    </xf>
    <xf numFmtId="171" fontId="17" fillId="0" borderId="0" xfId="21" applyNumberFormat="1" applyFont="1" applyAlignment="1">
      <alignment horizontal="left"/>
    </xf>
    <xf numFmtId="0" fontId="4" fillId="8" borderId="0" xfId="21" applyFont="1" applyFill="1"/>
    <xf numFmtId="169" fontId="21" fillId="8" borderId="0" xfId="23" applyNumberFormat="1" applyFont="1" applyFill="1" applyAlignment="1">
      <alignment horizontal="right"/>
    </xf>
    <xf numFmtId="169" fontId="21" fillId="8" borderId="3" xfId="23" applyNumberFormat="1" applyFont="1" applyFill="1" applyBorder="1" applyAlignment="1">
      <alignment horizontal="right"/>
    </xf>
    <xf numFmtId="167" fontId="21" fillId="4" borderId="0" xfId="23" applyNumberFormat="1" applyFont="1" applyFill="1" applyAlignment="1">
      <alignment horizontal="right"/>
    </xf>
    <xf numFmtId="169" fontId="21" fillId="4" borderId="0" xfId="23" applyNumberFormat="1" applyFont="1" applyFill="1" applyAlignment="1">
      <alignment horizontal="right"/>
    </xf>
    <xf numFmtId="169" fontId="21" fillId="0" borderId="0" xfId="21" applyNumberFormat="1" applyFont="1" applyAlignment="1">
      <alignment horizontal="right"/>
    </xf>
    <xf numFmtId="3" fontId="4" fillId="4" borderId="0" xfId="21" applyNumberFormat="1" applyFont="1" applyFill="1" applyAlignment="1">
      <alignment vertical="top"/>
    </xf>
    <xf numFmtId="3" fontId="4" fillId="0" borderId="0" xfId="21" applyNumberFormat="1" applyFont="1"/>
    <xf numFmtId="172" fontId="4" fillId="0" borderId="0" xfId="21" applyNumberFormat="1" applyFont="1"/>
    <xf numFmtId="0" fontId="17" fillId="6" borderId="0" xfId="17" applyFont="1" applyFill="1"/>
    <xf numFmtId="0" fontId="20" fillId="6" borderId="4" xfId="19" applyFont="1" applyFill="1" applyBorder="1" applyAlignment="1">
      <alignment horizontal="center"/>
    </xf>
    <xf numFmtId="0" fontId="17" fillId="6" borderId="0" xfId="17" applyFont="1" applyFill="1" applyAlignment="1">
      <alignment vertical="top"/>
    </xf>
    <xf numFmtId="0" fontId="17" fillId="6" borderId="0" xfId="0" applyFont="1" applyFill="1" applyAlignment="1">
      <alignment vertical="top" wrapText="1"/>
    </xf>
    <xf numFmtId="0" fontId="17" fillId="6" borderId="0" xfId="22" applyFont="1" applyFill="1" applyAlignment="1">
      <alignment vertical="top"/>
    </xf>
    <xf numFmtId="0" fontId="17" fillId="6" borderId="0" xfId="0" applyFont="1" applyFill="1"/>
    <xf numFmtId="3" fontId="20" fillId="6" borderId="0" xfId="23" applyNumberFormat="1" applyFont="1" applyFill="1" applyAlignment="1">
      <alignment horizontal="right"/>
    </xf>
    <xf numFmtId="0" fontId="17" fillId="6" borderId="0" xfId="0" applyFont="1" applyFill="1" applyAlignment="1">
      <alignment vertical="top"/>
    </xf>
    <xf numFmtId="0" fontId="30" fillId="6" borderId="0" xfId="0" applyFont="1" applyFill="1"/>
    <xf numFmtId="0" fontId="30" fillId="6" borderId="0" xfId="0" applyFont="1" applyFill="1" applyAlignment="1">
      <alignment vertical="top"/>
    </xf>
    <xf numFmtId="166" fontId="19" fillId="6" borderId="0" xfId="23" applyNumberFormat="1" applyFont="1" applyFill="1" applyAlignment="1">
      <alignment horizontal="right"/>
    </xf>
    <xf numFmtId="0" fontId="17" fillId="6" borderId="7" xfId="23" applyFont="1" applyFill="1" applyBorder="1"/>
    <xf numFmtId="0" fontId="4" fillId="6" borderId="0" xfId="0" applyFont="1" applyFill="1"/>
    <xf numFmtId="0" fontId="17" fillId="6" borderId="0" xfId="23" applyFont="1" applyFill="1"/>
    <xf numFmtId="0" fontId="30" fillId="6" borderId="0" xfId="23" applyFont="1" applyFill="1" applyAlignment="1">
      <alignment vertical="top"/>
    </xf>
    <xf numFmtId="0" fontId="30" fillId="6" borderId="0" xfId="23" applyFont="1" applyFill="1"/>
    <xf numFmtId="164" fontId="30" fillId="6" borderId="0" xfId="23" applyNumberFormat="1" applyFont="1" applyFill="1"/>
    <xf numFmtId="0" fontId="36" fillId="6" borderId="0" xfId="11" applyFont="1" applyFill="1"/>
    <xf numFmtId="0" fontId="36" fillId="6" borderId="0" xfId="23" applyFont="1" applyFill="1"/>
    <xf numFmtId="0" fontId="32" fillId="6" borderId="0" xfId="11" applyFont="1" applyFill="1"/>
    <xf numFmtId="0" fontId="32" fillId="6" borderId="0" xfId="11" applyFont="1" applyFill="1" applyAlignment="1">
      <alignment vertical="top"/>
    </xf>
    <xf numFmtId="0" fontId="17" fillId="6" borderId="0" xfId="21" applyFont="1" applyFill="1"/>
    <xf numFmtId="0" fontId="17" fillId="6" borderId="0" xfId="21" applyFont="1" applyFill="1" applyAlignment="1">
      <alignment vertical="top"/>
    </xf>
    <xf numFmtId="166" fontId="20" fillId="6" borderId="0" xfId="21" applyNumberFormat="1" applyFont="1" applyFill="1" applyAlignment="1">
      <alignment horizontal="right"/>
    </xf>
    <xf numFmtId="0" fontId="20" fillId="6" borderId="0" xfId="21" applyFont="1" applyFill="1" applyAlignment="1">
      <alignment horizontal="right"/>
    </xf>
    <xf numFmtId="0" fontId="4" fillId="0" borderId="0" xfId="17" applyFont="1"/>
    <xf numFmtId="0" fontId="21" fillId="8" borderId="2" xfId="21" applyFont="1" applyFill="1" applyBorder="1" applyAlignment="1">
      <alignment horizontal="right"/>
    </xf>
    <xf numFmtId="166" fontId="21" fillId="6" borderId="0" xfId="21" applyNumberFormat="1" applyFont="1" applyFill="1" applyAlignment="1">
      <alignment horizontal="right"/>
    </xf>
    <xf numFmtId="166" fontId="21" fillId="8" borderId="0" xfId="21" applyNumberFormat="1" applyFont="1" applyFill="1" applyAlignment="1">
      <alignment horizontal="right"/>
    </xf>
    <xf numFmtId="0" fontId="4" fillId="6" borderId="0" xfId="21" applyFont="1" applyFill="1" applyAlignment="1">
      <alignment vertical="top"/>
    </xf>
    <xf numFmtId="0" fontId="4" fillId="6" borderId="0" xfId="21" applyFont="1" applyFill="1"/>
    <xf numFmtId="0" fontId="4" fillId="0" borderId="0" xfId="21" applyFont="1" applyAlignment="1">
      <alignment vertical="top"/>
    </xf>
    <xf numFmtId="0" fontId="17" fillId="6" borderId="0" xfId="13" applyFont="1" applyFill="1"/>
    <xf numFmtId="0" fontId="30" fillId="6" borderId="0" xfId="13" applyFont="1" applyFill="1"/>
    <xf numFmtId="0" fontId="30" fillId="6" borderId="0" xfId="13" applyFont="1" applyFill="1" applyAlignment="1">
      <alignment vertical="top"/>
    </xf>
    <xf numFmtId="0" fontId="17" fillId="6" borderId="0" xfId="13" applyFont="1" applyFill="1" applyAlignment="1">
      <alignment vertical="top"/>
    </xf>
    <xf numFmtId="0" fontId="17" fillId="6" borderId="0" xfId="16" applyFont="1" applyFill="1"/>
    <xf numFmtId="0" fontId="30" fillId="6" borderId="0" xfId="16" applyFont="1" applyFill="1" applyAlignment="1">
      <alignment vertical="top"/>
    </xf>
    <xf numFmtId="0" fontId="30" fillId="6" borderId="0" xfId="16" applyFont="1" applyFill="1"/>
    <xf numFmtId="0" fontId="17" fillId="6" borderId="0" xfId="18" applyFont="1" applyFill="1"/>
    <xf numFmtId="0" fontId="30" fillId="6" borderId="0" xfId="18" applyFont="1" applyFill="1" applyAlignment="1">
      <alignment vertical="top"/>
    </xf>
    <xf numFmtId="0" fontId="17" fillId="6" borderId="0" xfId="18" applyFont="1" applyFill="1" applyAlignment="1">
      <alignment vertical="top"/>
    </xf>
    <xf numFmtId="0" fontId="17" fillId="6" borderId="0" xfId="15" applyFont="1" applyFill="1" applyAlignment="1">
      <alignment vertical="top"/>
    </xf>
    <xf numFmtId="0" fontId="17" fillId="6" borderId="0" xfId="7" applyFont="1" applyFill="1"/>
    <xf numFmtId="0" fontId="30" fillId="6" borderId="0" xfId="7" applyFont="1" applyFill="1" applyAlignment="1">
      <alignment vertical="top"/>
    </xf>
    <xf numFmtId="0" fontId="17" fillId="6" borderId="0" xfId="7" applyFont="1" applyFill="1" applyAlignment="1">
      <alignment vertical="top"/>
    </xf>
    <xf numFmtId="0" fontId="17" fillId="6" borderId="0" xfId="8" applyFont="1" applyFill="1"/>
    <xf numFmtId="0" fontId="17" fillId="6" borderId="0" xfId="8" applyFont="1" applyFill="1" applyAlignment="1">
      <alignment vertical="top"/>
    </xf>
    <xf numFmtId="165" fontId="20" fillId="6" borderId="0" xfId="8" applyNumberFormat="1" applyFont="1" applyFill="1" applyAlignment="1">
      <alignment horizontal="center"/>
    </xf>
    <xf numFmtId="0" fontId="17" fillId="6" borderId="0" xfId="8" quotePrefix="1" applyFont="1" applyFill="1"/>
    <xf numFmtId="165" fontId="17" fillId="6" borderId="0" xfId="8" quotePrefix="1" applyNumberFormat="1" applyFont="1" applyFill="1"/>
    <xf numFmtId="165" fontId="17" fillId="6" borderId="0" xfId="8" applyNumberFormat="1" applyFont="1" applyFill="1"/>
    <xf numFmtId="0" fontId="16" fillId="6" borderId="0" xfId="14" applyFont="1" applyFill="1"/>
    <xf numFmtId="0" fontId="15" fillId="6" borderId="3" xfId="6" applyFont="1" applyFill="1" applyBorder="1"/>
    <xf numFmtId="0" fontId="46" fillId="6" borderId="0" xfId="6" applyFont="1" applyFill="1" applyAlignment="1">
      <alignment horizontal="left"/>
    </xf>
    <xf numFmtId="0" fontId="15" fillId="6" borderId="0" xfId="6" applyFont="1" applyFill="1" applyAlignment="1">
      <alignment horizontal="left"/>
    </xf>
    <xf numFmtId="0" fontId="15" fillId="6" borderId="0" xfId="6" applyFont="1" applyFill="1"/>
    <xf numFmtId="1" fontId="17" fillId="6" borderId="0" xfId="23" applyNumberFormat="1" applyFont="1" applyFill="1"/>
    <xf numFmtId="1" fontId="17" fillId="6" borderId="0" xfId="14" applyNumberFormat="1" applyFont="1" applyFill="1"/>
    <xf numFmtId="164" fontId="17" fillId="6" borderId="0" xfId="14" applyNumberFormat="1" applyFont="1" applyFill="1"/>
    <xf numFmtId="3" fontId="17" fillId="6" borderId="0" xfId="14" applyNumberFormat="1" applyFont="1" applyFill="1"/>
    <xf numFmtId="0" fontId="17" fillId="6" borderId="0" xfId="14" applyFont="1" applyFill="1"/>
    <xf numFmtId="0" fontId="18" fillId="6" borderId="0" xfId="6" applyFill="1" applyAlignment="1">
      <alignment horizontal="left"/>
    </xf>
    <xf numFmtId="0" fontId="18" fillId="6" borderId="3" xfId="6" applyFill="1" applyBorder="1"/>
    <xf numFmtId="172" fontId="19" fillId="6" borderId="0" xfId="23" applyNumberFormat="1" applyFont="1" applyFill="1" applyAlignment="1">
      <alignment horizontal="right"/>
    </xf>
    <xf numFmtId="164" fontId="19" fillId="6" borderId="0" xfId="14" applyNumberFormat="1" applyFont="1" applyFill="1" applyAlignment="1">
      <alignment horizontal="right"/>
    </xf>
    <xf numFmtId="0" fontId="18" fillId="6" borderId="0" xfId="6" applyFill="1"/>
    <xf numFmtId="0" fontId="4" fillId="6" borderId="0" xfId="18" applyFont="1" applyFill="1"/>
    <xf numFmtId="1" fontId="4" fillId="6" borderId="0" xfId="23" applyNumberFormat="1" applyFont="1" applyFill="1"/>
    <xf numFmtId="1" fontId="4" fillId="6" borderId="0" xfId="14" applyNumberFormat="1" applyFont="1" applyFill="1"/>
    <xf numFmtId="164" fontId="4" fillId="6" borderId="0" xfId="14" applyNumberFormat="1" applyFont="1" applyFill="1"/>
    <xf numFmtId="3" fontId="4" fillId="6" borderId="0" xfId="14" applyNumberFormat="1" applyFont="1" applyFill="1"/>
    <xf numFmtId="0" fontId="4" fillId="6" borderId="0" xfId="14" applyFont="1" applyFill="1"/>
    <xf numFmtId="0" fontId="17" fillId="6" borderId="0" xfId="24" applyFont="1" applyFill="1"/>
    <xf numFmtId="164" fontId="20" fillId="6" borderId="0" xfId="23" applyNumberFormat="1" applyFont="1" applyFill="1" applyAlignment="1">
      <alignment horizontal="right"/>
    </xf>
    <xf numFmtId="175" fontId="20" fillId="6" borderId="0" xfId="23" applyNumberFormat="1" applyFont="1" applyFill="1" applyAlignment="1">
      <alignment horizontal="right"/>
    </xf>
    <xf numFmtId="0" fontId="15" fillId="6" borderId="0" xfId="6" applyFont="1" applyFill="1" applyAlignment="1">
      <alignment vertical="top"/>
    </xf>
    <xf numFmtId="0" fontId="17" fillId="6" borderId="0" xfId="15" applyFont="1" applyFill="1"/>
    <xf numFmtId="0" fontId="17" fillId="6" borderId="0" xfId="19" applyFont="1" applyFill="1"/>
    <xf numFmtId="0" fontId="30" fillId="6" borderId="0" xfId="19" applyFont="1" applyFill="1" applyAlignment="1">
      <alignment vertical="top"/>
    </xf>
    <xf numFmtId="0" fontId="17" fillId="6" borderId="0" xfId="19" applyFont="1" applyFill="1" applyAlignment="1">
      <alignment vertical="top"/>
    </xf>
    <xf numFmtId="0" fontId="17" fillId="6" borderId="0" xfId="9" applyFont="1" applyFill="1"/>
    <xf numFmtId="0" fontId="17" fillId="6" borderId="0" xfId="9" applyFont="1" applyFill="1" applyAlignment="1">
      <alignment vertical="top"/>
    </xf>
    <xf numFmtId="0" fontId="36" fillId="6" borderId="0" xfId="9" applyFont="1" applyFill="1"/>
    <xf numFmtId="0" fontId="36" fillId="6" borderId="0" xfId="22" applyFont="1" applyFill="1"/>
    <xf numFmtId="0" fontId="36" fillId="6" borderId="0" xfId="9" applyFont="1" applyFill="1" applyAlignment="1">
      <alignment vertical="top"/>
    </xf>
    <xf numFmtId="3" fontId="17" fillId="6" borderId="0" xfId="17" applyNumberFormat="1" applyFont="1" applyFill="1" applyAlignment="1">
      <alignment vertical="top"/>
    </xf>
    <xf numFmtId="0" fontId="4" fillId="2" borderId="0" xfId="16" applyFont="1" applyFill="1" applyAlignment="1">
      <alignment horizontal="left"/>
    </xf>
    <xf numFmtId="0" fontId="4" fillId="0" borderId="0" xfId="16" applyFont="1"/>
    <xf numFmtId="171" fontId="17" fillId="0" borderId="0" xfId="16" applyNumberFormat="1" applyFont="1" applyAlignment="1">
      <alignment horizontal="left" indent="1"/>
    </xf>
    <xf numFmtId="171" fontId="4" fillId="0" borderId="0" xfId="16" applyNumberFormat="1" applyFont="1" applyAlignment="1">
      <alignment horizontal="left" indent="2"/>
    </xf>
    <xf numFmtId="171" fontId="17" fillId="0" borderId="0" xfId="16" applyNumberFormat="1" applyFont="1" applyAlignment="1">
      <alignment horizontal="left" indent="2"/>
    </xf>
    <xf numFmtId="171" fontId="17" fillId="0" borderId="0" xfId="16" applyNumberFormat="1" applyFont="1" applyAlignment="1">
      <alignment horizontal="left" indent="3"/>
    </xf>
    <xf numFmtId="171" fontId="4" fillId="0" borderId="0" xfId="16" applyNumberFormat="1" applyFont="1" applyAlignment="1">
      <alignment horizontal="left" indent="4"/>
    </xf>
    <xf numFmtId="171" fontId="4" fillId="0" borderId="0" xfId="16" applyNumberFormat="1" applyFont="1" applyAlignment="1">
      <alignment horizontal="left" indent="5"/>
    </xf>
    <xf numFmtId="171" fontId="4" fillId="0" borderId="0" xfId="16" applyNumberFormat="1" applyFont="1" applyAlignment="1">
      <alignment horizontal="left" indent="3"/>
    </xf>
    <xf numFmtId="0" fontId="17" fillId="0" borderId="0" xfId="16" applyFont="1" applyAlignment="1">
      <alignment horizontal="left"/>
    </xf>
    <xf numFmtId="171" fontId="4" fillId="0" borderId="0" xfId="16" applyNumberFormat="1" applyFont="1" applyAlignment="1">
      <alignment horizontal="left" indent="1"/>
    </xf>
    <xf numFmtId="171" fontId="4" fillId="0" borderId="3" xfId="16" applyNumberFormat="1" applyFont="1" applyBorder="1" applyAlignment="1">
      <alignment horizontal="left" indent="1"/>
    </xf>
    <xf numFmtId="171" fontId="4" fillId="0" borderId="0" xfId="18" applyNumberFormat="1" applyFont="1" applyAlignment="1">
      <alignment horizontal="left" indent="3"/>
    </xf>
    <xf numFmtId="171" fontId="17" fillId="0" borderId="0" xfId="18" applyNumberFormat="1" applyFont="1" applyAlignment="1">
      <alignment horizontal="left" indent="2"/>
    </xf>
    <xf numFmtId="0" fontId="4" fillId="0" borderId="0" xfId="18" applyFont="1" applyAlignment="1">
      <alignment horizontal="left"/>
    </xf>
    <xf numFmtId="0" fontId="4" fillId="0" borderId="0" xfId="18" applyFont="1" applyAlignment="1">
      <alignment horizontal="left" indent="1"/>
    </xf>
    <xf numFmtId="0" fontId="17" fillId="0" borderId="2" xfId="18" applyFont="1" applyBorder="1"/>
    <xf numFmtId="0" fontId="17" fillId="0" borderId="0" xfId="22" applyFont="1" applyAlignment="1">
      <alignment horizontal="left"/>
    </xf>
    <xf numFmtId="171" fontId="4" fillId="3" borderId="3" xfId="7" applyNumberFormat="1" applyFont="1" applyFill="1" applyBorder="1" applyAlignment="1">
      <alignment horizontal="left" indent="1"/>
    </xf>
    <xf numFmtId="0" fontId="4" fillId="0" borderId="0" xfId="7" applyFont="1"/>
    <xf numFmtId="171" fontId="4" fillId="3" borderId="0" xfId="7" applyNumberFormat="1" applyFont="1" applyFill="1" applyAlignment="1">
      <alignment horizontal="left" indent="1"/>
    </xf>
    <xf numFmtId="171" fontId="4" fillId="3" borderId="0" xfId="12" applyNumberFormat="1" applyFont="1" applyFill="1" applyAlignment="1">
      <alignment horizontal="left" indent="1"/>
    </xf>
    <xf numFmtId="171" fontId="17" fillId="3" borderId="0" xfId="7" applyNumberFormat="1" applyFont="1" applyFill="1" applyAlignment="1">
      <alignment horizontal="left"/>
    </xf>
    <xf numFmtId="171" fontId="4" fillId="3" borderId="0" xfId="7" applyNumberFormat="1" applyFont="1" applyFill="1" applyAlignment="1">
      <alignment horizontal="left" indent="2"/>
    </xf>
    <xf numFmtId="171" fontId="4" fillId="3" borderId="0" xfId="8" applyNumberFormat="1" applyFont="1" applyFill="1" applyAlignment="1">
      <alignment horizontal="left" indent="2"/>
    </xf>
    <xf numFmtId="171" fontId="4" fillId="3" borderId="3" xfId="8" applyNumberFormat="1" applyFont="1" applyFill="1" applyBorder="1" applyAlignment="1">
      <alignment horizontal="left" indent="2"/>
    </xf>
    <xf numFmtId="0" fontId="4" fillId="0" borderId="0" xfId="14" applyFont="1" applyAlignment="1">
      <alignment horizontal="left" indent="3"/>
    </xf>
    <xf numFmtId="171" fontId="4" fillId="0" borderId="0" xfId="14" applyNumberFormat="1" applyFont="1" applyAlignment="1">
      <alignment horizontal="left" indent="3"/>
    </xf>
    <xf numFmtId="0" fontId="1" fillId="0" borderId="0" xfId="26" applyFont="1"/>
    <xf numFmtId="171" fontId="42" fillId="0" borderId="0" xfId="26" applyNumberFormat="1" applyFont="1" applyAlignment="1">
      <alignment horizontal="left" indent="1"/>
    </xf>
    <xf numFmtId="171" fontId="41" fillId="0" borderId="3" xfId="26" applyNumberFormat="1" applyFont="1" applyBorder="1" applyAlignment="1">
      <alignment horizontal="left" indent="2"/>
    </xf>
    <xf numFmtId="0" fontId="4" fillId="2" borderId="0" xfId="15" applyFont="1" applyFill="1" applyAlignment="1">
      <alignment horizontal="left"/>
    </xf>
    <xf numFmtId="164" fontId="21" fillId="4" borderId="3" xfId="23" applyNumberFormat="1" applyFont="1" applyFill="1" applyBorder="1" applyAlignment="1">
      <alignment horizontal="right"/>
    </xf>
    <xf numFmtId="164" fontId="21" fillId="8" borderId="3" xfId="23" applyNumberFormat="1" applyFont="1" applyFill="1" applyBorder="1" applyAlignment="1">
      <alignment horizontal="right"/>
    </xf>
    <xf numFmtId="171" fontId="17" fillId="4" borderId="0" xfId="24" applyNumberFormat="1" applyFont="1" applyFill="1" applyAlignment="1">
      <alignment horizontal="left"/>
    </xf>
    <xf numFmtId="171" fontId="4" fillId="4" borderId="0" xfId="24" applyNumberFormat="1" applyFont="1" applyFill="1" applyAlignment="1">
      <alignment horizontal="left" indent="2"/>
    </xf>
    <xf numFmtId="171" fontId="4" fillId="4" borderId="3" xfId="24" applyNumberFormat="1" applyFont="1" applyFill="1" applyBorder="1" applyAlignment="1">
      <alignment horizontal="left" indent="2"/>
    </xf>
    <xf numFmtId="165" fontId="21" fillId="4" borderId="3" xfId="23" applyNumberFormat="1" applyFont="1" applyFill="1" applyBorder="1" applyAlignment="1">
      <alignment horizontal="right"/>
    </xf>
    <xf numFmtId="0" fontId="4" fillId="0" borderId="0" xfId="19" applyFont="1"/>
    <xf numFmtId="171" fontId="17" fillId="0" borderId="0" xfId="19" applyNumberFormat="1" applyFont="1" applyAlignment="1">
      <alignment horizontal="left" indent="1"/>
    </xf>
    <xf numFmtId="171" fontId="4" fillId="0" borderId="3" xfId="19" applyNumberFormat="1" applyFont="1" applyBorder="1" applyAlignment="1">
      <alignment horizontal="left" indent="2"/>
    </xf>
    <xf numFmtId="171" fontId="4" fillId="0" borderId="0" xfId="20" applyNumberFormat="1" applyFont="1" applyAlignment="1">
      <alignment horizontal="left" indent="1"/>
    </xf>
    <xf numFmtId="171" fontId="10" fillId="4" borderId="0" xfId="9" applyNumberFormat="1" applyFont="1" applyFill="1" applyAlignment="1">
      <alignment horizontal="left" indent="2"/>
    </xf>
    <xf numFmtId="171" fontId="10" fillId="4" borderId="3" xfId="9" applyNumberFormat="1" applyFont="1" applyFill="1" applyBorder="1" applyAlignment="1">
      <alignment horizontal="left" indent="2"/>
    </xf>
    <xf numFmtId="0" fontId="4" fillId="6" borderId="0" xfId="15" quotePrefix="1" applyFont="1" applyFill="1" applyAlignment="1">
      <alignment horizontal="left"/>
    </xf>
    <xf numFmtId="0" fontId="0" fillId="0" borderId="0" xfId="0" applyAlignment="1">
      <alignment wrapText="1"/>
    </xf>
    <xf numFmtId="0" fontId="3" fillId="0" borderId="0" xfId="29"/>
    <xf numFmtId="0" fontId="4" fillId="6" borderId="0" xfId="0" applyFont="1" applyFill="1" applyAlignment="1">
      <alignment vertical="top"/>
    </xf>
    <xf numFmtId="0" fontId="4" fillId="6" borderId="0" xfId="0" applyFont="1" applyFill="1" applyAlignment="1">
      <alignment vertical="top" wrapText="1"/>
    </xf>
    <xf numFmtId="0" fontId="4" fillId="6" borderId="0" xfId="0" applyFont="1" applyFill="1" applyAlignment="1">
      <alignment horizontal="left" vertical="top" wrapText="1"/>
    </xf>
    <xf numFmtId="49" fontId="4" fillId="6" borderId="0" xfId="28" quotePrefix="1" applyNumberFormat="1" applyFont="1" applyFill="1"/>
    <xf numFmtId="0" fontId="3" fillId="6" borderId="0" xfId="28" applyFill="1"/>
    <xf numFmtId="0" fontId="4" fillId="4" borderId="0" xfId="16" applyFont="1" applyFill="1" applyAlignment="1">
      <alignment vertical="top"/>
    </xf>
    <xf numFmtId="0" fontId="4" fillId="4" borderId="0" xfId="13" applyFont="1" applyFill="1" applyAlignment="1">
      <alignment vertical="top"/>
    </xf>
    <xf numFmtId="0" fontId="3" fillId="0" borderId="0" xfId="29" applyAlignment="1">
      <alignment horizontal="left"/>
    </xf>
    <xf numFmtId="0" fontId="3" fillId="0" borderId="14" xfId="29" applyBorder="1"/>
    <xf numFmtId="0" fontId="3" fillId="0" borderId="15" xfId="29" applyBorder="1"/>
    <xf numFmtId="0" fontId="17" fillId="4" borderId="0" xfId="28" applyFont="1" applyFill="1" applyAlignment="1">
      <alignment horizontal="left" wrapText="1"/>
    </xf>
    <xf numFmtId="0" fontId="17" fillId="6" borderId="0" xfId="28" applyFont="1" applyFill="1" applyAlignment="1">
      <alignment horizontal="left" wrapText="1"/>
    </xf>
    <xf numFmtId="0" fontId="4" fillId="4" borderId="0" xfId="13" applyFont="1" applyFill="1"/>
    <xf numFmtId="0" fontId="4" fillId="4" borderId="0" xfId="16" applyFont="1" applyFill="1"/>
    <xf numFmtId="0" fontId="4" fillId="4" borderId="0" xfId="17" applyFont="1" applyFill="1"/>
    <xf numFmtId="0" fontId="4" fillId="4" borderId="0" xfId="8" applyFont="1" applyFill="1"/>
    <xf numFmtId="0" fontId="4" fillId="4" borderId="0" xfId="7" applyFont="1" applyFill="1"/>
    <xf numFmtId="0" fontId="4" fillId="4" borderId="0" xfId="18" applyFont="1" applyFill="1"/>
    <xf numFmtId="0" fontId="4" fillId="4" borderId="0" xfId="0" applyFont="1" applyFill="1" applyAlignment="1">
      <alignment wrapText="1"/>
    </xf>
    <xf numFmtId="49" fontId="4" fillId="4" borderId="0" xfId="0" applyNumberFormat="1" applyFont="1" applyFill="1"/>
    <xf numFmtId="0" fontId="0" fillId="4" borderId="0" xfId="0" applyFill="1" applyAlignment="1">
      <alignment wrapText="1"/>
    </xf>
    <xf numFmtId="0" fontId="17" fillId="0" borderId="0" xfId="18" applyFont="1" applyAlignment="1">
      <alignment wrapText="1"/>
    </xf>
    <xf numFmtId="0" fontId="4" fillId="4" borderId="0" xfId="23" quotePrefix="1" applyFont="1" applyFill="1" applyAlignment="1">
      <alignment horizontal="left" wrapText="1"/>
    </xf>
    <xf numFmtId="0" fontId="0" fillId="6" borderId="0" xfId="0" applyFill="1"/>
    <xf numFmtId="0" fontId="4" fillId="0" borderId="0" xfId="23" quotePrefix="1" applyFont="1" applyAlignment="1">
      <alignment horizontal="left" wrapText="1"/>
    </xf>
    <xf numFmtId="0" fontId="4" fillId="4" borderId="0" xfId="28" applyFont="1" applyFill="1" applyAlignment="1">
      <alignment horizontal="left" wrapText="1"/>
    </xf>
    <xf numFmtId="0" fontId="3" fillId="0" borderId="0" xfId="28" applyAlignment="1">
      <alignment wrapText="1"/>
    </xf>
    <xf numFmtId="0" fontId="17" fillId="4" borderId="0" xfId="17" applyFont="1" applyFill="1" applyAlignment="1">
      <alignment wrapText="1"/>
    </xf>
    <xf numFmtId="0" fontId="3" fillId="4" borderId="0" xfId="28" applyFill="1" applyAlignment="1">
      <alignment wrapText="1"/>
    </xf>
    <xf numFmtId="0" fontId="4" fillId="4" borderId="0" xfId="29" quotePrefix="1" applyFont="1" applyFill="1"/>
    <xf numFmtId="0" fontId="4" fillId="6" borderId="0" xfId="29" quotePrefix="1" applyFont="1" applyFill="1"/>
    <xf numFmtId="0" fontId="3" fillId="6" borderId="0" xfId="29" applyFill="1"/>
    <xf numFmtId="0" fontId="17" fillId="6" borderId="0" xfId="28" applyFont="1" applyFill="1" applyAlignment="1">
      <alignment horizontal="left"/>
    </xf>
    <xf numFmtId="0" fontId="4" fillId="6" borderId="0" xfId="28" applyFont="1" applyFill="1" applyAlignment="1">
      <alignment horizontal="left"/>
    </xf>
    <xf numFmtId="0" fontId="4" fillId="6" borderId="0" xfId="17" quotePrefix="1" applyFont="1" applyFill="1"/>
    <xf numFmtId="0" fontId="4" fillId="6" borderId="0" xfId="17" applyFont="1" applyFill="1"/>
    <xf numFmtId="0" fontId="4" fillId="6" borderId="0" xfId="28" applyFont="1" applyFill="1"/>
    <xf numFmtId="0" fontId="4" fillId="6" borderId="0" xfId="28" applyFont="1" applyFill="1" applyAlignment="1">
      <alignment horizontal="left" wrapText="1"/>
    </xf>
    <xf numFmtId="0" fontId="3" fillId="6" borderId="0" xfId="28" applyFill="1" applyAlignment="1">
      <alignment wrapText="1"/>
    </xf>
    <xf numFmtId="0" fontId="4" fillId="4" borderId="0" xfId="0" applyFont="1" applyFill="1" applyAlignment="1">
      <alignment horizontal="left" wrapText="1"/>
    </xf>
    <xf numFmtId="0" fontId="4" fillId="4" borderId="0" xfId="22" applyFont="1" applyFill="1"/>
    <xf numFmtId="0" fontId="17" fillId="0" borderId="13" xfId="14" quotePrefix="1" applyFont="1" applyBorder="1" applyAlignment="1">
      <alignment wrapText="1"/>
    </xf>
    <xf numFmtId="0" fontId="3" fillId="6" borderId="14" xfId="29" applyFill="1" applyBorder="1"/>
    <xf numFmtId="0" fontId="3" fillId="6" borderId="0" xfId="0" applyFont="1" applyFill="1"/>
    <xf numFmtId="0" fontId="4" fillId="0" borderId="0" xfId="9" applyFont="1"/>
    <xf numFmtId="0" fontId="4" fillId="0" borderId="0" xfId="9" applyFont="1" applyAlignment="1">
      <alignment vertical="top"/>
    </xf>
    <xf numFmtId="0" fontId="3" fillId="4" borderId="0" xfId="0" applyFont="1" applyFill="1"/>
    <xf numFmtId="0" fontId="4" fillId="2" borderId="0" xfId="16" applyFont="1" applyFill="1"/>
    <xf numFmtId="0" fontId="4" fillId="6" borderId="0" xfId="22" applyFont="1" applyFill="1"/>
    <xf numFmtId="0" fontId="9" fillId="6" borderId="0" xfId="22" applyFont="1" applyFill="1" applyAlignment="1">
      <alignment vertical="top"/>
    </xf>
    <xf numFmtId="0" fontId="30" fillId="6" borderId="0" xfId="22" applyFont="1" applyFill="1" applyAlignment="1">
      <alignment vertical="top"/>
    </xf>
    <xf numFmtId="0" fontId="4" fillId="4" borderId="0" xfId="23" quotePrefix="1" applyFont="1" applyFill="1" applyAlignment="1">
      <alignment horizontal="left"/>
    </xf>
    <xf numFmtId="171" fontId="4" fillId="0" borderId="0" xfId="23" quotePrefix="1" applyNumberFormat="1" applyFont="1" applyAlignment="1">
      <alignment horizontal="left" indent="2"/>
    </xf>
    <xf numFmtId="171" fontId="4" fillId="0" borderId="0" xfId="23" quotePrefix="1" applyNumberFormat="1" applyFont="1" applyAlignment="1">
      <alignment horizontal="left" indent="3"/>
    </xf>
    <xf numFmtId="0" fontId="0" fillId="6" borderId="0" xfId="0" applyFill="1" applyAlignment="1">
      <alignment wrapText="1"/>
    </xf>
    <xf numFmtId="4" fontId="21" fillId="0" borderId="3" xfId="23" applyNumberFormat="1" applyFont="1" applyBorder="1" applyAlignment="1">
      <alignment horizontal="right"/>
    </xf>
    <xf numFmtId="4" fontId="21" fillId="8" borderId="3" xfId="23" applyNumberFormat="1" applyFont="1" applyFill="1" applyBorder="1" applyAlignment="1">
      <alignment horizontal="right"/>
    </xf>
    <xf numFmtId="0" fontId="30" fillId="6" borderId="0" xfId="17" applyFont="1" applyFill="1"/>
    <xf numFmtId="0" fontId="30" fillId="6" borderId="0" xfId="22" applyFont="1" applyFill="1"/>
    <xf numFmtId="0" fontId="30" fillId="6" borderId="0" xfId="17" applyFont="1" applyFill="1" applyAlignment="1">
      <alignment vertical="top"/>
    </xf>
    <xf numFmtId="0" fontId="30" fillId="6" borderId="0" xfId="0" applyFont="1" applyFill="1" applyAlignment="1">
      <alignment vertical="top" wrapText="1"/>
    </xf>
    <xf numFmtId="0" fontId="30" fillId="6" borderId="7" xfId="23" applyFont="1" applyFill="1" applyBorder="1"/>
    <xf numFmtId="0" fontId="32" fillId="6" borderId="0" xfId="23" applyFont="1" applyFill="1"/>
    <xf numFmtId="0" fontId="21" fillId="6" borderId="0" xfId="21" applyFont="1" applyFill="1" applyAlignment="1">
      <alignment horizontal="right"/>
    </xf>
    <xf numFmtId="0" fontId="30" fillId="6" borderId="0" xfId="21" applyFont="1" applyFill="1"/>
    <xf numFmtId="0" fontId="30" fillId="6" borderId="0" xfId="18" applyFont="1" applyFill="1"/>
    <xf numFmtId="0" fontId="30" fillId="6" borderId="0" xfId="15" applyFont="1" applyFill="1" applyAlignment="1">
      <alignment vertical="top"/>
    </xf>
    <xf numFmtId="0" fontId="30" fillId="6" borderId="0" xfId="7" applyFont="1" applyFill="1"/>
    <xf numFmtId="0" fontId="30" fillId="6" borderId="0" xfId="8" applyFont="1" applyFill="1"/>
    <xf numFmtId="0" fontId="30" fillId="6" borderId="0" xfId="8" applyFont="1" applyFill="1" applyAlignment="1">
      <alignment vertical="top"/>
    </xf>
    <xf numFmtId="165" fontId="19" fillId="6" borderId="0" xfId="8" applyNumberFormat="1" applyFont="1" applyFill="1" applyAlignment="1">
      <alignment horizontal="center"/>
    </xf>
    <xf numFmtId="0" fontId="30" fillId="6" borderId="0" xfId="8" quotePrefix="1" applyFont="1" applyFill="1"/>
    <xf numFmtId="165" fontId="30" fillId="6" borderId="0" xfId="8" quotePrefix="1" applyNumberFormat="1" applyFont="1" applyFill="1"/>
    <xf numFmtId="165" fontId="30" fillId="6" borderId="0" xfId="8" applyNumberFormat="1" applyFont="1" applyFill="1"/>
    <xf numFmtId="0" fontId="4" fillId="6" borderId="0" xfId="24" applyFont="1" applyFill="1"/>
    <xf numFmtId="0" fontId="18" fillId="6" borderId="0" xfId="6" applyFill="1" applyAlignment="1">
      <alignment vertical="top"/>
    </xf>
    <xf numFmtId="0" fontId="4" fillId="6" borderId="0" xfId="15" applyFont="1" applyFill="1"/>
    <xf numFmtId="0" fontId="30" fillId="6" borderId="0" xfId="19" applyFont="1" applyFill="1"/>
    <xf numFmtId="0" fontId="30" fillId="6" borderId="0" xfId="9" applyFont="1" applyFill="1"/>
    <xf numFmtId="0" fontId="30" fillId="6" borderId="0" xfId="9" applyFont="1" applyFill="1" applyAlignment="1">
      <alignment vertical="top"/>
    </xf>
    <xf numFmtId="0" fontId="32" fillId="6" borderId="0" xfId="9" applyFont="1" applyFill="1"/>
    <xf numFmtId="0" fontId="32" fillId="6" borderId="0" xfId="22" applyFont="1" applyFill="1"/>
    <xf numFmtId="0" fontId="32" fillId="6" borderId="0" xfId="9" applyFont="1" applyFill="1" applyAlignment="1">
      <alignment vertical="top"/>
    </xf>
    <xf numFmtId="2" fontId="30" fillId="6" borderId="0" xfId="23" applyNumberFormat="1" applyFont="1" applyFill="1"/>
    <xf numFmtId="3" fontId="19" fillId="6" borderId="0" xfId="23" applyNumberFormat="1" applyFont="1" applyFill="1" applyAlignment="1">
      <alignment horizontal="right"/>
    </xf>
    <xf numFmtId="1" fontId="19" fillId="8" borderId="0" xfId="23" applyNumberFormat="1" applyFont="1" applyFill="1" applyAlignment="1">
      <alignment horizontal="right" indent="1"/>
    </xf>
    <xf numFmtId="1" fontId="20" fillId="8" borderId="0" xfId="23" applyNumberFormat="1" applyFont="1" applyFill="1" applyAlignment="1">
      <alignment horizontal="right" indent="1"/>
    </xf>
    <xf numFmtId="2" fontId="19" fillId="8" borderId="0" xfId="23" applyNumberFormat="1" applyFont="1" applyFill="1" applyAlignment="1">
      <alignment horizontal="right" indent="1"/>
    </xf>
    <xf numFmtId="166" fontId="19" fillId="8" borderId="0" xfId="22" applyNumberFormat="1" applyFont="1" applyFill="1" applyAlignment="1">
      <alignment horizontal="center"/>
    </xf>
    <xf numFmtId="166" fontId="20" fillId="8" borderId="0" xfId="22" applyNumberFormat="1" applyFont="1" applyFill="1" applyAlignment="1">
      <alignment horizontal="center"/>
    </xf>
    <xf numFmtId="166" fontId="19" fillId="8" borderId="0" xfId="23" applyNumberFormat="1" applyFont="1" applyFill="1" applyAlignment="1">
      <alignment horizontal="right"/>
    </xf>
    <xf numFmtId="0" fontId="30" fillId="8" borderId="0" xfId="0" applyFont="1" applyFill="1"/>
    <xf numFmtId="0" fontId="17" fillId="8" borderId="0" xfId="0" applyFont="1" applyFill="1"/>
    <xf numFmtId="0" fontId="19" fillId="8" borderId="2" xfId="23" applyFont="1" applyFill="1" applyBorder="1" applyAlignment="1">
      <alignment horizontal="center"/>
    </xf>
    <xf numFmtId="0" fontId="20" fillId="8" borderId="2" xfId="23" applyFont="1" applyFill="1" applyBorder="1" applyAlignment="1">
      <alignment horizontal="center"/>
    </xf>
    <xf numFmtId="164" fontId="30" fillId="8" borderId="0" xfId="23" applyNumberFormat="1" applyFont="1" applyFill="1"/>
    <xf numFmtId="164" fontId="17" fillId="8" borderId="0" xfId="23" applyNumberFormat="1" applyFont="1" applyFill="1"/>
    <xf numFmtId="0" fontId="34" fillId="8" borderId="0" xfId="11" applyFont="1" applyFill="1" applyAlignment="1">
      <alignment horizontal="center"/>
    </xf>
    <xf numFmtId="0" fontId="37" fillId="8" borderId="0" xfId="11" applyFont="1" applyFill="1" applyAlignment="1">
      <alignment horizontal="center"/>
    </xf>
    <xf numFmtId="0" fontId="19" fillId="8" borderId="2" xfId="21" applyFont="1" applyFill="1" applyBorder="1" applyAlignment="1">
      <alignment horizontal="right"/>
    </xf>
    <xf numFmtId="2" fontId="19" fillId="8" borderId="2" xfId="21" applyNumberFormat="1" applyFont="1" applyFill="1" applyBorder="1" applyAlignment="1">
      <alignment horizontal="right"/>
    </xf>
    <xf numFmtId="2" fontId="21" fillId="8" borderId="2" xfId="21" applyNumberFormat="1" applyFont="1" applyFill="1" applyBorder="1" applyAlignment="1">
      <alignment horizontal="right"/>
    </xf>
    <xf numFmtId="2" fontId="20" fillId="8" borderId="2" xfId="21" applyNumberFormat="1" applyFont="1" applyFill="1" applyBorder="1" applyAlignment="1">
      <alignment horizontal="right"/>
    </xf>
    <xf numFmtId="0" fontId="20" fillId="8" borderId="2" xfId="21" applyFont="1" applyFill="1" applyBorder="1" applyAlignment="1">
      <alignment horizontal="right"/>
    </xf>
    <xf numFmtId="0" fontId="19" fillId="8" borderId="0" xfId="13" applyFont="1" applyFill="1" applyAlignment="1">
      <alignment horizontal="center"/>
    </xf>
    <xf numFmtId="0" fontId="20" fillId="8" borderId="0" xfId="13" applyFont="1" applyFill="1" applyAlignment="1">
      <alignment horizontal="center"/>
    </xf>
    <xf numFmtId="0" fontId="19" fillId="8" borderId="2" xfId="16" applyFont="1" applyFill="1" applyBorder="1" applyAlignment="1">
      <alignment horizontal="right"/>
    </xf>
    <xf numFmtId="165" fontId="21" fillId="8" borderId="2" xfId="16" applyNumberFormat="1" applyFont="1" applyFill="1" applyBorder="1" applyAlignment="1">
      <alignment horizontal="right"/>
    </xf>
    <xf numFmtId="165" fontId="20" fillId="8" borderId="2" xfId="16" applyNumberFormat="1" applyFont="1" applyFill="1" applyBorder="1" applyAlignment="1">
      <alignment horizontal="right"/>
    </xf>
    <xf numFmtId="0" fontId="20" fillId="8" borderId="2" xfId="16" applyFont="1" applyFill="1" applyBorder="1" applyAlignment="1">
      <alignment horizontal="right"/>
    </xf>
    <xf numFmtId="165" fontId="19" fillId="8" borderId="2" xfId="18" applyNumberFormat="1" applyFont="1" applyFill="1" applyBorder="1" applyAlignment="1">
      <alignment horizontal="right"/>
    </xf>
    <xf numFmtId="165" fontId="20" fillId="8" borderId="2" xfId="18" applyNumberFormat="1" applyFont="1" applyFill="1" applyBorder="1" applyAlignment="1">
      <alignment horizontal="right"/>
    </xf>
    <xf numFmtId="0" fontId="30" fillId="8" borderId="0" xfId="7" applyFont="1" applyFill="1" applyAlignment="1">
      <alignment horizontal="center"/>
    </xf>
    <xf numFmtId="0" fontId="17" fillId="8" borderId="0" xfId="7" applyFont="1" applyFill="1" applyAlignment="1">
      <alignment horizontal="center"/>
    </xf>
    <xf numFmtId="0" fontId="30" fillId="8" borderId="0" xfId="8" applyFont="1" applyFill="1" applyAlignment="1">
      <alignment horizontal="center"/>
    </xf>
    <xf numFmtId="0" fontId="17" fillId="8" borderId="0" xfId="8" applyFont="1" applyFill="1" applyAlignment="1">
      <alignment horizontal="center"/>
    </xf>
    <xf numFmtId="0" fontId="17" fillId="8" borderId="2" xfId="14" applyFont="1" applyFill="1" applyBorder="1" applyAlignment="1">
      <alignment horizontal="right"/>
    </xf>
    <xf numFmtId="172" fontId="23" fillId="8" borderId="0" xfId="23" applyNumberFormat="1" applyFont="1" applyFill="1" applyAlignment="1">
      <alignment horizontal="right"/>
    </xf>
    <xf numFmtId="0" fontId="21" fillId="8" borderId="0" xfId="15" applyFont="1" applyFill="1" applyAlignment="1">
      <alignment horizontal="right"/>
    </xf>
    <xf numFmtId="0" fontId="19" fillId="8" borderId="2" xfId="19" applyFont="1" applyFill="1" applyBorder="1" applyAlignment="1">
      <alignment horizontal="center"/>
    </xf>
    <xf numFmtId="0" fontId="20" fillId="8" borderId="2" xfId="19" applyFont="1" applyFill="1" applyBorder="1" applyAlignment="1">
      <alignment horizontal="center"/>
    </xf>
    <xf numFmtId="0" fontId="19" fillId="8" borderId="0" xfId="19" applyFont="1" applyFill="1" applyAlignment="1">
      <alignment horizontal="center"/>
    </xf>
    <xf numFmtId="0" fontId="30" fillId="8" borderId="0" xfId="9" applyFont="1" applyFill="1" applyAlignment="1">
      <alignment horizontal="center"/>
    </xf>
    <xf numFmtId="0" fontId="17" fillId="8" borderId="0" xfId="9" applyFont="1" applyFill="1" applyAlignment="1">
      <alignment horizontal="center"/>
    </xf>
    <xf numFmtId="0" fontId="31" fillId="8" borderId="0" xfId="9" applyFont="1" applyFill="1" applyAlignment="1">
      <alignment horizontal="center"/>
    </xf>
    <xf numFmtId="0" fontId="13" fillId="8" borderId="0" xfId="9" applyFont="1" applyFill="1" applyAlignment="1">
      <alignment horizontal="center"/>
    </xf>
    <xf numFmtId="167" fontId="21" fillId="8" borderId="0" xfId="23" applyNumberFormat="1" applyFont="1" applyFill="1" applyAlignment="1">
      <alignment horizontal="right"/>
    </xf>
    <xf numFmtId="169" fontId="21" fillId="8" borderId="0" xfId="21" applyNumberFormat="1" applyFont="1" applyFill="1" applyAlignment="1">
      <alignment horizontal="right"/>
    </xf>
    <xf numFmtId="0" fontId="4" fillId="8" borderId="0" xfId="21" applyFont="1" applyFill="1" applyAlignment="1">
      <alignment vertical="top"/>
    </xf>
    <xf numFmtId="3" fontId="4" fillId="8" borderId="0" xfId="21" applyNumberFormat="1" applyFont="1" applyFill="1" applyAlignment="1">
      <alignment vertical="top"/>
    </xf>
    <xf numFmtId="3" fontId="4" fillId="8" borderId="0" xfId="21" applyNumberFormat="1" applyFont="1" applyFill="1"/>
    <xf numFmtId="172" fontId="4" fillId="8" borderId="0" xfId="21" applyNumberFormat="1" applyFont="1" applyFill="1"/>
    <xf numFmtId="22" fontId="0" fillId="0" borderId="0" xfId="0" applyNumberFormat="1" applyAlignment="1">
      <alignment horizontal="left"/>
    </xf>
    <xf numFmtId="176" fontId="3" fillId="7" borderId="0" xfId="0" applyNumberFormat="1" applyFont="1" applyFill="1" applyAlignment="1">
      <alignment horizontal="left"/>
    </xf>
    <xf numFmtId="49" fontId="3" fillId="7" borderId="0" xfId="0" applyNumberFormat="1" applyFont="1" applyFill="1" applyAlignment="1">
      <alignment horizontal="left"/>
    </xf>
    <xf numFmtId="0" fontId="17" fillId="4" borderId="0" xfId="0" applyFont="1" applyFill="1" applyAlignment="1">
      <alignment horizontal="left" wrapText="1"/>
    </xf>
    <xf numFmtId="0" fontId="4" fillId="0" borderId="0" xfId="17" applyFont="1" applyAlignment="1">
      <alignment vertical="top" wrapText="1"/>
    </xf>
    <xf numFmtId="0" fontId="0" fillId="0" borderId="0" xfId="0" applyAlignment="1">
      <alignment vertical="top" wrapText="1"/>
    </xf>
    <xf numFmtId="0" fontId="4" fillId="4" borderId="0" xfId="17" quotePrefix="1" applyFont="1" applyFill="1" applyAlignment="1">
      <alignment horizontal="left" wrapText="1"/>
    </xf>
    <xf numFmtId="0" fontId="3" fillId="4" borderId="0" xfId="0" applyFont="1" applyFill="1" applyAlignment="1">
      <alignment horizontal="left" wrapText="1"/>
    </xf>
    <xf numFmtId="0" fontId="3" fillId="0" borderId="0" xfId="0" applyFont="1" applyAlignment="1">
      <alignment horizontal="left" wrapText="1"/>
    </xf>
    <xf numFmtId="0" fontId="4" fillId="4" borderId="0" xfId="17" applyFont="1" applyFill="1" applyAlignment="1">
      <alignment wrapText="1"/>
    </xf>
    <xf numFmtId="0" fontId="3" fillId="4" borderId="0" xfId="0" applyFont="1" applyFill="1" applyAlignment="1">
      <alignment wrapText="1"/>
    </xf>
    <xf numFmtId="0" fontId="3" fillId="0" borderId="0" xfId="0" applyFont="1" applyAlignment="1">
      <alignment wrapText="1"/>
    </xf>
    <xf numFmtId="0" fontId="30" fillId="4" borderId="0" xfId="17" applyFont="1" applyFill="1" applyAlignment="1">
      <alignment wrapText="1"/>
    </xf>
    <xf numFmtId="0" fontId="4" fillId="0" borderId="0" xfId="17" applyFont="1" applyAlignment="1">
      <alignment wrapText="1"/>
    </xf>
    <xf numFmtId="0" fontId="4" fillId="4" borderId="0" xfId="17" applyFont="1" applyFill="1"/>
    <xf numFmtId="0" fontId="3" fillId="0" borderId="0" xfId="0" applyFont="1"/>
    <xf numFmtId="49" fontId="4" fillId="4" borderId="0" xfId="0" applyNumberFormat="1" applyFont="1" applyFill="1"/>
    <xf numFmtId="0" fontId="17" fillId="3" borderId="4" xfId="8" applyFont="1" applyFill="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4" fillId="4" borderId="0" xfId="0" quotePrefix="1" applyNumberFormat="1" applyFont="1" applyFill="1"/>
    <xf numFmtId="0" fontId="4" fillId="0" borderId="0" xfId="17" quotePrefix="1" applyFont="1"/>
    <xf numFmtId="0" fontId="0" fillId="0" borderId="0" xfId="0"/>
    <xf numFmtId="0" fontId="29" fillId="4" borderId="0" xfId="5" applyFont="1" applyFill="1" applyBorder="1" applyAlignment="1" applyProtection="1">
      <alignment horizontal="center" vertical="center" wrapText="1"/>
    </xf>
    <xf numFmtId="0" fontId="29" fillId="4" borderId="0" xfId="5" applyFont="1" applyFill="1" applyAlignment="1" applyProtection="1">
      <alignment horizontal="center" vertical="center" wrapText="1"/>
    </xf>
    <xf numFmtId="0" fontId="16" fillId="0" borderId="0" xfId="17" applyFont="1"/>
    <xf numFmtId="0" fontId="20" fillId="0" borderId="4" xfId="8" applyFont="1" applyBorder="1" applyAlignment="1">
      <alignment horizontal="center"/>
    </xf>
    <xf numFmtId="0" fontId="20" fillId="0" borderId="9" xfId="8" applyFont="1" applyBorder="1" applyAlignment="1">
      <alignment horizontal="center"/>
    </xf>
    <xf numFmtId="0" fontId="4" fillId="0" borderId="0" xfId="18" applyFont="1" applyAlignment="1">
      <alignment wrapText="1"/>
    </xf>
    <xf numFmtId="0" fontId="16" fillId="0" borderId="0" xfId="22" applyFont="1"/>
    <xf numFmtId="0" fontId="30" fillId="6" borderId="0" xfId="22" applyFont="1" applyFill="1" applyAlignment="1">
      <alignment wrapText="1"/>
    </xf>
    <xf numFmtId="0" fontId="3" fillId="6" borderId="0" xfId="0" applyFont="1" applyFill="1" applyAlignment="1">
      <alignment wrapText="1"/>
    </xf>
    <xf numFmtId="0" fontId="4" fillId="4" borderId="0" xfId="22" quotePrefix="1" applyFont="1" applyFill="1" applyAlignment="1">
      <alignment horizontal="justify" wrapText="1"/>
    </xf>
    <xf numFmtId="0" fontId="4" fillId="6" borderId="0" xfId="22" applyFont="1" applyFill="1" applyAlignment="1">
      <alignment wrapText="1"/>
    </xf>
    <xf numFmtId="0" fontId="4" fillId="6" borderId="0" xfId="22" applyFont="1" applyFill="1" applyAlignment="1">
      <alignment horizontal="left" wrapText="1"/>
    </xf>
    <xf numFmtId="0" fontId="4" fillId="6" borderId="0" xfId="17" applyFont="1" applyFill="1" applyAlignment="1">
      <alignment wrapText="1"/>
    </xf>
    <xf numFmtId="49" fontId="4" fillId="4" borderId="0" xfId="28" quotePrefix="1" applyNumberFormat="1" applyFont="1" applyFill="1"/>
    <xf numFmtId="0" fontId="3" fillId="0" borderId="0" xfId="28"/>
    <xf numFmtId="0" fontId="3" fillId="4" borderId="0" xfId="28" applyFill="1" applyAlignment="1">
      <alignment wrapText="1"/>
    </xf>
    <xf numFmtId="0" fontId="3" fillId="0" borderId="0" xfId="28" applyAlignment="1">
      <alignment wrapText="1"/>
    </xf>
    <xf numFmtId="0" fontId="4" fillId="4" borderId="0" xfId="28" quotePrefix="1" applyFont="1" applyFill="1" applyAlignment="1">
      <alignment wrapText="1"/>
    </xf>
    <xf numFmtId="0" fontId="14" fillId="4" borderId="0" xfId="0" applyFont="1" applyFill="1"/>
    <xf numFmtId="0" fontId="20" fillId="0" borderId="19" xfId="8" applyFont="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20" fillId="0" borderId="3" xfId="8" applyFont="1" applyBorder="1" applyAlignment="1">
      <alignment horizontal="center"/>
    </xf>
    <xf numFmtId="0" fontId="17" fillId="3" borderId="19" xfId="8" applyFont="1" applyFill="1" applyBorder="1" applyAlignment="1">
      <alignment horizontal="center"/>
    </xf>
    <xf numFmtId="0" fontId="17" fillId="0" borderId="0" xfId="18" applyFont="1" applyAlignment="1">
      <alignment vertical="top" wrapText="1"/>
    </xf>
    <xf numFmtId="0" fontId="17" fillId="4" borderId="0" xfId="0" applyFont="1" applyFill="1" applyAlignment="1">
      <alignment vertical="top" wrapText="1"/>
    </xf>
    <xf numFmtId="0" fontId="4" fillId="4" borderId="0" xfId="17" applyFont="1" applyFill="1" applyAlignment="1">
      <alignment vertical="top" wrapText="1"/>
    </xf>
    <xf numFmtId="0" fontId="3" fillId="0" borderId="0" xfId="0" applyFont="1" applyAlignment="1">
      <alignment vertical="top" wrapText="1"/>
    </xf>
    <xf numFmtId="0" fontId="4" fillId="4" borderId="0" xfId="28" applyFont="1" applyFill="1" applyAlignment="1">
      <alignment horizontal="left" wrapText="1"/>
    </xf>
    <xf numFmtId="0" fontId="0" fillId="4" borderId="0" xfId="0" applyFill="1" applyAlignment="1">
      <alignment vertical="top" wrapText="1"/>
    </xf>
    <xf numFmtId="0" fontId="4" fillId="4" borderId="0" xfId="28" applyFont="1" applyFill="1" applyAlignment="1">
      <alignment wrapText="1"/>
    </xf>
    <xf numFmtId="0" fontId="4" fillId="0" borderId="0" xfId="17" quotePrefix="1" applyFont="1" applyAlignment="1">
      <alignment vertical="top"/>
    </xf>
    <xf numFmtId="0" fontId="3" fillId="0" borderId="0" xfId="28" applyAlignment="1">
      <alignment vertical="top"/>
    </xf>
    <xf numFmtId="0" fontId="14" fillId="4" borderId="0" xfId="0" applyFont="1" applyFill="1" applyAlignment="1">
      <alignment horizontal="left"/>
    </xf>
    <xf numFmtId="0" fontId="14" fillId="4" borderId="0" xfId="29" applyFont="1" applyFill="1"/>
    <xf numFmtId="0" fontId="3" fillId="0" borderId="0" xfId="29"/>
    <xf numFmtId="0" fontId="3" fillId="0" borderId="3" xfId="22" applyFont="1" applyBorder="1"/>
    <xf numFmtId="0" fontId="3" fillId="0" borderId="3" xfId="28" applyBorder="1"/>
    <xf numFmtId="0" fontId="4" fillId="4" borderId="0" xfId="29" applyFont="1" applyFill="1" applyAlignment="1">
      <alignment wrapText="1"/>
    </xf>
    <xf numFmtId="0" fontId="3" fillId="0" borderId="0" xfId="29" applyAlignment="1">
      <alignment wrapText="1"/>
    </xf>
    <xf numFmtId="0" fontId="4" fillId="4" borderId="2" xfId="29" applyFont="1" applyFill="1" applyBorder="1" applyAlignment="1">
      <alignment horizontal="left" wrapText="1"/>
    </xf>
    <xf numFmtId="0" fontId="4" fillId="4" borderId="0" xfId="29" applyFont="1" applyFill="1" applyAlignment="1">
      <alignment horizontal="left" wrapText="1"/>
    </xf>
    <xf numFmtId="0" fontId="4" fillId="4" borderId="0" xfId="23" quotePrefix="1" applyFont="1" applyFill="1" applyAlignment="1">
      <alignment horizontal="left" wrapText="1"/>
    </xf>
    <xf numFmtId="0" fontId="4" fillId="0" borderId="0" xfId="23" quotePrefix="1" applyFont="1" applyAlignment="1">
      <alignment horizontal="left" wrapText="1"/>
    </xf>
    <xf numFmtId="0" fontId="16" fillId="0" borderId="0" xfId="23" applyFont="1"/>
    <xf numFmtId="0" fontId="9" fillId="0" borderId="0" xfId="23" applyFont="1"/>
    <xf numFmtId="0" fontId="4" fillId="4" borderId="0" xfId="17" applyFont="1" applyFill="1" applyAlignment="1">
      <alignment horizontal="left" wrapText="1"/>
    </xf>
    <xf numFmtId="0" fontId="0" fillId="0" borderId="0" xfId="0" applyAlignment="1">
      <alignment wrapText="1"/>
    </xf>
    <xf numFmtId="0" fontId="16" fillId="4" borderId="0" xfId="23" applyFont="1" applyFill="1"/>
    <xf numFmtId="0" fontId="18" fillId="4" borderId="0" xfId="23" applyFont="1" applyFill="1"/>
    <xf numFmtId="0" fontId="17" fillId="0" borderId="0" xfId="18" applyFont="1" applyAlignment="1">
      <alignment wrapText="1"/>
    </xf>
    <xf numFmtId="0" fontId="0" fillId="4" borderId="0" xfId="0" applyFill="1" applyAlignment="1">
      <alignment wrapText="1"/>
    </xf>
    <xf numFmtId="0" fontId="4" fillId="6" borderId="0" xfId="23" quotePrefix="1" applyFont="1" applyFill="1" applyAlignment="1">
      <alignment horizontal="left" wrapText="1"/>
    </xf>
    <xf numFmtId="0" fontId="0" fillId="6" borderId="0" xfId="0" applyFill="1" applyAlignment="1">
      <alignment wrapText="1"/>
    </xf>
    <xf numFmtId="49" fontId="4" fillId="6" borderId="0" xfId="0" quotePrefix="1" applyNumberFormat="1" applyFont="1" applyFill="1"/>
    <xf numFmtId="0" fontId="0" fillId="6" borderId="0" xfId="0" applyFill="1"/>
    <xf numFmtId="0" fontId="15" fillId="0" borderId="0" xfId="11" applyFont="1"/>
    <xf numFmtId="0" fontId="4" fillId="0" borderId="0" xfId="0" applyFont="1" applyAlignment="1">
      <alignment wrapText="1"/>
    </xf>
    <xf numFmtId="0" fontId="3" fillId="0" borderId="9" xfId="0" applyFont="1" applyBorder="1" applyAlignment="1">
      <alignment horizontal="center"/>
    </xf>
    <xf numFmtId="0" fontId="3" fillId="0" borderId="10" xfId="0" applyFont="1" applyBorder="1" applyAlignment="1">
      <alignment horizontal="center"/>
    </xf>
    <xf numFmtId="0" fontId="16" fillId="0" borderId="0" xfId="21" applyFont="1"/>
    <xf numFmtId="0" fontId="9" fillId="0" borderId="0" xfId="21" applyFont="1"/>
    <xf numFmtId="0" fontId="4" fillId="4" borderId="0" xfId="21" quotePrefix="1" applyFont="1" applyFill="1" applyAlignment="1">
      <alignment wrapText="1"/>
    </xf>
    <xf numFmtId="0" fontId="16" fillId="0" borderId="0" xfId="13" applyFont="1" applyAlignment="1">
      <alignment horizontal="left" readingOrder="1"/>
    </xf>
    <xf numFmtId="0" fontId="4" fillId="0" borderId="0" xfId="0" quotePrefix="1" applyFont="1" applyAlignment="1">
      <alignment wrapText="1"/>
    </xf>
    <xf numFmtId="0" fontId="16" fillId="0" borderId="0" xfId="16" applyFont="1"/>
    <xf numFmtId="0" fontId="18" fillId="0" borderId="0" xfId="16" applyFont="1"/>
    <xf numFmtId="0" fontId="4" fillId="4" borderId="0" xfId="16" quotePrefix="1" applyFont="1" applyFill="1" applyAlignment="1">
      <alignment wrapText="1"/>
    </xf>
    <xf numFmtId="0" fontId="4" fillId="4" borderId="0" xfId="0" applyFont="1" applyFill="1" applyAlignment="1">
      <alignment wrapText="1"/>
    </xf>
    <xf numFmtId="0" fontId="3" fillId="4" borderId="0" xfId="0" applyFont="1" applyFill="1" applyAlignment="1">
      <alignment vertical="top" wrapText="1"/>
    </xf>
    <xf numFmtId="0" fontId="4" fillId="4" borderId="0" xfId="17" quotePrefix="1" applyFont="1" applyFill="1" applyAlignment="1">
      <alignment wrapText="1"/>
    </xf>
    <xf numFmtId="0" fontId="47" fillId="0" borderId="0" xfId="0" applyFont="1" applyAlignment="1">
      <alignment wrapText="1"/>
    </xf>
    <xf numFmtId="0" fontId="4" fillId="0" borderId="0" xfId="18" quotePrefix="1" applyFont="1" applyAlignment="1">
      <alignment wrapText="1"/>
    </xf>
    <xf numFmtId="0" fontId="16" fillId="0" borderId="0" xfId="18" applyFont="1"/>
    <xf numFmtId="0" fontId="4" fillId="4" borderId="0" xfId="21" quotePrefix="1" applyFont="1" applyFill="1" applyAlignment="1">
      <alignment horizontal="left" wrapText="1"/>
    </xf>
    <xf numFmtId="0" fontId="4" fillId="4" borderId="0" xfId="16" quotePrefix="1" applyFont="1" applyFill="1"/>
    <xf numFmtId="0" fontId="47" fillId="0" borderId="0" xfId="0" applyFont="1"/>
    <xf numFmtId="0" fontId="16" fillId="0" borderId="0" xfId="7" applyFont="1" applyAlignment="1">
      <alignment horizontal="left"/>
    </xf>
    <xf numFmtId="0" fontId="0" fillId="0" borderId="0" xfId="0" applyAlignment="1">
      <alignment horizontal="left"/>
    </xf>
    <xf numFmtId="0" fontId="47" fillId="4" borderId="0" xfId="0" applyFont="1" applyFill="1" applyAlignment="1">
      <alignment wrapText="1"/>
    </xf>
    <xf numFmtId="0" fontId="16" fillId="0" borderId="0" xfId="8" applyFont="1" applyAlignment="1">
      <alignment horizontal="left"/>
    </xf>
    <xf numFmtId="0" fontId="20" fillId="0" borderId="10" xfId="8" applyFont="1" applyBorder="1" applyAlignment="1">
      <alignment horizontal="center"/>
    </xf>
    <xf numFmtId="0" fontId="4" fillId="4" borderId="13" xfId="17" applyFont="1" applyFill="1" applyBorder="1" applyAlignment="1">
      <alignment wrapText="1"/>
    </xf>
    <xf numFmtId="0" fontId="3" fillId="0" borderId="14" xfId="0" applyFont="1" applyBorder="1" applyAlignment="1">
      <alignment wrapText="1"/>
    </xf>
    <xf numFmtId="0" fontId="47" fillId="0" borderId="15" xfId="0" applyFont="1" applyBorder="1" applyAlignment="1">
      <alignment wrapText="1"/>
    </xf>
    <xf numFmtId="0" fontId="4" fillId="0" borderId="13" xfId="14" quotePrefix="1" applyFont="1" applyBorder="1" applyAlignment="1">
      <alignment horizontal="left" wrapText="1"/>
    </xf>
    <xf numFmtId="0" fontId="3" fillId="0" borderId="14" xfId="29" applyBorder="1" applyAlignment="1">
      <alignment horizontal="left"/>
    </xf>
    <xf numFmtId="0" fontId="3" fillId="0" borderId="15" xfId="29" applyBorder="1" applyAlignment="1">
      <alignment horizontal="left"/>
    </xf>
    <xf numFmtId="0" fontId="4" fillId="0" borderId="13" xfId="14" quotePrefix="1" applyFont="1" applyBorder="1" applyAlignment="1">
      <alignment wrapText="1"/>
    </xf>
    <xf numFmtId="0" fontId="3" fillId="0" borderId="14" xfId="29" applyBorder="1"/>
    <xf numFmtId="0" fontId="3" fillId="0" borderId="15" xfId="29" applyBorder="1"/>
    <xf numFmtId="0" fontId="4" fillId="0" borderId="13" xfId="14" quotePrefix="1" applyFont="1" applyBorder="1" applyAlignment="1">
      <alignment horizontal="left"/>
    </xf>
    <xf numFmtId="0" fontId="4" fillId="4" borderId="13" xfId="17" quotePrefix="1" applyFont="1" applyFill="1" applyBorder="1" applyAlignment="1">
      <alignment wrapText="1"/>
    </xf>
    <xf numFmtId="0" fontId="3" fillId="4" borderId="14" xfId="0" applyFont="1" applyFill="1" applyBorder="1" applyAlignment="1">
      <alignment wrapText="1"/>
    </xf>
    <xf numFmtId="0" fontId="3" fillId="0" borderId="15" xfId="0" applyFont="1" applyBorder="1" applyAlignment="1">
      <alignment wrapText="1"/>
    </xf>
    <xf numFmtId="0" fontId="4" fillId="0" borderId="13" xfId="18" quotePrefix="1" applyFont="1" applyBorder="1" applyAlignment="1">
      <alignment wrapText="1"/>
    </xf>
    <xf numFmtId="49" fontId="20" fillId="0" borderId="4" xfId="8" applyNumberFormat="1" applyFont="1" applyBorder="1" applyAlignment="1">
      <alignment horizontal="center"/>
    </xf>
    <xf numFmtId="0" fontId="4" fillId="0" borderId="16" xfId="26" quotePrefix="1" applyFont="1" applyBorder="1" applyAlignment="1">
      <alignment horizontal="left"/>
    </xf>
    <xf numFmtId="0" fontId="4" fillId="0" borderId="17" xfId="26" applyFont="1" applyBorder="1" applyAlignment="1">
      <alignment horizontal="left"/>
    </xf>
    <xf numFmtId="0" fontId="4" fillId="0" borderId="18" xfId="26" applyFont="1" applyBorder="1" applyAlignment="1">
      <alignment horizontal="left"/>
    </xf>
    <xf numFmtId="0" fontId="4" fillId="4" borderId="0" xfId="17" applyFont="1" applyFill="1" applyAlignment="1">
      <alignment vertical="top"/>
    </xf>
    <xf numFmtId="0" fontId="3" fillId="0" borderId="0" xfId="0" applyFont="1" applyAlignment="1">
      <alignment vertical="top"/>
    </xf>
    <xf numFmtId="0" fontId="4" fillId="0" borderId="13" xfId="26" applyFont="1" applyBorder="1" applyAlignment="1">
      <alignment horizontal="left"/>
    </xf>
    <xf numFmtId="0" fontId="4" fillId="0" borderId="14" xfId="26" applyFont="1" applyBorder="1" applyAlignment="1">
      <alignment horizontal="left"/>
    </xf>
    <xf numFmtId="0" fontId="4" fillId="0" borderId="15" xfId="26" applyFont="1" applyBorder="1" applyAlignment="1">
      <alignment horizontal="left"/>
    </xf>
    <xf numFmtId="0" fontId="4" fillId="6" borderId="0" xfId="15" quotePrefix="1" applyFont="1" applyFill="1" applyAlignment="1">
      <alignment horizontal="left" wrapText="1"/>
    </xf>
    <xf numFmtId="0" fontId="3" fillId="6" borderId="0" xfId="0" applyFont="1" applyFill="1" applyAlignment="1">
      <alignment horizontal="left" wrapText="1"/>
    </xf>
    <xf numFmtId="0" fontId="4" fillId="6" borderId="0" xfId="15" quotePrefix="1" applyFont="1" applyFill="1" applyAlignment="1">
      <alignment horizontal="left"/>
    </xf>
    <xf numFmtId="0" fontId="4" fillId="6" borderId="17" xfId="15" quotePrefix="1" applyFont="1" applyFill="1" applyBorder="1" applyAlignment="1">
      <alignment horizontal="left"/>
    </xf>
    <xf numFmtId="0" fontId="4" fillId="0" borderId="0" xfId="19" quotePrefix="1" applyFont="1" applyAlignment="1">
      <alignment horizontal="left" wrapText="1"/>
    </xf>
    <xf numFmtId="0" fontId="16" fillId="0" borderId="0" xfId="19" applyFont="1" applyAlignment="1">
      <alignment wrapText="1"/>
    </xf>
    <xf numFmtId="0" fontId="16" fillId="0" borderId="0" xfId="9" applyFont="1" applyAlignment="1">
      <alignment horizontal="left" wrapText="1" readingOrder="1"/>
    </xf>
    <xf numFmtId="0" fontId="0" fillId="0" borderId="0" xfId="0" applyAlignment="1">
      <alignment wrapText="1" readingOrder="1"/>
    </xf>
    <xf numFmtId="0" fontId="4" fillId="0" borderId="0" xfId="0" applyFont="1" applyAlignment="1">
      <alignment vertical="top" wrapText="1"/>
    </xf>
    <xf numFmtId="0" fontId="17" fillId="4" borderId="0" xfId="0" applyFont="1" applyFill="1" applyAlignment="1">
      <alignment horizontal="left" vertical="top" wrapText="1"/>
    </xf>
    <xf numFmtId="0" fontId="12" fillId="6" borderId="0" xfId="9" applyFont="1" applyFill="1" applyAlignment="1">
      <alignment horizontal="left" wrapText="1" readingOrder="1"/>
    </xf>
    <xf numFmtId="0" fontId="4" fillId="4" borderId="0" xfId="23" quotePrefix="1" applyFont="1" applyFill="1" applyAlignment="1">
      <alignment horizontal="left" vertical="top" wrapText="1"/>
    </xf>
    <xf numFmtId="0" fontId="30" fillId="4" borderId="0" xfId="17" applyFont="1" applyFill="1" applyAlignment="1">
      <alignment vertical="top" wrapText="1"/>
    </xf>
    <xf numFmtId="0" fontId="20" fillId="9" borderId="4" xfId="19" applyFont="1" applyFill="1" applyBorder="1" applyAlignment="1">
      <alignment horizontal="center"/>
    </xf>
    <xf numFmtId="2" fontId="21" fillId="9" borderId="0" xfId="23" applyNumberFormat="1" applyFont="1" applyFill="1" applyAlignment="1">
      <alignment horizontal="right"/>
    </xf>
    <xf numFmtId="2" fontId="21" fillId="0" borderId="0" xfId="23" applyNumberFormat="1" applyFont="1" applyFill="1" applyAlignment="1">
      <alignment horizontal="right"/>
    </xf>
  </cellXfs>
  <cellStyles count="30">
    <cellStyle name="Date" xfId="1"/>
    <cellStyle name="Fixed" xfId="2"/>
    <cellStyle name="Heading1" xfId="3"/>
    <cellStyle name="Heading2" xfId="4"/>
    <cellStyle name="Hyperlink" xfId="5" builtinId="8"/>
    <cellStyle name="Normal" xfId="0" builtinId="0"/>
    <cellStyle name="Normal 2" xfId="6"/>
    <cellStyle name="Normal 2 2" xfId="29"/>
    <cellStyle name="Normal 3" xfId="26"/>
    <cellStyle name="Normal 4" xfId="28"/>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1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64590</xdr:colOff>
      <xdr:row>0</xdr:row>
      <xdr:rowOff>95250</xdr:rowOff>
    </xdr:from>
    <xdr:to>
      <xdr:col>1</xdr:col>
      <xdr:colOff>2875459</xdr:colOff>
      <xdr:row>4</xdr:row>
      <xdr:rowOff>85725</xdr:rowOff>
    </xdr:to>
    <xdr:pic>
      <xdr:nvPicPr>
        <xdr:cNvPr id="1263" name="Picture 13">
          <a:hlinkClick xmlns:r="http://schemas.openxmlformats.org/officeDocument/2006/relationships" r:id="rId1"/>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04390" y="95250"/>
          <a:ext cx="2810869" cy="625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topLeftCell="AU1" workbookViewId="0">
      <selection activeCell="BU20" sqref="BU20"/>
    </sheetView>
  </sheetViews>
  <sheetFormatPr defaultRowHeight="12.85" x14ac:dyDescent="0.2"/>
  <cols>
    <col min="1" max="1" width="6.5" customWidth="1"/>
    <col min="2" max="2" width="14" customWidth="1"/>
    <col min="3" max="3" width="10.5" customWidth="1"/>
    <col min="4" max="4" width="8.5" customWidth="1"/>
  </cols>
  <sheetData>
    <row r="1" spans="1:74" x14ac:dyDescent="0.2">
      <c r="A1" s="111" t="s">
        <v>137</v>
      </c>
      <c r="D1" s="923" t="s">
        <v>1601</v>
      </c>
      <c r="E1" s="923"/>
      <c r="F1" s="923"/>
    </row>
    <row r="2" spans="1:74" x14ac:dyDescent="0.2">
      <c r="A2" s="331" t="s">
        <v>763</v>
      </c>
      <c r="D2" s="922">
        <v>45666</v>
      </c>
      <c r="E2" s="922"/>
      <c r="F2" s="922"/>
      <c r="G2" s="333" t="str">
        <f>"EIA completed modeling and analysis for this report on "&amp;TEXT(Dates!$D$2,"dddd, mmmm d, yyyy")&amp;"."</f>
        <v>EIA completed modeling and analysis for this report on Thursday, January 9, 2025.</v>
      </c>
      <c r="H2" s="333"/>
      <c r="I2" s="333"/>
      <c r="J2" s="333"/>
      <c r="K2" s="333"/>
      <c r="L2" s="333"/>
      <c r="M2" s="333"/>
    </row>
    <row r="3" spans="1:74" x14ac:dyDescent="0.2">
      <c r="A3" t="s">
        <v>63</v>
      </c>
      <c r="D3" s="309">
        <f>YEAR(D1)-4</f>
        <v>2021</v>
      </c>
      <c r="G3" s="332"/>
      <c r="H3" s="7"/>
      <c r="I3" s="7"/>
      <c r="J3" s="7"/>
      <c r="K3" s="7"/>
      <c r="L3" s="7"/>
      <c r="M3" s="7"/>
    </row>
    <row r="4" spans="1:74" x14ac:dyDescent="0.2">
      <c r="D4" s="110"/>
    </row>
    <row r="5" spans="1:74" x14ac:dyDescent="0.2">
      <c r="A5" t="s">
        <v>562</v>
      </c>
      <c r="D5" s="110">
        <f>+D3*100+1</f>
        <v>202101</v>
      </c>
    </row>
    <row r="7" spans="1:74" x14ac:dyDescent="0.2">
      <c r="A7" t="s">
        <v>564</v>
      </c>
      <c r="D7" s="110">
        <f>IF(MONTH(D1)&gt;1,100*YEAR(D1)+MONTH(D1)-1,100*(YEAR(D1)-1)+12)</f>
        <v>202412</v>
      </c>
    </row>
    <row r="9" spans="1:74" x14ac:dyDescent="0.2">
      <c r="A9" t="s">
        <v>825</v>
      </c>
      <c r="D9" s="921">
        <v>45665.701053240744</v>
      </c>
      <c r="E9" s="921"/>
    </row>
    <row r="10" spans="1:74" s="118" customFormat="1" x14ac:dyDescent="0.2">
      <c r="A10" s="118" t="s">
        <v>138</v>
      </c>
    </row>
    <row r="11" spans="1:74" s="7" customFormat="1" ht="10.7" x14ac:dyDescent="0.2">
      <c r="A11" s="20"/>
      <c r="B11" s="21" t="s">
        <v>442</v>
      </c>
      <c r="C11" s="18">
        <f>+D5</f>
        <v>202101</v>
      </c>
      <c r="D11" s="22">
        <f>C11+1</f>
        <v>202102</v>
      </c>
      <c r="E11" s="22">
        <f>D11+1</f>
        <v>202103</v>
      </c>
      <c r="F11" s="23">
        <f>E11+1</f>
        <v>202104</v>
      </c>
      <c r="G11" s="23">
        <f t="shared" ref="G11:BR11" si="0">F11+1</f>
        <v>202105</v>
      </c>
      <c r="H11" s="23">
        <f t="shared" si="0"/>
        <v>202106</v>
      </c>
      <c r="I11" s="23">
        <f t="shared" si="0"/>
        <v>202107</v>
      </c>
      <c r="J11" s="23">
        <f t="shared" si="0"/>
        <v>202108</v>
      </c>
      <c r="K11" s="23">
        <f t="shared" si="0"/>
        <v>202109</v>
      </c>
      <c r="L11" s="23">
        <f t="shared" si="0"/>
        <v>202110</v>
      </c>
      <c r="M11" s="23">
        <f t="shared" si="0"/>
        <v>202111</v>
      </c>
      <c r="N11" s="23">
        <f t="shared" si="0"/>
        <v>202112</v>
      </c>
      <c r="O11" s="23">
        <f>+C11+100</f>
        <v>202201</v>
      </c>
      <c r="P11" s="23">
        <f t="shared" si="0"/>
        <v>202202</v>
      </c>
      <c r="Q11" s="23">
        <f t="shared" si="0"/>
        <v>202203</v>
      </c>
      <c r="R11" s="23">
        <f t="shared" si="0"/>
        <v>202204</v>
      </c>
      <c r="S11" s="23">
        <f t="shared" si="0"/>
        <v>202205</v>
      </c>
      <c r="T11" s="23">
        <f t="shared" si="0"/>
        <v>202206</v>
      </c>
      <c r="U11" s="23">
        <f t="shared" si="0"/>
        <v>202207</v>
      </c>
      <c r="V11" s="23">
        <f t="shared" si="0"/>
        <v>202208</v>
      </c>
      <c r="W11" s="23">
        <f t="shared" si="0"/>
        <v>202209</v>
      </c>
      <c r="X11" s="23">
        <f t="shared" si="0"/>
        <v>202210</v>
      </c>
      <c r="Y11" s="23">
        <f t="shared" si="0"/>
        <v>202211</v>
      </c>
      <c r="Z11" s="23">
        <f t="shared" si="0"/>
        <v>202212</v>
      </c>
      <c r="AA11" s="23">
        <f>+O11+100</f>
        <v>202301</v>
      </c>
      <c r="AB11" s="23">
        <f t="shared" si="0"/>
        <v>202302</v>
      </c>
      <c r="AC11" s="23">
        <f t="shared" si="0"/>
        <v>202303</v>
      </c>
      <c r="AD11" s="23">
        <f t="shared" si="0"/>
        <v>202304</v>
      </c>
      <c r="AE11" s="23">
        <f t="shared" si="0"/>
        <v>202305</v>
      </c>
      <c r="AF11" s="23">
        <f t="shared" si="0"/>
        <v>202306</v>
      </c>
      <c r="AG11" s="23">
        <f t="shared" si="0"/>
        <v>202307</v>
      </c>
      <c r="AH11" s="23">
        <f t="shared" si="0"/>
        <v>202308</v>
      </c>
      <c r="AI11" s="23">
        <f t="shared" si="0"/>
        <v>202309</v>
      </c>
      <c r="AJ11" s="23">
        <f t="shared" si="0"/>
        <v>202310</v>
      </c>
      <c r="AK11" s="23">
        <f t="shared" si="0"/>
        <v>202311</v>
      </c>
      <c r="AL11" s="23">
        <f t="shared" si="0"/>
        <v>202312</v>
      </c>
      <c r="AM11" s="23">
        <f>+AA11+100</f>
        <v>202401</v>
      </c>
      <c r="AN11" s="23">
        <f t="shared" si="0"/>
        <v>202402</v>
      </c>
      <c r="AO11" s="23">
        <f t="shared" si="0"/>
        <v>202403</v>
      </c>
      <c r="AP11" s="23">
        <f t="shared" si="0"/>
        <v>202404</v>
      </c>
      <c r="AQ11" s="23">
        <f t="shared" si="0"/>
        <v>202405</v>
      </c>
      <c r="AR11" s="23">
        <f t="shared" si="0"/>
        <v>202406</v>
      </c>
      <c r="AS11" s="23">
        <f t="shared" si="0"/>
        <v>202407</v>
      </c>
      <c r="AT11" s="23">
        <f t="shared" si="0"/>
        <v>202408</v>
      </c>
      <c r="AU11" s="23">
        <f t="shared" si="0"/>
        <v>202409</v>
      </c>
      <c r="AV11" s="23">
        <f t="shared" si="0"/>
        <v>202410</v>
      </c>
      <c r="AW11" s="23">
        <f t="shared" si="0"/>
        <v>202411</v>
      </c>
      <c r="AX11" s="23">
        <f t="shared" si="0"/>
        <v>202412</v>
      </c>
      <c r="AY11" s="23">
        <f>+AM11+100</f>
        <v>202501</v>
      </c>
      <c r="AZ11" s="23">
        <f t="shared" si="0"/>
        <v>202502</v>
      </c>
      <c r="BA11" s="23">
        <f t="shared" si="0"/>
        <v>202503</v>
      </c>
      <c r="BB11" s="23">
        <f t="shared" si="0"/>
        <v>202504</v>
      </c>
      <c r="BC11" s="23">
        <f t="shared" si="0"/>
        <v>202505</v>
      </c>
      <c r="BD11" s="23">
        <f t="shared" si="0"/>
        <v>202506</v>
      </c>
      <c r="BE11" s="23">
        <f t="shared" si="0"/>
        <v>202507</v>
      </c>
      <c r="BF11" s="23">
        <f t="shared" si="0"/>
        <v>202508</v>
      </c>
      <c r="BG11" s="23">
        <f t="shared" si="0"/>
        <v>202509</v>
      </c>
      <c r="BH11" s="23">
        <f t="shared" si="0"/>
        <v>202510</v>
      </c>
      <c r="BI11" s="23">
        <f t="shared" si="0"/>
        <v>202511</v>
      </c>
      <c r="BJ11" s="23">
        <f t="shared" si="0"/>
        <v>202512</v>
      </c>
      <c r="BK11" s="23">
        <f>+AY11+100</f>
        <v>202601</v>
      </c>
      <c r="BL11" s="23">
        <f t="shared" si="0"/>
        <v>202602</v>
      </c>
      <c r="BM11" s="23">
        <f t="shared" si="0"/>
        <v>202603</v>
      </c>
      <c r="BN11" s="23">
        <f t="shared" si="0"/>
        <v>202604</v>
      </c>
      <c r="BO11" s="23">
        <f t="shared" si="0"/>
        <v>202605</v>
      </c>
      <c r="BP11" s="23">
        <f t="shared" si="0"/>
        <v>202606</v>
      </c>
      <c r="BQ11" s="23">
        <f t="shared" si="0"/>
        <v>202607</v>
      </c>
      <c r="BR11" s="23">
        <f t="shared" si="0"/>
        <v>202608</v>
      </c>
      <c r="BS11" s="23">
        <f>BR11+1</f>
        <v>202609</v>
      </c>
      <c r="BT11" s="23">
        <f>BS11+1</f>
        <v>202610</v>
      </c>
      <c r="BU11" s="23">
        <f>BT11+1</f>
        <v>202611</v>
      </c>
      <c r="BV11" s="23">
        <f>BU11+1</f>
        <v>202612</v>
      </c>
    </row>
    <row r="12" spans="1:74" s="7" customFormat="1" ht="10.7" x14ac:dyDescent="0.2">
      <c r="A12" s="20"/>
      <c r="B12" s="24" t="s">
        <v>141</v>
      </c>
      <c r="C12" s="25">
        <v>325</v>
      </c>
      <c r="D12" s="25">
        <v>326</v>
      </c>
      <c r="E12" s="25">
        <v>327</v>
      </c>
      <c r="F12" s="25">
        <v>328</v>
      </c>
      <c r="G12" s="25">
        <v>329</v>
      </c>
      <c r="H12" s="25">
        <v>330</v>
      </c>
      <c r="I12" s="25">
        <v>331</v>
      </c>
      <c r="J12" s="25">
        <v>332</v>
      </c>
      <c r="K12" s="25">
        <v>333</v>
      </c>
      <c r="L12" s="25">
        <v>334</v>
      </c>
      <c r="M12" s="25">
        <v>335</v>
      </c>
      <c r="N12" s="25">
        <v>336</v>
      </c>
      <c r="O12" s="25">
        <v>337</v>
      </c>
      <c r="P12" s="25">
        <v>338</v>
      </c>
      <c r="Q12" s="25">
        <v>339</v>
      </c>
      <c r="R12" s="25">
        <v>340</v>
      </c>
      <c r="S12" s="25">
        <v>341</v>
      </c>
      <c r="T12" s="25">
        <v>342</v>
      </c>
      <c r="U12" s="25">
        <v>343</v>
      </c>
      <c r="V12" s="25">
        <v>344</v>
      </c>
      <c r="W12" s="25">
        <v>345</v>
      </c>
      <c r="X12" s="25">
        <v>346</v>
      </c>
      <c r="Y12" s="25">
        <v>347</v>
      </c>
      <c r="Z12" s="25">
        <v>348</v>
      </c>
      <c r="AA12" s="25">
        <v>349</v>
      </c>
      <c r="AB12" s="25">
        <v>350</v>
      </c>
      <c r="AC12" s="25">
        <v>351</v>
      </c>
      <c r="AD12" s="25">
        <v>352</v>
      </c>
      <c r="AE12" s="25">
        <v>353</v>
      </c>
      <c r="AF12" s="25">
        <v>354</v>
      </c>
      <c r="AG12" s="25">
        <v>355</v>
      </c>
      <c r="AH12" s="25">
        <v>356</v>
      </c>
      <c r="AI12" s="25">
        <v>357</v>
      </c>
      <c r="AJ12" s="25">
        <v>358</v>
      </c>
      <c r="AK12" s="25">
        <v>359</v>
      </c>
      <c r="AL12" s="25">
        <v>360</v>
      </c>
      <c r="AM12" s="25">
        <v>361</v>
      </c>
      <c r="AN12" s="25">
        <v>362</v>
      </c>
      <c r="AO12" s="25">
        <v>363</v>
      </c>
      <c r="AP12" s="25">
        <v>364</v>
      </c>
      <c r="AQ12" s="25">
        <v>365</v>
      </c>
      <c r="AR12" s="25">
        <v>366</v>
      </c>
      <c r="AS12" s="25">
        <v>367</v>
      </c>
      <c r="AT12" s="25">
        <v>368</v>
      </c>
      <c r="AU12" s="25">
        <v>369</v>
      </c>
      <c r="AV12" s="25">
        <v>370</v>
      </c>
      <c r="AW12" s="25">
        <v>371</v>
      </c>
      <c r="AX12" s="25">
        <v>372</v>
      </c>
      <c r="AY12" s="25">
        <v>373</v>
      </c>
      <c r="AZ12" s="25">
        <v>374</v>
      </c>
      <c r="BA12" s="25">
        <v>375</v>
      </c>
      <c r="BB12" s="25">
        <v>376</v>
      </c>
      <c r="BC12" s="25">
        <v>377</v>
      </c>
      <c r="BD12" s="25">
        <v>378</v>
      </c>
      <c r="BE12" s="25">
        <v>379</v>
      </c>
      <c r="BF12" s="25">
        <v>380</v>
      </c>
      <c r="BG12" s="25">
        <v>381</v>
      </c>
      <c r="BH12" s="25">
        <v>382</v>
      </c>
      <c r="BI12" s="25">
        <v>383</v>
      </c>
      <c r="BJ12" s="25">
        <v>384</v>
      </c>
      <c r="BK12" s="25">
        <v>385</v>
      </c>
      <c r="BL12" s="25">
        <v>386</v>
      </c>
      <c r="BM12" s="25">
        <v>387</v>
      </c>
      <c r="BN12" s="25">
        <v>388</v>
      </c>
      <c r="BO12" s="25">
        <v>389</v>
      </c>
      <c r="BP12" s="25">
        <v>390</v>
      </c>
      <c r="BQ12" s="25">
        <v>391</v>
      </c>
      <c r="BR12" s="25">
        <v>392</v>
      </c>
      <c r="BS12" s="25">
        <v>393</v>
      </c>
      <c r="BT12" s="25">
        <v>394</v>
      </c>
      <c r="BU12" s="25">
        <v>395</v>
      </c>
      <c r="BV12" s="25">
        <v>396</v>
      </c>
    </row>
    <row r="13" spans="1:74" s="118" customFormat="1" x14ac:dyDescent="0.2">
      <c r="B13" s="24" t="s">
        <v>563</v>
      </c>
      <c r="C13" s="25">
        <f>IF(C11&lt;=$D$7,1,0)</f>
        <v>1</v>
      </c>
      <c r="D13" s="25">
        <f t="shared" ref="D13:BO13" si="1">IF(D11&lt;=$D$7,1,0)</f>
        <v>1</v>
      </c>
      <c r="E13" s="25">
        <f t="shared" si="1"/>
        <v>1</v>
      </c>
      <c r="F13" s="25">
        <f t="shared" si="1"/>
        <v>1</v>
      </c>
      <c r="G13" s="25">
        <f t="shared" si="1"/>
        <v>1</v>
      </c>
      <c r="H13" s="25">
        <f t="shared" si="1"/>
        <v>1</v>
      </c>
      <c r="I13" s="25">
        <f t="shared" si="1"/>
        <v>1</v>
      </c>
      <c r="J13" s="25">
        <f t="shared" si="1"/>
        <v>1</v>
      </c>
      <c r="K13" s="25">
        <f t="shared" si="1"/>
        <v>1</v>
      </c>
      <c r="L13" s="25">
        <f t="shared" si="1"/>
        <v>1</v>
      </c>
      <c r="M13" s="25">
        <f t="shared" si="1"/>
        <v>1</v>
      </c>
      <c r="N13" s="25">
        <f t="shared" si="1"/>
        <v>1</v>
      </c>
      <c r="O13" s="25">
        <f t="shared" si="1"/>
        <v>1</v>
      </c>
      <c r="P13" s="25">
        <f t="shared" si="1"/>
        <v>1</v>
      </c>
      <c r="Q13" s="25">
        <f t="shared" si="1"/>
        <v>1</v>
      </c>
      <c r="R13" s="25">
        <f t="shared" si="1"/>
        <v>1</v>
      </c>
      <c r="S13" s="25">
        <f t="shared" si="1"/>
        <v>1</v>
      </c>
      <c r="T13" s="25">
        <f t="shared" si="1"/>
        <v>1</v>
      </c>
      <c r="U13" s="25">
        <f t="shared" si="1"/>
        <v>1</v>
      </c>
      <c r="V13" s="25">
        <f t="shared" si="1"/>
        <v>1</v>
      </c>
      <c r="W13" s="25">
        <f t="shared" si="1"/>
        <v>1</v>
      </c>
      <c r="X13" s="25">
        <f t="shared" si="1"/>
        <v>1</v>
      </c>
      <c r="Y13" s="25">
        <f t="shared" si="1"/>
        <v>1</v>
      </c>
      <c r="Z13" s="25">
        <f t="shared" si="1"/>
        <v>1</v>
      </c>
      <c r="AA13" s="25">
        <f t="shared" si="1"/>
        <v>1</v>
      </c>
      <c r="AB13" s="25">
        <f t="shared" si="1"/>
        <v>1</v>
      </c>
      <c r="AC13" s="25">
        <f t="shared" si="1"/>
        <v>1</v>
      </c>
      <c r="AD13" s="25">
        <f t="shared" si="1"/>
        <v>1</v>
      </c>
      <c r="AE13" s="25">
        <f t="shared" si="1"/>
        <v>1</v>
      </c>
      <c r="AF13" s="25">
        <f t="shared" si="1"/>
        <v>1</v>
      </c>
      <c r="AG13" s="25">
        <f t="shared" si="1"/>
        <v>1</v>
      </c>
      <c r="AH13" s="25">
        <f t="shared" si="1"/>
        <v>1</v>
      </c>
      <c r="AI13" s="25">
        <f t="shared" si="1"/>
        <v>1</v>
      </c>
      <c r="AJ13" s="25">
        <f t="shared" si="1"/>
        <v>1</v>
      </c>
      <c r="AK13" s="25">
        <f t="shared" si="1"/>
        <v>1</v>
      </c>
      <c r="AL13" s="25">
        <f t="shared" si="1"/>
        <v>1</v>
      </c>
      <c r="AM13" s="25">
        <f t="shared" si="1"/>
        <v>1</v>
      </c>
      <c r="AN13" s="25">
        <f t="shared" si="1"/>
        <v>1</v>
      </c>
      <c r="AO13" s="25">
        <f t="shared" si="1"/>
        <v>1</v>
      </c>
      <c r="AP13" s="25">
        <f t="shared" si="1"/>
        <v>1</v>
      </c>
      <c r="AQ13" s="25">
        <f t="shared" si="1"/>
        <v>1</v>
      </c>
      <c r="AR13" s="25">
        <f t="shared" si="1"/>
        <v>1</v>
      </c>
      <c r="AS13" s="25">
        <f t="shared" si="1"/>
        <v>1</v>
      </c>
      <c r="AT13" s="25">
        <f t="shared" si="1"/>
        <v>1</v>
      </c>
      <c r="AU13" s="25">
        <f t="shared" si="1"/>
        <v>1</v>
      </c>
      <c r="AV13" s="25">
        <f t="shared" si="1"/>
        <v>1</v>
      </c>
      <c r="AW13" s="25">
        <f t="shared" si="1"/>
        <v>1</v>
      </c>
      <c r="AX13" s="25">
        <f t="shared" si="1"/>
        <v>1</v>
      </c>
      <c r="AY13" s="25">
        <f t="shared" si="1"/>
        <v>0</v>
      </c>
      <c r="AZ13" s="25">
        <f t="shared" si="1"/>
        <v>0</v>
      </c>
      <c r="BA13" s="25">
        <f t="shared" si="1"/>
        <v>0</v>
      </c>
      <c r="BB13" s="25">
        <f t="shared" si="1"/>
        <v>0</v>
      </c>
      <c r="BC13" s="25">
        <f t="shared" si="1"/>
        <v>0</v>
      </c>
      <c r="BD13" s="25">
        <f t="shared" si="1"/>
        <v>0</v>
      </c>
      <c r="BE13" s="25">
        <f t="shared" si="1"/>
        <v>0</v>
      </c>
      <c r="BF13" s="25">
        <f t="shared" si="1"/>
        <v>0</v>
      </c>
      <c r="BG13" s="25">
        <f t="shared" si="1"/>
        <v>0</v>
      </c>
      <c r="BH13" s="25">
        <f t="shared" si="1"/>
        <v>0</v>
      </c>
      <c r="BI13" s="25">
        <f t="shared" si="1"/>
        <v>0</v>
      </c>
      <c r="BJ13" s="25">
        <f t="shared" si="1"/>
        <v>0</v>
      </c>
      <c r="BK13" s="25">
        <f t="shared" si="1"/>
        <v>0</v>
      </c>
      <c r="BL13" s="25">
        <f t="shared" si="1"/>
        <v>0</v>
      </c>
      <c r="BM13" s="25">
        <f t="shared" si="1"/>
        <v>0</v>
      </c>
      <c r="BN13" s="25">
        <f t="shared" si="1"/>
        <v>0</v>
      </c>
      <c r="BO13" s="25">
        <f t="shared" si="1"/>
        <v>0</v>
      </c>
      <c r="BP13" s="25">
        <f t="shared" ref="BP13:BV13" si="2">IF(BP11&lt;=$D$7,1,0)</f>
        <v>0</v>
      </c>
      <c r="BQ13" s="25">
        <f t="shared" si="2"/>
        <v>0</v>
      </c>
      <c r="BR13" s="25">
        <f t="shared" si="2"/>
        <v>0</v>
      </c>
      <c r="BS13" s="25">
        <f t="shared" si="2"/>
        <v>0</v>
      </c>
      <c r="BT13" s="25">
        <f t="shared" si="2"/>
        <v>0</v>
      </c>
      <c r="BU13" s="25">
        <f t="shared" si="2"/>
        <v>0</v>
      </c>
      <c r="BV13" s="25">
        <f t="shared" si="2"/>
        <v>0</v>
      </c>
    </row>
  </sheetData>
  <mergeCells count="3">
    <mergeCell ref="D9:E9"/>
    <mergeCell ref="D2:F2"/>
    <mergeCell ref="D1:F1"/>
  </mergeCells>
  <phoneticPr fontId="4"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3"/>
  <sheetViews>
    <sheetView workbookViewId="0"/>
  </sheetViews>
  <sheetFormatPr defaultColWidth="8.5" defaultRowHeight="12.85" x14ac:dyDescent="0.2"/>
  <cols>
    <col min="1" max="1" width="13.5" style="119" customWidth="1"/>
    <col min="2" max="2" width="90" style="119" customWidth="1"/>
    <col min="3" max="16384" width="8.5" style="119"/>
  </cols>
  <sheetData>
    <row r="1" spans="1:18" x14ac:dyDescent="0.2">
      <c r="A1" s="119" t="s">
        <v>237</v>
      </c>
    </row>
    <row r="6" spans="1:18" ht="15.7" x14ac:dyDescent="0.25">
      <c r="B6" s="120" t="str">
        <f>"Short-Term Energy Outlook, "&amp;Dates!D1</f>
        <v>Short-Term Energy Outlook, January 2025</v>
      </c>
    </row>
    <row r="8" spans="1:18" ht="15" customHeight="1" x14ac:dyDescent="0.2">
      <c r="A8" s="121"/>
      <c r="B8" s="122" t="s">
        <v>142</v>
      </c>
      <c r="C8" s="121"/>
      <c r="D8" s="121"/>
      <c r="E8" s="121"/>
      <c r="F8" s="121"/>
      <c r="G8" s="121"/>
      <c r="H8" s="121"/>
      <c r="I8" s="121"/>
      <c r="J8" s="121"/>
      <c r="K8" s="121"/>
      <c r="L8" s="121"/>
      <c r="M8" s="121"/>
      <c r="N8" s="121"/>
      <c r="O8" s="121"/>
      <c r="P8" s="121"/>
      <c r="Q8" s="121"/>
      <c r="R8" s="121"/>
    </row>
    <row r="9" spans="1:18" ht="15" customHeight="1" x14ac:dyDescent="0.2">
      <c r="A9" s="121"/>
      <c r="B9" s="122" t="s">
        <v>778</v>
      </c>
      <c r="C9" s="121"/>
      <c r="D9" s="121"/>
      <c r="E9" s="121"/>
      <c r="F9" s="121"/>
      <c r="G9" s="121"/>
      <c r="H9" s="121"/>
      <c r="I9" s="121"/>
      <c r="J9" s="121"/>
      <c r="K9" s="121"/>
      <c r="L9" s="121"/>
      <c r="M9" s="121"/>
      <c r="N9" s="121"/>
      <c r="O9" s="121"/>
      <c r="P9" s="121"/>
      <c r="Q9" s="121"/>
      <c r="R9" s="121"/>
    </row>
    <row r="10" spans="1:18" ht="15" customHeight="1" x14ac:dyDescent="0.2">
      <c r="A10" s="121"/>
      <c r="B10" s="122" t="s">
        <v>906</v>
      </c>
      <c r="C10" s="123"/>
      <c r="D10" s="123"/>
      <c r="E10" s="123"/>
      <c r="F10" s="123"/>
      <c r="G10" s="123"/>
      <c r="H10" s="123"/>
      <c r="I10" s="123"/>
      <c r="J10" s="123"/>
      <c r="K10" s="123"/>
      <c r="L10" s="123"/>
      <c r="M10" s="123"/>
      <c r="N10" s="123"/>
      <c r="O10" s="123"/>
      <c r="P10" s="123"/>
      <c r="Q10" s="123"/>
      <c r="R10" s="123"/>
    </row>
    <row r="11" spans="1:18" ht="15" customHeight="1" x14ac:dyDescent="0.2">
      <c r="A11" s="121"/>
      <c r="B11" s="122" t="s">
        <v>915</v>
      </c>
      <c r="C11" s="123"/>
      <c r="D11" s="123"/>
      <c r="E11" s="123"/>
      <c r="F11" s="123"/>
      <c r="G11" s="123"/>
      <c r="H11" s="123"/>
      <c r="I11" s="123"/>
      <c r="J11" s="123"/>
      <c r="K11" s="123"/>
      <c r="L11" s="123"/>
      <c r="M11" s="123"/>
      <c r="N11" s="123"/>
      <c r="O11" s="123"/>
      <c r="P11" s="123"/>
      <c r="Q11" s="123"/>
      <c r="R11" s="123"/>
    </row>
    <row r="12" spans="1:18" ht="15" customHeight="1" x14ac:dyDescent="0.2">
      <c r="A12" s="121"/>
      <c r="B12" s="122" t="s">
        <v>914</v>
      </c>
      <c r="C12" s="123"/>
      <c r="D12" s="123"/>
      <c r="E12" s="123"/>
      <c r="F12" s="123"/>
      <c r="G12" s="123"/>
      <c r="H12" s="123"/>
      <c r="I12" s="123"/>
      <c r="J12" s="123"/>
      <c r="K12" s="123"/>
      <c r="L12" s="123"/>
      <c r="M12" s="123"/>
      <c r="N12" s="123"/>
      <c r="O12" s="123"/>
      <c r="P12" s="123"/>
      <c r="Q12" s="123"/>
      <c r="R12" s="123"/>
    </row>
    <row r="13" spans="1:18" ht="15" customHeight="1" x14ac:dyDescent="0.2">
      <c r="A13" s="121"/>
      <c r="B13" s="122" t="s">
        <v>913</v>
      </c>
      <c r="C13" s="123"/>
      <c r="D13" s="123"/>
      <c r="E13" s="123"/>
      <c r="F13" s="123"/>
      <c r="G13" s="123"/>
      <c r="H13" s="123"/>
      <c r="I13" s="123"/>
      <c r="J13" s="123"/>
      <c r="K13" s="123"/>
      <c r="L13" s="123"/>
      <c r="M13" s="123"/>
      <c r="N13" s="123"/>
      <c r="O13" s="123"/>
      <c r="P13" s="123"/>
      <c r="Q13" s="123"/>
      <c r="R13" s="123"/>
    </row>
    <row r="14" spans="1:18" ht="15" customHeight="1" x14ac:dyDescent="0.2">
      <c r="A14" s="121"/>
      <c r="B14" s="122" t="s">
        <v>912</v>
      </c>
      <c r="C14" s="123"/>
      <c r="D14" s="123"/>
      <c r="E14" s="123"/>
      <c r="F14" s="123"/>
      <c r="G14" s="123"/>
      <c r="H14" s="123"/>
      <c r="I14" s="123"/>
      <c r="J14" s="123"/>
      <c r="K14" s="123"/>
      <c r="L14" s="123"/>
      <c r="M14" s="123"/>
      <c r="N14" s="123"/>
      <c r="O14" s="123"/>
      <c r="P14" s="123"/>
      <c r="Q14" s="123"/>
      <c r="R14" s="123"/>
    </row>
    <row r="15" spans="1:18" ht="15" customHeight="1" x14ac:dyDescent="0.2">
      <c r="A15" s="121"/>
      <c r="B15" s="122" t="s">
        <v>905</v>
      </c>
      <c r="C15" s="85"/>
      <c r="D15" s="85"/>
      <c r="E15" s="85"/>
      <c r="F15" s="85"/>
      <c r="G15" s="85"/>
      <c r="H15" s="85"/>
      <c r="I15" s="85"/>
      <c r="J15" s="85"/>
      <c r="K15" s="85"/>
      <c r="L15" s="85"/>
      <c r="M15" s="85"/>
      <c r="N15" s="85"/>
      <c r="O15" s="85"/>
      <c r="P15" s="85"/>
      <c r="Q15" s="85"/>
      <c r="R15" s="85"/>
    </row>
    <row r="16" spans="1:18" ht="15" customHeight="1" x14ac:dyDescent="0.2">
      <c r="A16" s="121"/>
      <c r="B16" s="122" t="s">
        <v>541</v>
      </c>
      <c r="C16" s="124"/>
      <c r="D16" s="124"/>
      <c r="E16" s="124"/>
      <c r="F16" s="124"/>
      <c r="G16" s="124"/>
      <c r="H16" s="124"/>
      <c r="I16" s="124"/>
      <c r="J16" s="124"/>
      <c r="K16" s="124"/>
      <c r="L16" s="124"/>
      <c r="M16" s="124"/>
      <c r="N16" s="124"/>
      <c r="O16" s="124"/>
      <c r="P16" s="124"/>
      <c r="Q16" s="124"/>
      <c r="R16" s="124"/>
    </row>
    <row r="17" spans="1:18" ht="15" customHeight="1" x14ac:dyDescent="0.2">
      <c r="A17" s="121"/>
      <c r="B17" s="122" t="s">
        <v>916</v>
      </c>
      <c r="C17" s="123"/>
      <c r="D17" s="123"/>
      <c r="E17" s="123"/>
      <c r="F17" s="123"/>
      <c r="G17" s="123"/>
      <c r="H17" s="123"/>
      <c r="I17" s="123"/>
      <c r="J17" s="123"/>
      <c r="K17" s="123"/>
      <c r="L17" s="123"/>
      <c r="M17" s="123"/>
      <c r="N17" s="123"/>
      <c r="O17" s="123"/>
      <c r="P17" s="123"/>
      <c r="Q17" s="123"/>
      <c r="R17" s="123"/>
    </row>
    <row r="18" spans="1:18" ht="15" customHeight="1" x14ac:dyDescent="0.2">
      <c r="A18" s="121"/>
      <c r="B18" s="122" t="s">
        <v>1583</v>
      </c>
      <c r="C18" s="123"/>
      <c r="D18" s="123"/>
      <c r="E18" s="123"/>
      <c r="F18" s="123"/>
      <c r="G18" s="123"/>
      <c r="H18" s="123"/>
      <c r="I18" s="123"/>
      <c r="J18" s="123"/>
      <c r="K18" s="123"/>
      <c r="L18" s="123"/>
      <c r="M18" s="123"/>
      <c r="N18" s="123"/>
      <c r="O18" s="123"/>
      <c r="P18" s="123"/>
      <c r="Q18" s="123"/>
      <c r="R18" s="123"/>
    </row>
    <row r="19" spans="1:18" ht="15" customHeight="1" x14ac:dyDescent="0.2">
      <c r="A19" s="121"/>
      <c r="B19" s="122" t="s">
        <v>143</v>
      </c>
      <c r="C19" s="115"/>
      <c r="D19" s="115"/>
      <c r="E19" s="115"/>
      <c r="F19" s="115"/>
      <c r="G19" s="115"/>
      <c r="H19" s="115"/>
      <c r="I19" s="115"/>
      <c r="J19" s="115"/>
      <c r="K19" s="115"/>
      <c r="L19" s="115"/>
      <c r="M19" s="115"/>
      <c r="N19" s="115"/>
      <c r="O19" s="115"/>
      <c r="P19" s="115"/>
      <c r="Q19" s="115"/>
      <c r="R19" s="115"/>
    </row>
    <row r="20" spans="1:18" ht="15" customHeight="1" x14ac:dyDescent="0.2">
      <c r="A20" s="121"/>
      <c r="B20" s="122" t="s">
        <v>917</v>
      </c>
      <c r="C20" s="123"/>
      <c r="D20" s="123"/>
      <c r="E20" s="123"/>
      <c r="F20" s="123"/>
      <c r="G20" s="123"/>
      <c r="H20" s="123"/>
      <c r="I20" s="123"/>
      <c r="J20" s="123"/>
      <c r="K20" s="123"/>
      <c r="L20" s="123"/>
      <c r="M20" s="123"/>
      <c r="N20" s="123"/>
      <c r="O20" s="123"/>
      <c r="P20" s="123"/>
      <c r="Q20" s="123"/>
      <c r="R20" s="123"/>
    </row>
    <row r="21" spans="1:18" ht="15" customHeight="1" x14ac:dyDescent="0.2">
      <c r="A21" s="121"/>
      <c r="B21" s="122" t="s">
        <v>144</v>
      </c>
      <c r="C21" s="126"/>
      <c r="D21" s="126"/>
      <c r="E21" s="126"/>
      <c r="F21" s="126"/>
      <c r="G21" s="126"/>
      <c r="H21" s="126"/>
      <c r="I21" s="126"/>
      <c r="J21" s="126"/>
      <c r="K21" s="126"/>
      <c r="L21" s="126"/>
      <c r="M21" s="126"/>
      <c r="N21" s="126"/>
      <c r="O21" s="126"/>
      <c r="P21" s="126"/>
      <c r="Q21" s="126"/>
      <c r="R21" s="126"/>
    </row>
    <row r="22" spans="1:18" ht="15" customHeight="1" x14ac:dyDescent="0.2">
      <c r="A22" s="121"/>
      <c r="B22" s="122" t="s">
        <v>481</v>
      </c>
      <c r="C22" s="123"/>
      <c r="D22" s="123"/>
      <c r="E22" s="123"/>
      <c r="F22" s="123"/>
      <c r="G22" s="123"/>
      <c r="H22" s="123"/>
      <c r="I22" s="123"/>
      <c r="J22" s="123"/>
      <c r="K22" s="123"/>
      <c r="L22" s="123"/>
      <c r="M22" s="123"/>
      <c r="N22" s="123"/>
      <c r="O22" s="123"/>
      <c r="P22" s="123"/>
      <c r="Q22" s="123"/>
      <c r="R22" s="123"/>
    </row>
    <row r="23" spans="1:18" ht="15" customHeight="1" x14ac:dyDescent="0.2">
      <c r="A23" s="121"/>
      <c r="B23" s="125" t="s">
        <v>918</v>
      </c>
      <c r="C23" s="127"/>
      <c r="D23" s="127"/>
      <c r="E23" s="127"/>
      <c r="F23" s="127"/>
      <c r="G23" s="127"/>
      <c r="H23" s="127"/>
      <c r="I23" s="127"/>
      <c r="J23" s="127"/>
      <c r="K23" s="127"/>
      <c r="L23" s="127"/>
      <c r="M23" s="127"/>
      <c r="N23" s="127"/>
      <c r="O23" s="127"/>
      <c r="P23" s="127"/>
      <c r="Q23" s="127"/>
      <c r="R23" s="127"/>
    </row>
    <row r="24" spans="1:18" ht="15" customHeight="1" x14ac:dyDescent="0.2">
      <c r="A24" s="121"/>
      <c r="B24" s="125" t="s">
        <v>919</v>
      </c>
      <c r="C24" s="123"/>
      <c r="D24" s="123"/>
      <c r="E24" s="123"/>
      <c r="F24" s="123"/>
      <c r="G24" s="123"/>
      <c r="H24" s="123"/>
      <c r="I24" s="123"/>
      <c r="J24" s="123"/>
      <c r="K24" s="123"/>
      <c r="L24" s="123"/>
      <c r="M24" s="123"/>
      <c r="N24" s="123"/>
      <c r="O24" s="123"/>
      <c r="P24" s="123"/>
      <c r="Q24" s="123"/>
      <c r="R24" s="123"/>
    </row>
    <row r="25" spans="1:18" ht="15" customHeight="1" x14ac:dyDescent="0.2">
      <c r="A25" s="121"/>
      <c r="B25" s="125" t="s">
        <v>920</v>
      </c>
      <c r="C25" s="123"/>
      <c r="D25" s="123"/>
      <c r="E25" s="123"/>
      <c r="F25" s="123"/>
      <c r="G25" s="123"/>
      <c r="H25" s="123"/>
      <c r="I25" s="123"/>
      <c r="J25" s="123"/>
      <c r="K25" s="123"/>
      <c r="L25" s="123"/>
      <c r="M25" s="123"/>
      <c r="N25" s="123"/>
      <c r="O25" s="123"/>
      <c r="P25" s="123"/>
      <c r="Q25" s="123"/>
      <c r="R25" s="123"/>
    </row>
    <row r="26" spans="1:18" ht="15" customHeight="1" x14ac:dyDescent="0.2">
      <c r="A26" s="121"/>
      <c r="B26" s="125" t="s">
        <v>921</v>
      </c>
      <c r="C26" s="123"/>
      <c r="D26" s="123"/>
      <c r="E26" s="123"/>
      <c r="F26" s="123"/>
      <c r="G26" s="123"/>
      <c r="H26" s="123"/>
      <c r="I26" s="123"/>
      <c r="J26" s="123"/>
      <c r="K26" s="123"/>
      <c r="L26" s="123"/>
      <c r="M26" s="123"/>
      <c r="N26" s="123"/>
      <c r="O26" s="123"/>
      <c r="P26" s="123"/>
      <c r="Q26" s="123"/>
      <c r="R26" s="123"/>
    </row>
    <row r="27" spans="1:18" ht="15" customHeight="1" x14ac:dyDescent="0.2">
      <c r="A27" s="121"/>
      <c r="B27" s="125" t="s">
        <v>922</v>
      </c>
      <c r="C27" s="123"/>
      <c r="D27" s="123"/>
      <c r="E27" s="123"/>
      <c r="F27" s="123"/>
      <c r="G27" s="123"/>
      <c r="H27" s="123"/>
      <c r="I27" s="123"/>
      <c r="J27" s="123"/>
      <c r="K27" s="123"/>
      <c r="L27" s="123"/>
      <c r="M27" s="123"/>
      <c r="N27" s="123"/>
      <c r="O27" s="123"/>
      <c r="P27" s="123"/>
      <c r="Q27" s="123"/>
      <c r="R27" s="123"/>
    </row>
    <row r="28" spans="1:18" ht="15" customHeight="1" x14ac:dyDescent="0.2">
      <c r="A28" s="121"/>
      <c r="B28" s="125" t="s">
        <v>923</v>
      </c>
      <c r="C28" s="128"/>
      <c r="D28" s="128"/>
      <c r="E28" s="128"/>
      <c r="F28" s="128"/>
      <c r="G28" s="128"/>
      <c r="H28" s="128"/>
      <c r="I28" s="128"/>
      <c r="J28" s="123"/>
      <c r="K28" s="123"/>
      <c r="L28" s="123"/>
      <c r="M28" s="123"/>
      <c r="N28" s="123"/>
      <c r="O28" s="123"/>
      <c r="P28" s="123"/>
      <c r="Q28" s="123"/>
      <c r="R28" s="123"/>
    </row>
    <row r="29" spans="1:18" ht="15" customHeight="1" x14ac:dyDescent="0.3">
      <c r="A29" s="121"/>
      <c r="B29" s="122" t="s">
        <v>60</v>
      </c>
      <c r="C29" s="123"/>
      <c r="D29" s="123"/>
      <c r="E29" s="123"/>
      <c r="F29" s="123"/>
      <c r="G29" s="123"/>
      <c r="H29" s="123"/>
      <c r="I29" s="123"/>
      <c r="J29" s="123"/>
      <c r="K29" s="123"/>
      <c r="L29" s="123"/>
      <c r="M29" s="123"/>
      <c r="N29" s="123"/>
      <c r="O29" s="123"/>
      <c r="P29" s="123"/>
      <c r="Q29" s="123"/>
      <c r="R29" s="123"/>
    </row>
    <row r="30" spans="1:18" ht="15" customHeight="1" x14ac:dyDescent="0.2">
      <c r="A30" s="121"/>
      <c r="B30" s="125" t="s">
        <v>761</v>
      </c>
      <c r="C30" s="123"/>
      <c r="D30" s="123"/>
      <c r="E30" s="123"/>
      <c r="F30" s="123"/>
      <c r="G30" s="123"/>
      <c r="H30" s="123"/>
      <c r="I30" s="123"/>
      <c r="J30" s="123"/>
      <c r="K30" s="123"/>
      <c r="L30" s="123"/>
      <c r="M30" s="123"/>
      <c r="N30" s="123"/>
      <c r="O30" s="123"/>
      <c r="P30" s="123"/>
      <c r="Q30" s="123"/>
      <c r="R30" s="123"/>
    </row>
    <row r="31" spans="1:18" ht="15" customHeight="1" x14ac:dyDescent="0.2">
      <c r="A31" s="121"/>
      <c r="B31" s="125" t="s">
        <v>762</v>
      </c>
      <c r="C31" s="129"/>
      <c r="D31" s="129"/>
      <c r="E31" s="129"/>
      <c r="F31" s="129"/>
      <c r="G31" s="129"/>
      <c r="H31" s="129"/>
      <c r="I31" s="129"/>
      <c r="J31" s="129"/>
      <c r="K31" s="129"/>
      <c r="L31" s="129"/>
      <c r="M31" s="129"/>
      <c r="N31" s="129"/>
      <c r="O31" s="129"/>
      <c r="P31" s="129"/>
      <c r="Q31" s="129"/>
      <c r="R31" s="129"/>
    </row>
    <row r="32" spans="1:18" ht="15" customHeight="1" x14ac:dyDescent="0.2">
      <c r="B32" s="122" t="s">
        <v>1254</v>
      </c>
    </row>
    <row r="33" spans="2:2" ht="15" customHeight="1" x14ac:dyDescent="0.2">
      <c r="B33" s="122" t="s">
        <v>1331</v>
      </c>
    </row>
  </sheetData>
  <phoneticPr fontId="4" type="noConversion"/>
  <hyperlinks>
    <hyperlink ref="B8" location="'1tab'!A1" display="Table 1.  U.S. Energy Markets Summary: Base Case "/>
    <hyperlink ref="B9" location="'2tab'!A1" display="Table 2.  Nominal Energy Prices"/>
    <hyperlink ref="B10" location="'3atab'!A1" display="Table 3a.  World Petroleum and Other Liquid Fuels Production, Consumption, and Inventories"/>
    <hyperlink ref="B11" location="'3btab'!A1" display="Table 3b. Non-OPEC Petroleum and Other Liquid Fuels Production"/>
    <hyperlink ref="B12" location="'3ctab'!A1" display="Table 3c. World Petroleum and Other Liquid Fuels Production"/>
    <hyperlink ref="B15" location="'4atab'!A1" display="Table 4a.  U.S. Petroleum and Other Liquid Fuels Supply, Consumption, and Inventories"/>
    <hyperlink ref="B16" location="'4btab'!A1" display="Table 4b.  U.S. Hydrocarbon Gas Liquids (HGL) and Petroleum Refinery Balances"/>
    <hyperlink ref="B17" location="'4ctab'!A1" display="Table 4c. U.S. Regional Motor Gasoline Prices and Inventories"/>
    <hyperlink ref="B19" location="'5atab'!A1" display="Table 5a.  U.S. Natural Gas Supply, Consumption, and Inventories: Base Case"/>
    <hyperlink ref="B21" location="'6tab'!A1" display="Table 6.  U.S. Coal Supply, Consumption, and Inventories: Base Case"/>
    <hyperlink ref="B22" location="'7atab'!A1" display="Table 7a.  U.S. Electricity Industry Overview"/>
    <hyperlink ref="B23" location="'7btab'!A1" display="Table 7b. U.S. Regional Electricity Retail Sales"/>
    <hyperlink ref="B24" location="'7ctab'!A1" display="Table 7c. U.S. Regional Electricity Prices"/>
    <hyperlink ref="B25" location="'7d(1)tab'!A1" display="Table 7d(1). U.S. Regional Electricity Generation, Electric Power Sector (part 1)"/>
    <hyperlink ref="B29" location="'9atab'!A1" display="Table 9a.  U.S. Macroeconomic Indicators and CO2 Emissions "/>
    <hyperlink ref="B30" location="'9btab'!A1" display="Table 9b. U.S. Regional Macroeconomic Data: Base Case"/>
    <hyperlink ref="B31" location="'9ctab'!A1" display="Table 9c. U.S. Regional Weather Data: Base Case"/>
    <hyperlink ref="B13" location="'3dtab'!A1" display="Table 3d. Total Crude Oil Production"/>
    <hyperlink ref="B20" location="'5btab'!A1" display="Table 5b. U.S. Regional Natural Gas Prices"/>
    <hyperlink ref="B26" location="'7d(2)tab'!A1" display="Table 7d(2). U.S. Regional Electricity Generation, Electric Power Sector (part 2)"/>
    <hyperlink ref="B27" location="'7etab'!A1" display="Table 7e.  U.S. Electric Generating Capacity"/>
    <hyperlink ref="B28" location="'8tab'!A1" display="Table 8. U.S. Renewable Energy Consumption"/>
    <hyperlink ref="B14" location="'3etab'!Print_Area" display="Table 3e. World Petroleum and Other Liquid Fuels Consumption"/>
    <hyperlink ref="B32" location="'10atab'!A1" display="Table 10a.  Drilling Productivity Metrics"/>
    <hyperlink ref="B33" location="'10btab'!A1" display="Table 10b. Crude Oil and Natural Gas Production from Shale and Tight Formations"/>
    <hyperlink ref="B18" location="'4dtab'!A1" display="Table 4d. U.S. Biofuel Supply, Consumption, and Inventories"/>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5" transitionEvaluation="1" transitionEntry="1">
    <pageSetUpPr fitToPage="1"/>
  </sheetPr>
  <dimension ref="A1:BV145"/>
  <sheetViews>
    <sheetView showGridLines="0" zoomScaleNormal="100" workbookViewId="0">
      <pane xSplit="2" ySplit="4" topLeftCell="AT5" activePane="bottomRight" state="frozen"/>
      <selection activeCell="BF1" sqref="BF1"/>
      <selection pane="topRight" activeCell="BF1" sqref="BF1"/>
      <selection pane="bottomLeft" activeCell="BF1" sqref="BF1"/>
      <selection pane="bottomRight" activeCell="BP8" sqref="BP8"/>
    </sheetView>
  </sheetViews>
  <sheetFormatPr defaultColWidth="9.5" defaultRowHeight="10.7" x14ac:dyDescent="0.2"/>
  <cols>
    <col min="1" max="1" width="10.5" style="7" bestFit="1" customWidth="1"/>
    <col min="2" max="2" width="56.5" style="7" customWidth="1"/>
    <col min="3" max="12" width="6.5" style="7" customWidth="1"/>
    <col min="13" max="13" width="7.5" style="7" customWidth="1"/>
    <col min="14" max="50" width="6.5" style="7" customWidth="1"/>
    <col min="51" max="55" width="6.5" style="132" customWidth="1"/>
    <col min="56" max="56" width="6.5" style="655" customWidth="1"/>
    <col min="57" max="57" width="6.5" style="315" customWidth="1"/>
    <col min="58" max="58" width="6.5" style="655" customWidth="1"/>
    <col min="59" max="61" width="6.5" style="846" customWidth="1"/>
    <col min="62" max="62" width="6.5" style="132" customWidth="1"/>
    <col min="63" max="74" width="6.5" style="7" customWidth="1"/>
    <col min="75" max="16384" width="9.5" style="7"/>
  </cols>
  <sheetData>
    <row r="1" spans="1:74" ht="12.85" x14ac:dyDescent="0.2">
      <c r="A1" s="946" t="s">
        <v>479</v>
      </c>
      <c r="B1" s="948" t="s">
        <v>142</v>
      </c>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row>
    <row r="2" spans="1:74" s="8" customFormat="1" ht="12.85"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154"/>
      <c r="AZ2" s="154"/>
      <c r="BA2" s="154"/>
      <c r="BB2" s="154"/>
      <c r="BC2" s="154"/>
      <c r="BD2" s="349"/>
      <c r="BE2" s="284"/>
      <c r="BF2" s="349"/>
      <c r="BG2" s="847"/>
      <c r="BH2" s="847"/>
      <c r="BI2" s="847"/>
      <c r="BJ2" s="154"/>
    </row>
    <row r="3" spans="1:74"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13"/>
      <c r="B5" s="14" t="s">
        <v>770</v>
      </c>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874"/>
      <c r="AZ5" s="874"/>
      <c r="BA5" s="874"/>
      <c r="BB5" s="874"/>
      <c r="BC5" s="874"/>
      <c r="BD5" s="875"/>
      <c r="BE5" s="875"/>
      <c r="BF5" s="875"/>
      <c r="BG5" s="875"/>
      <c r="BH5" s="372"/>
      <c r="BI5" s="372"/>
      <c r="BJ5" s="372"/>
      <c r="BK5" s="372"/>
      <c r="BL5" s="372"/>
      <c r="BM5" s="372"/>
      <c r="BN5" s="372"/>
      <c r="BO5" s="372"/>
      <c r="BP5" s="372"/>
      <c r="BQ5" s="372"/>
      <c r="BR5" s="372"/>
      <c r="BS5" s="372"/>
      <c r="BT5" s="372"/>
      <c r="BU5" s="372"/>
      <c r="BV5" s="372"/>
    </row>
    <row r="6" spans="1:74" ht="11.05" customHeight="1" x14ac:dyDescent="0.2">
      <c r="A6" s="13"/>
      <c r="B6" s="14"/>
      <c r="C6" s="362"/>
      <c r="D6" s="362"/>
      <c r="E6" s="362"/>
      <c r="F6" s="362"/>
      <c r="G6" s="362"/>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874"/>
      <c r="AZ6" s="874"/>
      <c r="BA6" s="874"/>
      <c r="BB6" s="874"/>
      <c r="BC6" s="874"/>
      <c r="BD6" s="875"/>
      <c r="BE6" s="875"/>
      <c r="BF6" s="875"/>
      <c r="BG6" s="875"/>
      <c r="BH6" s="372"/>
      <c r="BI6" s="372"/>
      <c r="BJ6" s="372"/>
      <c r="BK6" s="372"/>
      <c r="BL6" s="372"/>
      <c r="BM6" s="372" t="s">
        <v>546</v>
      </c>
      <c r="BN6" s="372"/>
      <c r="BO6" s="372"/>
      <c r="BP6" s="372"/>
      <c r="BQ6" s="372"/>
      <c r="BR6" s="372"/>
      <c r="BS6" s="372"/>
      <c r="BT6" s="372"/>
      <c r="BU6" s="372"/>
      <c r="BV6" s="372"/>
    </row>
    <row r="7" spans="1:74" ht="11.05" customHeight="1" x14ac:dyDescent="0.2">
      <c r="A7" s="13"/>
      <c r="B7" s="383" t="s">
        <v>64</v>
      </c>
      <c r="C7" s="362"/>
      <c r="D7" s="362"/>
      <c r="E7" s="362"/>
      <c r="F7" s="362"/>
      <c r="G7" s="362"/>
      <c r="H7" s="362"/>
      <c r="I7" s="362"/>
      <c r="J7" s="362"/>
      <c r="K7" s="362"/>
      <c r="L7" s="362"/>
      <c r="M7" s="362"/>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874"/>
      <c r="AZ7" s="876"/>
      <c r="BA7" s="874"/>
      <c r="BB7" s="874"/>
      <c r="BC7" s="874"/>
      <c r="BD7" s="875"/>
      <c r="BE7" s="875"/>
      <c r="BF7" s="875"/>
      <c r="BG7" s="875"/>
      <c r="BH7" s="372"/>
      <c r="BI7" s="372"/>
      <c r="BJ7" s="372"/>
      <c r="BK7" s="372"/>
      <c r="BL7" s="372"/>
      <c r="BM7" s="372"/>
      <c r="BN7" s="372"/>
      <c r="BO7" s="372"/>
      <c r="BP7" s="372"/>
      <c r="BQ7" s="372"/>
      <c r="BR7" s="372"/>
      <c r="BS7" s="373"/>
      <c r="BT7" s="372"/>
      <c r="BU7" s="372"/>
      <c r="BV7" s="372"/>
    </row>
    <row r="8" spans="1:74" ht="11.05" customHeight="1" x14ac:dyDescent="0.2">
      <c r="A8" s="13" t="s">
        <v>233</v>
      </c>
      <c r="B8" s="384" t="s">
        <v>53</v>
      </c>
      <c r="C8" s="363">
        <v>11.152018</v>
      </c>
      <c r="D8" s="363">
        <v>9.9382450000000002</v>
      </c>
      <c r="E8" s="363">
        <v>11.372411</v>
      </c>
      <c r="F8" s="363">
        <v>11.352838999999999</v>
      </c>
      <c r="G8" s="363">
        <v>11.422691</v>
      </c>
      <c r="H8" s="363">
        <v>11.393758</v>
      </c>
      <c r="I8" s="363">
        <v>11.416297999999999</v>
      </c>
      <c r="J8" s="363">
        <v>11.314076999999999</v>
      </c>
      <c r="K8" s="363">
        <v>10.957162</v>
      </c>
      <c r="L8" s="363">
        <v>11.636974</v>
      </c>
      <c r="M8" s="363">
        <v>11.867466</v>
      </c>
      <c r="N8" s="363">
        <v>11.752307</v>
      </c>
      <c r="O8" s="363">
        <v>11.442453</v>
      </c>
      <c r="P8" s="363">
        <v>11.467150999999999</v>
      </c>
      <c r="Q8" s="363">
        <v>11.875298000000001</v>
      </c>
      <c r="R8" s="363">
        <v>11.812170999999999</v>
      </c>
      <c r="S8" s="363">
        <v>11.741680000000001</v>
      </c>
      <c r="T8" s="363">
        <v>11.912832999999999</v>
      </c>
      <c r="U8" s="363">
        <v>11.991593</v>
      </c>
      <c r="V8" s="363">
        <v>12.122529</v>
      </c>
      <c r="W8" s="363">
        <v>12.438625999999999</v>
      </c>
      <c r="X8" s="363">
        <v>12.431267</v>
      </c>
      <c r="Y8" s="363">
        <v>12.466752</v>
      </c>
      <c r="Z8" s="363">
        <v>12.17512</v>
      </c>
      <c r="AA8" s="363">
        <v>12.610580000000001</v>
      </c>
      <c r="AB8" s="363">
        <v>12.590515</v>
      </c>
      <c r="AC8" s="363">
        <v>12.815473000000001</v>
      </c>
      <c r="AD8" s="363">
        <v>12.680327999999999</v>
      </c>
      <c r="AE8" s="363">
        <v>12.729638</v>
      </c>
      <c r="AF8" s="363">
        <v>12.865575</v>
      </c>
      <c r="AG8" s="363">
        <v>12.935294000000001</v>
      </c>
      <c r="AH8" s="363">
        <v>13.047376</v>
      </c>
      <c r="AI8" s="363">
        <v>13.176662</v>
      </c>
      <c r="AJ8" s="363">
        <v>13.148883</v>
      </c>
      <c r="AK8" s="363">
        <v>13.281094</v>
      </c>
      <c r="AL8" s="363">
        <v>13.307957999999999</v>
      </c>
      <c r="AM8" s="363">
        <v>12.553566</v>
      </c>
      <c r="AN8" s="363">
        <v>13.102080000000001</v>
      </c>
      <c r="AO8" s="363">
        <v>13.170783</v>
      </c>
      <c r="AP8" s="363">
        <v>13.248628999999999</v>
      </c>
      <c r="AQ8" s="363">
        <v>13.201128000000001</v>
      </c>
      <c r="AR8" s="363">
        <v>13.239855</v>
      </c>
      <c r="AS8" s="363">
        <v>13.191927</v>
      </c>
      <c r="AT8" s="363">
        <v>13.363545</v>
      </c>
      <c r="AU8" s="363">
        <v>13.197900000000001</v>
      </c>
      <c r="AV8" s="363">
        <v>13.456725</v>
      </c>
      <c r="AW8" s="363">
        <v>13.327506912</v>
      </c>
      <c r="AX8" s="363">
        <v>13.510966525000001</v>
      </c>
      <c r="AY8" s="374">
        <v>13.457240000000001</v>
      </c>
      <c r="AZ8" s="374">
        <v>13.268470000000001</v>
      </c>
      <c r="BA8" s="374">
        <v>13.5016</v>
      </c>
      <c r="BB8" s="374">
        <v>13.53247</v>
      </c>
      <c r="BC8" s="374">
        <v>13.54406</v>
      </c>
      <c r="BD8" s="374">
        <v>13.544639999999999</v>
      </c>
      <c r="BE8" s="374">
        <v>13.55904</v>
      </c>
      <c r="BF8" s="374">
        <v>13.544079999999999</v>
      </c>
      <c r="BG8" s="374">
        <v>13.585129999999999</v>
      </c>
      <c r="BH8" s="374">
        <v>13.542289999999999</v>
      </c>
      <c r="BI8" s="374">
        <v>13.72566</v>
      </c>
      <c r="BJ8" s="374">
        <v>13.73058</v>
      </c>
      <c r="BK8" s="374">
        <v>13.69538</v>
      </c>
      <c r="BL8" s="374">
        <v>13.49436</v>
      </c>
      <c r="BM8" s="374">
        <v>13.700850000000001</v>
      </c>
      <c r="BN8" s="374">
        <v>13.690480000000001</v>
      </c>
      <c r="BO8" s="374">
        <v>13.66391</v>
      </c>
      <c r="BP8" s="374">
        <v>13.65301</v>
      </c>
      <c r="BQ8" s="374">
        <v>13.65466</v>
      </c>
      <c r="BR8" s="374">
        <v>13.59845</v>
      </c>
      <c r="BS8" s="374">
        <v>13.574109999999999</v>
      </c>
      <c r="BT8" s="374">
        <v>13.50286</v>
      </c>
      <c r="BU8" s="374">
        <v>13.635540000000001</v>
      </c>
      <c r="BV8" s="374">
        <v>13.621689999999999</v>
      </c>
    </row>
    <row r="9" spans="1:74" ht="11.05" customHeight="1" x14ac:dyDescent="0.2">
      <c r="A9" s="13"/>
      <c r="B9" s="384"/>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63"/>
      <c r="AO9" s="363"/>
      <c r="AP9" s="363"/>
      <c r="AQ9" s="363"/>
      <c r="AR9" s="363"/>
      <c r="AS9" s="363"/>
      <c r="AT9" s="363"/>
      <c r="AU9" s="363"/>
      <c r="AV9" s="363"/>
      <c r="AW9" s="363"/>
      <c r="AX9" s="363"/>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row>
    <row r="10" spans="1:74" ht="11.05" customHeight="1" x14ac:dyDescent="0.2">
      <c r="A10" s="13"/>
      <c r="B10" s="383" t="s">
        <v>776</v>
      </c>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row>
    <row r="11" spans="1:74" ht="11.05" customHeight="1" x14ac:dyDescent="0.2">
      <c r="A11" s="13" t="s">
        <v>260</v>
      </c>
      <c r="B11" s="384" t="s">
        <v>54</v>
      </c>
      <c r="C11" s="365">
        <v>92.644387097000006</v>
      </c>
      <c r="D11" s="365">
        <v>85.780857143000006</v>
      </c>
      <c r="E11" s="365">
        <v>93.553870967999998</v>
      </c>
      <c r="F11" s="365">
        <v>94.286233332999998</v>
      </c>
      <c r="G11" s="365">
        <v>94.210677419000007</v>
      </c>
      <c r="H11" s="365">
        <v>93.873199999999997</v>
      </c>
      <c r="I11" s="365">
        <v>94.760225805999994</v>
      </c>
      <c r="J11" s="365">
        <v>95.041032258000001</v>
      </c>
      <c r="K11" s="365">
        <v>95.686233333000004</v>
      </c>
      <c r="L11" s="365">
        <v>97.205645161000007</v>
      </c>
      <c r="M11" s="365">
        <v>98.302733333000006</v>
      </c>
      <c r="N11" s="365">
        <v>99.131096774</v>
      </c>
      <c r="O11" s="365">
        <v>95.189354839000003</v>
      </c>
      <c r="P11" s="365">
        <v>96.099785714000006</v>
      </c>
      <c r="Q11" s="365">
        <v>97.676806451999994</v>
      </c>
      <c r="R11" s="365">
        <v>98.637933333000007</v>
      </c>
      <c r="S11" s="365">
        <v>98.706225806000006</v>
      </c>
      <c r="T11" s="365">
        <v>99.000966667</v>
      </c>
      <c r="U11" s="365">
        <v>99.790580645000006</v>
      </c>
      <c r="V11" s="365">
        <v>100.43803226</v>
      </c>
      <c r="W11" s="365">
        <v>101.9952</v>
      </c>
      <c r="X11" s="365">
        <v>101.81396774</v>
      </c>
      <c r="Y11" s="365">
        <v>101.9417</v>
      </c>
      <c r="Z11" s="365">
        <v>100.47758064999999</v>
      </c>
      <c r="AA11" s="365">
        <v>102.04648387</v>
      </c>
      <c r="AB11" s="365">
        <v>101.78489286</v>
      </c>
      <c r="AC11" s="365">
        <v>103.21383871</v>
      </c>
      <c r="AD11" s="365">
        <v>102.29973333</v>
      </c>
      <c r="AE11" s="365">
        <v>103.49554839</v>
      </c>
      <c r="AF11" s="365">
        <v>103.1194</v>
      </c>
      <c r="AG11" s="365">
        <v>103.33883871</v>
      </c>
      <c r="AH11" s="365">
        <v>104.05980645</v>
      </c>
      <c r="AI11" s="365">
        <v>104.18313333</v>
      </c>
      <c r="AJ11" s="365">
        <v>104.06154839</v>
      </c>
      <c r="AK11" s="365">
        <v>105.5497</v>
      </c>
      <c r="AL11" s="365">
        <v>105.54935484000001</v>
      </c>
      <c r="AM11" s="365">
        <v>103.52364516</v>
      </c>
      <c r="AN11" s="365">
        <v>105.93551724</v>
      </c>
      <c r="AO11" s="365">
        <v>102.63890323</v>
      </c>
      <c r="AP11" s="365">
        <v>101.69896667</v>
      </c>
      <c r="AQ11" s="365">
        <v>101.54225805999999</v>
      </c>
      <c r="AR11" s="365">
        <v>102.80206667</v>
      </c>
      <c r="AS11" s="365">
        <v>104.17729032</v>
      </c>
      <c r="AT11" s="365">
        <v>103.10461290000001</v>
      </c>
      <c r="AU11" s="365">
        <v>101.87446667</v>
      </c>
      <c r="AV11" s="365">
        <v>102.97283871</v>
      </c>
      <c r="AW11" s="365">
        <v>102.7193</v>
      </c>
      <c r="AX11" s="365">
        <v>104.5954</v>
      </c>
      <c r="AY11" s="376">
        <v>103.7396</v>
      </c>
      <c r="AZ11" s="376">
        <v>101.9504</v>
      </c>
      <c r="BA11" s="376">
        <v>103.9383</v>
      </c>
      <c r="BB11" s="376">
        <v>104.4358</v>
      </c>
      <c r="BC11" s="376">
        <v>104.5998</v>
      </c>
      <c r="BD11" s="376">
        <v>104.5402</v>
      </c>
      <c r="BE11" s="376">
        <v>104.4683</v>
      </c>
      <c r="BF11" s="376">
        <v>104.4404</v>
      </c>
      <c r="BG11" s="376">
        <v>104.9846</v>
      </c>
      <c r="BH11" s="376">
        <v>105.0539</v>
      </c>
      <c r="BI11" s="376">
        <v>105.7146</v>
      </c>
      <c r="BJ11" s="376">
        <v>106.17749999999999</v>
      </c>
      <c r="BK11" s="376">
        <v>106.21040000000001</v>
      </c>
      <c r="BL11" s="376">
        <v>103.92400000000001</v>
      </c>
      <c r="BM11" s="376">
        <v>105.8777</v>
      </c>
      <c r="BN11" s="376">
        <v>106.70480000000001</v>
      </c>
      <c r="BO11" s="376">
        <v>106.9907</v>
      </c>
      <c r="BP11" s="376">
        <v>107.31610000000001</v>
      </c>
      <c r="BQ11" s="376">
        <v>107.441</v>
      </c>
      <c r="BR11" s="376">
        <v>107.51779999999999</v>
      </c>
      <c r="BS11" s="376">
        <v>107.81870000000001</v>
      </c>
      <c r="BT11" s="376">
        <v>108.23180000000001</v>
      </c>
      <c r="BU11" s="376">
        <v>108.82940000000001</v>
      </c>
      <c r="BV11" s="376">
        <v>109.62949999999999</v>
      </c>
    </row>
    <row r="12" spans="1:74" ht="11.05" customHeight="1" x14ac:dyDescent="0.2">
      <c r="A12" s="13"/>
      <c r="B12" s="385"/>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row>
    <row r="13" spans="1:74" ht="11.05" customHeight="1" x14ac:dyDescent="0.2">
      <c r="A13" s="13"/>
      <c r="B13" s="383" t="s">
        <v>472</v>
      </c>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row>
    <row r="14" spans="1:74" ht="11.05" customHeight="1" x14ac:dyDescent="0.2">
      <c r="A14" s="13" t="s">
        <v>115</v>
      </c>
      <c r="B14" s="384" t="s">
        <v>480</v>
      </c>
      <c r="C14" s="365">
        <v>48.495550999999999</v>
      </c>
      <c r="D14" s="365">
        <v>40.817064999999999</v>
      </c>
      <c r="E14" s="365">
        <v>50.817703000000002</v>
      </c>
      <c r="F14" s="365">
        <v>45.294547000000001</v>
      </c>
      <c r="G14" s="365">
        <v>48.607135999999997</v>
      </c>
      <c r="H14" s="365">
        <v>48.772692999999997</v>
      </c>
      <c r="I14" s="365">
        <v>48.47289</v>
      </c>
      <c r="J14" s="365">
        <v>50.039026</v>
      </c>
      <c r="K14" s="365">
        <v>49.759599999999999</v>
      </c>
      <c r="L14" s="365">
        <v>48.953837999999998</v>
      </c>
      <c r="M14" s="365">
        <v>48.825009999999999</v>
      </c>
      <c r="N14" s="365">
        <v>48.576219000000002</v>
      </c>
      <c r="O14" s="365">
        <v>49.887262999999997</v>
      </c>
      <c r="P14" s="365">
        <v>47.875067000000001</v>
      </c>
      <c r="Q14" s="365">
        <v>51.548139999999997</v>
      </c>
      <c r="R14" s="365">
        <v>46.387467999999998</v>
      </c>
      <c r="S14" s="365">
        <v>49.552526</v>
      </c>
      <c r="T14" s="365">
        <v>48.670070000000003</v>
      </c>
      <c r="U14" s="365">
        <v>49.301246999999996</v>
      </c>
      <c r="V14" s="365">
        <v>53.601346999999997</v>
      </c>
      <c r="W14" s="365">
        <v>51.574119000000003</v>
      </c>
      <c r="X14" s="365">
        <v>51.331895000000003</v>
      </c>
      <c r="Y14" s="365">
        <v>48.753593000000002</v>
      </c>
      <c r="Z14" s="365">
        <v>45.672547000000002</v>
      </c>
      <c r="AA14" s="365">
        <v>51.052731999999999</v>
      </c>
      <c r="AB14" s="365">
        <v>45.750903999999998</v>
      </c>
      <c r="AC14" s="365">
        <v>52.027268999999997</v>
      </c>
      <c r="AD14" s="365">
        <v>47.006179000000003</v>
      </c>
      <c r="AE14" s="365">
        <v>48.262134000000003</v>
      </c>
      <c r="AF14" s="365">
        <v>47.18356</v>
      </c>
      <c r="AG14" s="365">
        <v>46.594642999999998</v>
      </c>
      <c r="AH14" s="365">
        <v>50.624502999999997</v>
      </c>
      <c r="AI14" s="365">
        <v>48.619798000000003</v>
      </c>
      <c r="AJ14" s="365">
        <v>47.602803999999999</v>
      </c>
      <c r="AK14" s="365">
        <v>47.518639</v>
      </c>
      <c r="AL14" s="365">
        <v>45.710852000000003</v>
      </c>
      <c r="AM14" s="365">
        <v>44.052010000000003</v>
      </c>
      <c r="AN14" s="365">
        <v>44.010722000000001</v>
      </c>
      <c r="AO14" s="365">
        <v>41.808231999999997</v>
      </c>
      <c r="AP14" s="365">
        <v>35.709395000000001</v>
      </c>
      <c r="AQ14" s="365">
        <v>39.370106</v>
      </c>
      <c r="AR14" s="365">
        <v>43.003757999999998</v>
      </c>
      <c r="AS14" s="365">
        <v>43.342917999999997</v>
      </c>
      <c r="AT14" s="365">
        <v>47.110135</v>
      </c>
      <c r="AU14" s="365">
        <v>45.723695999999997</v>
      </c>
      <c r="AV14" s="365">
        <v>43.649185000000003</v>
      </c>
      <c r="AW14" s="365">
        <v>40.770468999999999</v>
      </c>
      <c r="AX14" s="365">
        <v>43.182617</v>
      </c>
      <c r="AY14" s="376">
        <v>44.226739999999999</v>
      </c>
      <c r="AZ14" s="376">
        <v>38.964509999999997</v>
      </c>
      <c r="BA14" s="376">
        <v>42.870460000000001</v>
      </c>
      <c r="BB14" s="376">
        <v>36.576050000000002</v>
      </c>
      <c r="BC14" s="376">
        <v>37.202330000000003</v>
      </c>
      <c r="BD14" s="376">
        <v>35.816319999999997</v>
      </c>
      <c r="BE14" s="376">
        <v>37.812489999999997</v>
      </c>
      <c r="BF14" s="376">
        <v>43.453769999999999</v>
      </c>
      <c r="BG14" s="376">
        <v>39.271569999999997</v>
      </c>
      <c r="BH14" s="376">
        <v>40.561239999999998</v>
      </c>
      <c r="BI14" s="376">
        <v>39.268560000000001</v>
      </c>
      <c r="BJ14" s="376">
        <v>40.162379999999999</v>
      </c>
      <c r="BK14" s="376">
        <v>42.988059999999997</v>
      </c>
      <c r="BL14" s="376">
        <v>37.947650000000003</v>
      </c>
      <c r="BM14" s="376">
        <v>41.230600000000003</v>
      </c>
      <c r="BN14" s="376">
        <v>35.47381</v>
      </c>
      <c r="BO14" s="376">
        <v>36.936109999999999</v>
      </c>
      <c r="BP14" s="376">
        <v>35.96978</v>
      </c>
      <c r="BQ14" s="376">
        <v>38.607669999999999</v>
      </c>
      <c r="BR14" s="376">
        <v>44.518619999999999</v>
      </c>
      <c r="BS14" s="376">
        <v>40.708599999999997</v>
      </c>
      <c r="BT14" s="376">
        <v>41.683790000000002</v>
      </c>
      <c r="BU14" s="376">
        <v>40.227730000000001</v>
      </c>
      <c r="BV14" s="376">
        <v>40.303609999999999</v>
      </c>
    </row>
    <row r="15" spans="1:74" ht="11.05" customHeight="1" x14ac:dyDescent="0.2">
      <c r="A15" s="13"/>
      <c r="B15" s="15"/>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row>
    <row r="16" spans="1:74" ht="11.05" customHeight="1" x14ac:dyDescent="0.2">
      <c r="A16" s="10"/>
      <c r="B16" s="14" t="s">
        <v>473</v>
      </c>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row>
    <row r="17" spans="1:74" ht="11.05" customHeight="1" x14ac:dyDescent="0.2">
      <c r="A17" s="10"/>
      <c r="B17" s="1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row>
    <row r="18" spans="1:74" ht="11.05" customHeight="1" x14ac:dyDescent="0.2">
      <c r="A18" s="10"/>
      <c r="B18" s="383" t="s">
        <v>261</v>
      </c>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ht="11.05" customHeight="1" x14ac:dyDescent="0.2">
      <c r="A19" s="13" t="s">
        <v>247</v>
      </c>
      <c r="B19" s="384" t="s">
        <v>53</v>
      </c>
      <c r="C19" s="363">
        <v>18.814347999999999</v>
      </c>
      <c r="D19" s="363">
        <v>17.699107999999999</v>
      </c>
      <c r="E19" s="363">
        <v>19.132116</v>
      </c>
      <c r="F19" s="363">
        <v>19.743698999999999</v>
      </c>
      <c r="G19" s="363">
        <v>20.049742999999999</v>
      </c>
      <c r="H19" s="363">
        <v>20.585872999999999</v>
      </c>
      <c r="I19" s="363">
        <v>20.171831000000001</v>
      </c>
      <c r="J19" s="363">
        <v>20.572572999999998</v>
      </c>
      <c r="K19" s="363">
        <v>20.138569</v>
      </c>
      <c r="L19" s="363">
        <v>20.37715</v>
      </c>
      <c r="M19" s="363">
        <v>20.572648000000001</v>
      </c>
      <c r="N19" s="363">
        <v>20.656690000000001</v>
      </c>
      <c r="O19" s="363">
        <v>19.613111</v>
      </c>
      <c r="P19" s="363">
        <v>20.190412999999999</v>
      </c>
      <c r="Q19" s="363">
        <v>20.483485999999999</v>
      </c>
      <c r="R19" s="363">
        <v>19.727340999999999</v>
      </c>
      <c r="S19" s="363">
        <v>19.839566999999999</v>
      </c>
      <c r="T19" s="363">
        <v>20.433236999999998</v>
      </c>
      <c r="U19" s="363">
        <v>19.925560999999998</v>
      </c>
      <c r="V19" s="363">
        <v>20.265028999999998</v>
      </c>
      <c r="W19" s="363">
        <v>20.129058000000001</v>
      </c>
      <c r="X19" s="363">
        <v>20.006618</v>
      </c>
      <c r="Y19" s="363">
        <v>20.214213999999998</v>
      </c>
      <c r="Z19" s="363">
        <v>19.327209</v>
      </c>
      <c r="AA19" s="363">
        <v>19.353483000000001</v>
      </c>
      <c r="AB19" s="363">
        <v>19.941524000000001</v>
      </c>
      <c r="AC19" s="363">
        <v>20.207293</v>
      </c>
      <c r="AD19" s="363">
        <v>19.971914999999999</v>
      </c>
      <c r="AE19" s="363">
        <v>20.323443000000001</v>
      </c>
      <c r="AF19" s="363">
        <v>20.755185999999998</v>
      </c>
      <c r="AG19" s="363">
        <v>20.042788999999999</v>
      </c>
      <c r="AH19" s="363">
        <v>20.767872000000001</v>
      </c>
      <c r="AI19" s="363">
        <v>20.154582999999999</v>
      </c>
      <c r="AJ19" s="363">
        <v>20.631443999999998</v>
      </c>
      <c r="AK19" s="363">
        <v>20.738980000000002</v>
      </c>
      <c r="AL19" s="363">
        <v>20.396183000000001</v>
      </c>
      <c r="AM19" s="363">
        <v>19.586971999999999</v>
      </c>
      <c r="AN19" s="363">
        <v>19.948526999999999</v>
      </c>
      <c r="AO19" s="363">
        <v>19.877115</v>
      </c>
      <c r="AP19" s="363">
        <v>20.008413999999998</v>
      </c>
      <c r="AQ19" s="363">
        <v>20.800183000000001</v>
      </c>
      <c r="AR19" s="363">
        <v>20.249022</v>
      </c>
      <c r="AS19" s="363">
        <v>20.482396000000001</v>
      </c>
      <c r="AT19" s="363">
        <v>20.710633999999999</v>
      </c>
      <c r="AU19" s="363">
        <v>20.308129999999998</v>
      </c>
      <c r="AV19" s="363">
        <v>21.009778000000001</v>
      </c>
      <c r="AW19" s="363">
        <v>20.489584467</v>
      </c>
      <c r="AX19" s="363">
        <v>20.427511788</v>
      </c>
      <c r="AY19" s="374">
        <v>20.046399999999998</v>
      </c>
      <c r="AZ19" s="374">
        <v>20.09796</v>
      </c>
      <c r="BA19" s="374">
        <v>20.30566</v>
      </c>
      <c r="BB19" s="374">
        <v>20.207940000000001</v>
      </c>
      <c r="BC19" s="374">
        <v>20.81634</v>
      </c>
      <c r="BD19" s="374">
        <v>20.67915</v>
      </c>
      <c r="BE19" s="374">
        <v>20.889389999999999</v>
      </c>
      <c r="BF19" s="374">
        <v>20.868400000000001</v>
      </c>
      <c r="BG19" s="374">
        <v>20.543189999999999</v>
      </c>
      <c r="BH19" s="374">
        <v>20.766729999999999</v>
      </c>
      <c r="BI19" s="374">
        <v>20.619070000000001</v>
      </c>
      <c r="BJ19" s="374">
        <v>20.550059999999998</v>
      </c>
      <c r="BK19" s="374">
        <v>19.929300000000001</v>
      </c>
      <c r="BL19" s="374">
        <v>20.25311</v>
      </c>
      <c r="BM19" s="374">
        <v>20.400729999999999</v>
      </c>
      <c r="BN19" s="374">
        <v>20.286650000000002</v>
      </c>
      <c r="BO19" s="374">
        <v>20.70523</v>
      </c>
      <c r="BP19" s="374">
        <v>20.812580000000001</v>
      </c>
      <c r="BQ19" s="374">
        <v>20.907869999999999</v>
      </c>
      <c r="BR19" s="374">
        <v>20.883929999999999</v>
      </c>
      <c r="BS19" s="374">
        <v>20.461639999999999</v>
      </c>
      <c r="BT19" s="374">
        <v>20.702190000000002</v>
      </c>
      <c r="BU19" s="374">
        <v>20.59759</v>
      </c>
      <c r="BV19" s="374">
        <v>20.580829999999999</v>
      </c>
    </row>
    <row r="20" spans="1:74" ht="11.05" customHeight="1" x14ac:dyDescent="0.2">
      <c r="A20" s="13"/>
      <c r="B20" s="386"/>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3"/>
      <c r="AY20" s="374"/>
      <c r="AZ20" s="374"/>
      <c r="BA20" s="374"/>
      <c r="BB20" s="374"/>
      <c r="BC20" s="374"/>
      <c r="BD20" s="374"/>
      <c r="BE20" s="374"/>
      <c r="BF20" s="374"/>
      <c r="BG20" s="374"/>
      <c r="BH20" s="374"/>
      <c r="BI20" s="374"/>
      <c r="BJ20" s="374"/>
      <c r="BK20" s="374"/>
      <c r="BL20" s="374"/>
      <c r="BM20" s="374"/>
      <c r="BN20" s="374"/>
      <c r="BO20" s="374"/>
      <c r="BP20" s="374"/>
      <c r="BQ20" s="374"/>
      <c r="BR20" s="374"/>
      <c r="BS20" s="374"/>
      <c r="BT20" s="374"/>
      <c r="BU20" s="374"/>
      <c r="BV20" s="374"/>
    </row>
    <row r="21" spans="1:74" ht="11.05" customHeight="1" x14ac:dyDescent="0.2">
      <c r="A21" s="10"/>
      <c r="B21" s="383" t="s">
        <v>315</v>
      </c>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78"/>
      <c r="AZ21" s="378"/>
      <c r="BA21" s="378"/>
      <c r="BB21" s="378"/>
      <c r="BC21" s="378"/>
      <c r="BD21" s="378"/>
      <c r="BE21" s="378"/>
      <c r="BF21" s="378"/>
      <c r="BG21" s="378"/>
      <c r="BH21" s="378"/>
      <c r="BI21" s="378"/>
      <c r="BJ21" s="378"/>
      <c r="BK21" s="378"/>
      <c r="BL21" s="378"/>
      <c r="BM21" s="378"/>
      <c r="BN21" s="378"/>
      <c r="BO21" s="378"/>
      <c r="BP21" s="378"/>
      <c r="BQ21" s="378"/>
      <c r="BR21" s="378"/>
      <c r="BS21" s="378"/>
      <c r="BT21" s="378"/>
      <c r="BU21" s="378"/>
      <c r="BV21" s="378"/>
    </row>
    <row r="22" spans="1:74" ht="11.05" customHeight="1" x14ac:dyDescent="0.2">
      <c r="A22" s="13" t="s">
        <v>272</v>
      </c>
      <c r="B22" s="384" t="s">
        <v>54</v>
      </c>
      <c r="C22" s="365">
        <v>107.58770968</v>
      </c>
      <c r="D22" s="365">
        <v>110.56132143000001</v>
      </c>
      <c r="E22" s="365">
        <v>85.164580645000001</v>
      </c>
      <c r="F22" s="365">
        <v>75.720699999999994</v>
      </c>
      <c r="G22" s="365">
        <v>68.271612903000005</v>
      </c>
      <c r="H22" s="365">
        <v>74.734366667000003</v>
      </c>
      <c r="I22" s="365">
        <v>77.986774194000006</v>
      </c>
      <c r="J22" s="365">
        <v>78.589225806000002</v>
      </c>
      <c r="K22" s="365">
        <v>71.273700000000005</v>
      </c>
      <c r="L22" s="365">
        <v>72.881516129000005</v>
      </c>
      <c r="M22" s="365">
        <v>89.499233333000006</v>
      </c>
      <c r="N22" s="365">
        <v>97.039387097000002</v>
      </c>
      <c r="O22" s="365">
        <v>115.55025806</v>
      </c>
      <c r="P22" s="365">
        <v>109.01546429</v>
      </c>
      <c r="Q22" s="365">
        <v>89.734451613000004</v>
      </c>
      <c r="R22" s="365">
        <v>78.606233333000006</v>
      </c>
      <c r="S22" s="365">
        <v>72.265258064999998</v>
      </c>
      <c r="T22" s="365">
        <v>77.236466667000002</v>
      </c>
      <c r="U22" s="365">
        <v>83.535548387000006</v>
      </c>
      <c r="V22" s="365">
        <v>82.796806451999998</v>
      </c>
      <c r="W22" s="365">
        <v>76.451033332999998</v>
      </c>
      <c r="X22" s="365">
        <v>76.207193548000006</v>
      </c>
      <c r="Y22" s="365">
        <v>92.298199999999994</v>
      </c>
      <c r="Z22" s="365">
        <v>108.99809677</v>
      </c>
      <c r="AA22" s="365">
        <v>107.04018381</v>
      </c>
      <c r="AB22" s="365">
        <v>105.70513939999999</v>
      </c>
      <c r="AC22" s="365">
        <v>97.751002546999999</v>
      </c>
      <c r="AD22" s="365">
        <v>80.722170003000002</v>
      </c>
      <c r="AE22" s="365">
        <v>74.621182126999997</v>
      </c>
      <c r="AF22" s="365">
        <v>78.981243737</v>
      </c>
      <c r="AG22" s="365">
        <v>86.264167416000006</v>
      </c>
      <c r="AH22" s="365">
        <v>86.649443485999996</v>
      </c>
      <c r="AI22" s="365">
        <v>79.601185232999995</v>
      </c>
      <c r="AJ22" s="365">
        <v>78.865978640999998</v>
      </c>
      <c r="AK22" s="365">
        <v>94.270709733000004</v>
      </c>
      <c r="AL22" s="365">
        <v>103.07773335</v>
      </c>
      <c r="AM22" s="365">
        <v>119.61470271</v>
      </c>
      <c r="AN22" s="365">
        <v>102.59917114</v>
      </c>
      <c r="AO22" s="365">
        <v>90.407194904999997</v>
      </c>
      <c r="AP22" s="365">
        <v>79.977428799999998</v>
      </c>
      <c r="AQ22" s="365">
        <v>75.383335973000001</v>
      </c>
      <c r="AR22" s="365">
        <v>81.131777130000003</v>
      </c>
      <c r="AS22" s="365">
        <v>88.667263935999998</v>
      </c>
      <c r="AT22" s="365">
        <v>87.797241647000007</v>
      </c>
      <c r="AU22" s="365">
        <v>80.925477498000006</v>
      </c>
      <c r="AV22" s="365">
        <v>78.607022354999998</v>
      </c>
      <c r="AW22" s="365">
        <v>89.924589100000006</v>
      </c>
      <c r="AX22" s="365">
        <v>108.1613911</v>
      </c>
      <c r="AY22" s="376">
        <v>118.6082</v>
      </c>
      <c r="AZ22" s="376">
        <v>107.17140000000001</v>
      </c>
      <c r="BA22" s="376">
        <v>93.915149999999997</v>
      </c>
      <c r="BB22" s="376">
        <v>81.188040000000001</v>
      </c>
      <c r="BC22" s="376">
        <v>75.15625</v>
      </c>
      <c r="BD22" s="376">
        <v>79.715860000000006</v>
      </c>
      <c r="BE22" s="376">
        <v>87.045879999999997</v>
      </c>
      <c r="BF22" s="376">
        <v>86.965739999999997</v>
      </c>
      <c r="BG22" s="376">
        <v>79.158730000000006</v>
      </c>
      <c r="BH22" s="376">
        <v>80.288550000000001</v>
      </c>
      <c r="BI22" s="376">
        <v>91.427180000000007</v>
      </c>
      <c r="BJ22" s="376">
        <v>107.00369999999999</v>
      </c>
      <c r="BK22" s="376">
        <v>115.3938</v>
      </c>
      <c r="BL22" s="376">
        <v>106.02809999999999</v>
      </c>
      <c r="BM22" s="376">
        <v>94.212320000000005</v>
      </c>
      <c r="BN22" s="376">
        <v>81.003140000000002</v>
      </c>
      <c r="BO22" s="376">
        <v>74.457490000000007</v>
      </c>
      <c r="BP22" s="376">
        <v>79.132369999999995</v>
      </c>
      <c r="BQ22" s="376">
        <v>86.500249999999994</v>
      </c>
      <c r="BR22" s="376">
        <v>86.493210000000005</v>
      </c>
      <c r="BS22" s="376">
        <v>80.201040000000006</v>
      </c>
      <c r="BT22" s="376">
        <v>81.269040000000004</v>
      </c>
      <c r="BU22" s="376">
        <v>93.582269999999994</v>
      </c>
      <c r="BV22" s="376">
        <v>107.4863</v>
      </c>
    </row>
    <row r="23" spans="1:74" ht="11.05" customHeight="1" x14ac:dyDescent="0.2">
      <c r="A23" s="10"/>
      <c r="B23" s="383"/>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74"/>
      <c r="AZ23" s="374"/>
      <c r="BA23" s="374"/>
      <c r="BB23" s="374"/>
      <c r="BC23" s="374"/>
      <c r="BD23" s="374"/>
      <c r="BE23" s="374"/>
      <c r="BF23" s="374"/>
      <c r="BG23" s="374"/>
      <c r="BH23" s="374"/>
      <c r="BI23" s="374"/>
      <c r="BJ23" s="374"/>
      <c r="BK23" s="374"/>
      <c r="BL23" s="374"/>
      <c r="BM23" s="374"/>
      <c r="BN23" s="374"/>
      <c r="BO23" s="374"/>
      <c r="BP23" s="374"/>
      <c r="BQ23" s="374"/>
      <c r="BR23" s="374"/>
      <c r="BS23" s="374"/>
      <c r="BT23" s="374"/>
      <c r="BU23" s="374"/>
      <c r="BV23" s="374"/>
    </row>
    <row r="24" spans="1:74" ht="11.05" customHeight="1" x14ac:dyDescent="0.2">
      <c r="A24" s="10"/>
      <c r="B24" s="383" t="s">
        <v>65</v>
      </c>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3"/>
      <c r="AM24" s="363"/>
      <c r="AN24" s="363"/>
      <c r="AO24" s="363"/>
      <c r="AP24" s="363"/>
      <c r="AQ24" s="363"/>
      <c r="AR24" s="363"/>
      <c r="AS24" s="363"/>
      <c r="AT24" s="363"/>
      <c r="AU24" s="363"/>
      <c r="AV24" s="363"/>
      <c r="AW24" s="363"/>
      <c r="AX24" s="363"/>
      <c r="AY24" s="374"/>
      <c r="AZ24" s="374"/>
      <c r="BA24" s="374"/>
      <c r="BB24" s="374"/>
      <c r="BC24" s="374"/>
      <c r="BD24" s="374"/>
      <c r="BE24" s="374"/>
      <c r="BF24" s="374"/>
      <c r="BG24" s="374"/>
      <c r="BH24" s="374"/>
      <c r="BI24" s="374"/>
      <c r="BJ24" s="374"/>
      <c r="BK24" s="374"/>
      <c r="BL24" s="374"/>
      <c r="BM24" s="374"/>
      <c r="BN24" s="374"/>
      <c r="BO24" s="374"/>
      <c r="BP24" s="374"/>
      <c r="BQ24" s="374"/>
      <c r="BR24" s="374"/>
      <c r="BS24" s="374"/>
      <c r="BT24" s="374"/>
      <c r="BU24" s="374"/>
      <c r="BV24" s="374"/>
    </row>
    <row r="25" spans="1:74" ht="11.05" customHeight="1" x14ac:dyDescent="0.2">
      <c r="A25" s="13" t="s">
        <v>133</v>
      </c>
      <c r="B25" s="384" t="s">
        <v>480</v>
      </c>
      <c r="C25" s="365">
        <v>49.009761674000003</v>
      </c>
      <c r="D25" s="365">
        <v>51.520742167999998</v>
      </c>
      <c r="E25" s="365">
        <v>38.330783930999999</v>
      </c>
      <c r="F25" s="365">
        <v>33.633784050000003</v>
      </c>
      <c r="G25" s="365">
        <v>39.281848803000003</v>
      </c>
      <c r="H25" s="365">
        <v>51.589706790000001</v>
      </c>
      <c r="I25" s="365">
        <v>60.022262775000002</v>
      </c>
      <c r="J25" s="365">
        <v>59.903693634</v>
      </c>
      <c r="K25" s="365">
        <v>47.960249910000002</v>
      </c>
      <c r="L25" s="365">
        <v>39.435283179000002</v>
      </c>
      <c r="M25" s="365">
        <v>36.623472419999999</v>
      </c>
      <c r="N25" s="365">
        <v>38.367695847999997</v>
      </c>
      <c r="O25" s="365">
        <v>52.532774033999999</v>
      </c>
      <c r="P25" s="365">
        <v>43.693880972000002</v>
      </c>
      <c r="Q25" s="365">
        <v>38.218616445000002</v>
      </c>
      <c r="R25" s="365">
        <v>34.553562149999998</v>
      </c>
      <c r="S25" s="365">
        <v>38.843298312999998</v>
      </c>
      <c r="T25" s="365">
        <v>45.339655229999998</v>
      </c>
      <c r="U25" s="365">
        <v>53.059303763999999</v>
      </c>
      <c r="V25" s="365">
        <v>51.962850938000003</v>
      </c>
      <c r="W25" s="365">
        <v>40.842045900000002</v>
      </c>
      <c r="X25" s="365">
        <v>35.108945034000001</v>
      </c>
      <c r="Y25" s="365">
        <v>35.986838069999997</v>
      </c>
      <c r="Z25" s="365">
        <v>45.392050513999997</v>
      </c>
      <c r="AA25" s="365">
        <v>39.086708391000002</v>
      </c>
      <c r="AB25" s="365">
        <v>30.343000828000001</v>
      </c>
      <c r="AC25" s="365">
        <v>32.321369574999999</v>
      </c>
      <c r="AD25" s="365">
        <v>26.055296009999999</v>
      </c>
      <c r="AE25" s="365">
        <v>28.687868998999999</v>
      </c>
      <c r="AF25" s="365">
        <v>36.727088999999999</v>
      </c>
      <c r="AG25" s="365">
        <v>47.568216290000002</v>
      </c>
      <c r="AH25" s="365">
        <v>47.059060541000001</v>
      </c>
      <c r="AI25" s="365">
        <v>37.344524280000002</v>
      </c>
      <c r="AJ25" s="365">
        <v>32.726950727999998</v>
      </c>
      <c r="AK25" s="365">
        <v>32.802301649999997</v>
      </c>
      <c r="AL25" s="365">
        <v>35.231803335000002</v>
      </c>
      <c r="AM25" s="365">
        <v>45.652058859999997</v>
      </c>
      <c r="AN25" s="365">
        <v>29.116086014</v>
      </c>
      <c r="AO25" s="365">
        <v>25.529772984000001</v>
      </c>
      <c r="AP25" s="365">
        <v>24.31909911</v>
      </c>
      <c r="AQ25" s="365">
        <v>29.200644276999999</v>
      </c>
      <c r="AR25" s="365">
        <v>37.414446720000001</v>
      </c>
      <c r="AS25" s="365">
        <v>43.394422697000003</v>
      </c>
      <c r="AT25" s="365">
        <v>42.409802681000002</v>
      </c>
      <c r="AU25" s="365">
        <v>34.535339276999999</v>
      </c>
      <c r="AV25" s="365">
        <v>30.636231192</v>
      </c>
      <c r="AW25" s="365">
        <v>28.198717200000001</v>
      </c>
      <c r="AX25" s="365">
        <v>39.021725539999998</v>
      </c>
      <c r="AY25" s="376">
        <v>42.932319999999997</v>
      </c>
      <c r="AZ25" s="376">
        <v>32.133159999999997</v>
      </c>
      <c r="BA25" s="376">
        <v>23.651700000000002</v>
      </c>
      <c r="BB25" s="376">
        <v>19.48077</v>
      </c>
      <c r="BC25" s="376">
        <v>22.681760000000001</v>
      </c>
      <c r="BD25" s="376">
        <v>30.740369999999999</v>
      </c>
      <c r="BE25" s="376">
        <v>44.155119999999997</v>
      </c>
      <c r="BF25" s="376">
        <v>46.096550000000001</v>
      </c>
      <c r="BG25" s="376">
        <v>36.336060000000003</v>
      </c>
      <c r="BH25" s="376">
        <v>30.810569999999998</v>
      </c>
      <c r="BI25" s="376">
        <v>32.689529999999998</v>
      </c>
      <c r="BJ25" s="376">
        <v>43.629640000000002</v>
      </c>
      <c r="BK25" s="376">
        <v>45.427219999999998</v>
      </c>
      <c r="BL25" s="376">
        <v>33.103020000000001</v>
      </c>
      <c r="BM25" s="376">
        <v>23.929379999999998</v>
      </c>
      <c r="BN25" s="376">
        <v>18.563420000000001</v>
      </c>
      <c r="BO25" s="376">
        <v>23.734110000000001</v>
      </c>
      <c r="BP25" s="376">
        <v>32.154240000000001</v>
      </c>
      <c r="BQ25" s="376">
        <v>45.510570000000001</v>
      </c>
      <c r="BR25" s="376">
        <v>46.789900000000003</v>
      </c>
      <c r="BS25" s="376">
        <v>36.070189999999997</v>
      </c>
      <c r="BT25" s="376">
        <v>27.863</v>
      </c>
      <c r="BU25" s="376">
        <v>30.343630000000001</v>
      </c>
      <c r="BV25" s="376">
        <v>42.608829999999998</v>
      </c>
    </row>
    <row r="26" spans="1:74" ht="11.05" customHeight="1" x14ac:dyDescent="0.2">
      <c r="A26" s="10"/>
      <c r="B26" s="383"/>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78"/>
      <c r="AZ26" s="378"/>
      <c r="BA26" s="378"/>
      <c r="BB26" s="378"/>
      <c r="BC26" s="378"/>
      <c r="BD26" s="378"/>
      <c r="BE26" s="378"/>
      <c r="BF26" s="378"/>
      <c r="BG26" s="378"/>
      <c r="BH26" s="378"/>
      <c r="BI26" s="378"/>
      <c r="BJ26" s="378"/>
      <c r="BK26" s="378"/>
      <c r="BL26" s="378"/>
      <c r="BM26" s="378"/>
      <c r="BN26" s="378"/>
      <c r="BO26" s="378"/>
      <c r="BP26" s="378"/>
      <c r="BQ26" s="378"/>
      <c r="BR26" s="378"/>
      <c r="BS26" s="378"/>
      <c r="BT26" s="378"/>
      <c r="BU26" s="378"/>
      <c r="BV26" s="378"/>
    </row>
    <row r="27" spans="1:74" ht="11.05" customHeight="1" x14ac:dyDescent="0.2">
      <c r="A27" s="10"/>
      <c r="B27" s="383" t="s">
        <v>471</v>
      </c>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74"/>
      <c r="AZ27" s="374"/>
      <c r="BA27" s="374"/>
      <c r="BB27" s="374"/>
      <c r="BC27" s="374"/>
      <c r="BD27" s="374"/>
      <c r="BE27" s="374"/>
      <c r="BF27" s="374"/>
      <c r="BG27" s="374"/>
      <c r="BH27" s="374"/>
      <c r="BI27" s="374"/>
      <c r="BJ27" s="374"/>
      <c r="BK27" s="374"/>
      <c r="BL27" s="374"/>
      <c r="BM27" s="374"/>
      <c r="BN27" s="374"/>
      <c r="BO27" s="374"/>
      <c r="BP27" s="374"/>
      <c r="BQ27" s="374"/>
      <c r="BR27" s="374"/>
      <c r="BS27" s="374"/>
      <c r="BT27" s="374"/>
      <c r="BU27" s="374"/>
      <c r="BV27" s="374"/>
    </row>
    <row r="28" spans="1:74" ht="11.05" customHeight="1" x14ac:dyDescent="0.2">
      <c r="A28" s="10" t="s">
        <v>313</v>
      </c>
      <c r="B28" s="384" t="s">
        <v>56</v>
      </c>
      <c r="C28" s="363">
        <v>10.773436439999999</v>
      </c>
      <c r="D28" s="363">
        <v>11.06486726</v>
      </c>
      <c r="E28" s="363">
        <v>9.879763122</v>
      </c>
      <c r="F28" s="363">
        <v>9.4442929899999992</v>
      </c>
      <c r="G28" s="363">
        <v>9.7136223160000004</v>
      </c>
      <c r="H28" s="363">
        <v>11.67330898</v>
      </c>
      <c r="I28" s="363">
        <v>12.471803960000001</v>
      </c>
      <c r="J28" s="363">
        <v>12.69767553</v>
      </c>
      <c r="K28" s="363">
        <v>11.59440976</v>
      </c>
      <c r="L28" s="363">
        <v>10.11655942</v>
      </c>
      <c r="M28" s="363">
        <v>9.9612955400000001</v>
      </c>
      <c r="N28" s="363">
        <v>10.30758501</v>
      </c>
      <c r="O28" s="363">
        <v>11.32429587</v>
      </c>
      <c r="P28" s="363">
        <v>11.310503690000001</v>
      </c>
      <c r="Q28" s="363">
        <v>10.189891060000001</v>
      </c>
      <c r="R28" s="363">
        <v>9.8595849409999996</v>
      </c>
      <c r="S28" s="363">
        <v>10.360125630000001</v>
      </c>
      <c r="T28" s="363">
        <v>11.959861350000001</v>
      </c>
      <c r="U28" s="363">
        <v>12.96069791</v>
      </c>
      <c r="V28" s="363">
        <v>12.97373767</v>
      </c>
      <c r="W28" s="363">
        <v>11.72841837</v>
      </c>
      <c r="X28" s="363">
        <v>9.9471910890000004</v>
      </c>
      <c r="Y28" s="363">
        <v>10.127078109999999</v>
      </c>
      <c r="Z28" s="363">
        <v>10.9522022</v>
      </c>
      <c r="AA28" s="363">
        <v>10.86549329</v>
      </c>
      <c r="AB28" s="363">
        <v>10.841806589999999</v>
      </c>
      <c r="AC28" s="363">
        <v>10.252958039999999</v>
      </c>
      <c r="AD28" s="363">
        <v>9.6960508720000007</v>
      </c>
      <c r="AE28" s="363">
        <v>9.9921462719999994</v>
      </c>
      <c r="AF28" s="363">
        <v>11.344315249999999</v>
      </c>
      <c r="AG28" s="363">
        <v>12.88517115</v>
      </c>
      <c r="AH28" s="363">
        <v>13.055028910000001</v>
      </c>
      <c r="AI28" s="363">
        <v>11.93613871</v>
      </c>
      <c r="AJ28" s="363">
        <v>10.29921519</v>
      </c>
      <c r="AK28" s="363">
        <v>10.189307660000001</v>
      </c>
      <c r="AL28" s="363">
        <v>10.476650319999999</v>
      </c>
      <c r="AM28" s="363">
        <v>11.472106459999999</v>
      </c>
      <c r="AN28" s="363">
        <v>10.791117399999999</v>
      </c>
      <c r="AO28" s="363">
        <v>9.8566253810000006</v>
      </c>
      <c r="AP28" s="363">
        <v>9.8092758040000003</v>
      </c>
      <c r="AQ28" s="363">
        <v>10.425220700000001</v>
      </c>
      <c r="AR28" s="363">
        <v>12.13429446</v>
      </c>
      <c r="AS28" s="363">
        <v>13.092823429999999</v>
      </c>
      <c r="AT28" s="363">
        <v>12.98124748</v>
      </c>
      <c r="AU28" s="363">
        <v>11.717044636000001</v>
      </c>
      <c r="AV28" s="363">
        <v>10.445095973999999</v>
      </c>
      <c r="AW28" s="363">
        <v>10.359400000000001</v>
      </c>
      <c r="AX28" s="363">
        <v>10.94633</v>
      </c>
      <c r="AY28" s="374">
        <v>11.72397</v>
      </c>
      <c r="AZ28" s="374">
        <v>11.192489999999999</v>
      </c>
      <c r="BA28" s="374">
        <v>10.223750000000001</v>
      </c>
      <c r="BB28" s="374">
        <v>10.08878</v>
      </c>
      <c r="BC28" s="374">
        <v>10.517480000000001</v>
      </c>
      <c r="BD28" s="374">
        <v>12.138</v>
      </c>
      <c r="BE28" s="374">
        <v>13.366070000000001</v>
      </c>
      <c r="BF28" s="374">
        <v>13.41938</v>
      </c>
      <c r="BG28" s="374">
        <v>11.980829999999999</v>
      </c>
      <c r="BH28" s="374">
        <v>10.657719999999999</v>
      </c>
      <c r="BI28" s="374">
        <v>10.677770000000001</v>
      </c>
      <c r="BJ28" s="374">
        <v>11.22113</v>
      </c>
      <c r="BK28" s="374">
        <v>11.872</v>
      </c>
      <c r="BL28" s="374">
        <v>11.37557</v>
      </c>
      <c r="BM28" s="374">
        <v>10.41353</v>
      </c>
      <c r="BN28" s="374">
        <v>10.301069999999999</v>
      </c>
      <c r="BO28" s="374">
        <v>10.75281</v>
      </c>
      <c r="BP28" s="374">
        <v>12.401059999999999</v>
      </c>
      <c r="BQ28" s="374">
        <v>13.634410000000001</v>
      </c>
      <c r="BR28" s="374">
        <v>13.682119999999999</v>
      </c>
      <c r="BS28" s="374">
        <v>12.208130000000001</v>
      </c>
      <c r="BT28" s="374">
        <v>10.85493</v>
      </c>
      <c r="BU28" s="374">
        <v>10.85821</v>
      </c>
      <c r="BV28" s="374">
        <v>11.397629999999999</v>
      </c>
    </row>
    <row r="29" spans="1:74" ht="11.05" customHeight="1" x14ac:dyDescent="0.2">
      <c r="A29" s="10"/>
      <c r="B29" s="38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c r="AK29" s="363"/>
      <c r="AL29" s="363"/>
      <c r="AM29" s="363"/>
      <c r="AN29" s="363"/>
      <c r="AO29" s="363"/>
      <c r="AP29" s="363"/>
      <c r="AQ29" s="363"/>
      <c r="AR29" s="363"/>
      <c r="AS29" s="363"/>
      <c r="AT29" s="363"/>
      <c r="AU29" s="363"/>
      <c r="AV29" s="363"/>
      <c r="AW29" s="363"/>
      <c r="AX29" s="363"/>
      <c r="AY29" s="374"/>
      <c r="AZ29" s="374"/>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row>
    <row r="30" spans="1:74" ht="11.05" customHeight="1" x14ac:dyDescent="0.2">
      <c r="A30" s="10"/>
      <c r="B30" s="383" t="s">
        <v>139</v>
      </c>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74"/>
      <c r="AZ30" s="374"/>
      <c r="BA30" s="374"/>
      <c r="BB30" s="374"/>
      <c r="BC30" s="374"/>
      <c r="BD30" s="374"/>
      <c r="BE30" s="374"/>
      <c r="BF30" s="374"/>
      <c r="BG30" s="374"/>
      <c r="BH30" s="374"/>
      <c r="BI30" s="374"/>
      <c r="BJ30" s="374"/>
      <c r="BK30" s="374"/>
      <c r="BL30" s="374"/>
      <c r="BM30" s="374"/>
      <c r="BN30" s="374"/>
      <c r="BO30" s="374"/>
      <c r="BP30" s="374"/>
      <c r="BQ30" s="374"/>
      <c r="BR30" s="374"/>
      <c r="BS30" s="374"/>
      <c r="BT30" s="374"/>
      <c r="BU30" s="374"/>
      <c r="BV30" s="374"/>
    </row>
    <row r="31" spans="1:74" ht="11.05" customHeight="1" x14ac:dyDescent="0.2">
      <c r="A31" s="70" t="s">
        <v>15</v>
      </c>
      <c r="B31" s="387" t="s">
        <v>57</v>
      </c>
      <c r="C31" s="363">
        <v>0.60611770527999997</v>
      </c>
      <c r="D31" s="363">
        <v>0.54571545225999996</v>
      </c>
      <c r="E31" s="363">
        <v>0.66556358803000004</v>
      </c>
      <c r="F31" s="363">
        <v>0.64065165060999996</v>
      </c>
      <c r="G31" s="363">
        <v>0.68088032406999999</v>
      </c>
      <c r="H31" s="363">
        <v>0.64389012833000003</v>
      </c>
      <c r="I31" s="363">
        <v>0.63770769668000005</v>
      </c>
      <c r="J31" s="363">
        <v>0.64169566111999998</v>
      </c>
      <c r="K31" s="363">
        <v>0.60963322612000004</v>
      </c>
      <c r="L31" s="363">
        <v>0.64027918361000002</v>
      </c>
      <c r="M31" s="363">
        <v>0.64233106483000002</v>
      </c>
      <c r="N31" s="363">
        <v>0.67876390546999998</v>
      </c>
      <c r="O31" s="363">
        <v>0.66522215765000003</v>
      </c>
      <c r="P31" s="363">
        <v>0.62687326837000001</v>
      </c>
      <c r="Q31" s="363">
        <v>0.71411940675999996</v>
      </c>
      <c r="R31" s="363">
        <v>0.69896509172999999</v>
      </c>
      <c r="S31" s="363">
        <v>0.72396232705999997</v>
      </c>
      <c r="T31" s="363">
        <v>0.70932362009000005</v>
      </c>
      <c r="U31" s="363">
        <v>0.69087530372999995</v>
      </c>
      <c r="V31" s="363">
        <v>0.66359531382000003</v>
      </c>
      <c r="W31" s="363">
        <v>0.61710286457999997</v>
      </c>
      <c r="X31" s="363">
        <v>0.64559402951</v>
      </c>
      <c r="Y31" s="363">
        <v>0.66411194801999995</v>
      </c>
      <c r="Z31" s="363">
        <v>0.66018473019000001</v>
      </c>
      <c r="AA31" s="363">
        <v>0.67672853856000004</v>
      </c>
      <c r="AB31" s="363">
        <v>0.64249902631</v>
      </c>
      <c r="AC31" s="363">
        <v>0.71971266104999998</v>
      </c>
      <c r="AD31" s="363">
        <v>0.69525174584000005</v>
      </c>
      <c r="AE31" s="363">
        <v>0.73598578932000003</v>
      </c>
      <c r="AF31" s="363">
        <v>0.68770690933</v>
      </c>
      <c r="AG31" s="363">
        <v>0.69739379635999998</v>
      </c>
      <c r="AH31" s="363">
        <v>0.70452520177</v>
      </c>
      <c r="AI31" s="363">
        <v>0.65545780172000001</v>
      </c>
      <c r="AJ31" s="363">
        <v>0.68448633324999997</v>
      </c>
      <c r="AK31" s="363">
        <v>0.66176947122999996</v>
      </c>
      <c r="AL31" s="363">
        <v>0.69196732697999996</v>
      </c>
      <c r="AM31" s="363">
        <v>0.66248159573999998</v>
      </c>
      <c r="AN31" s="363">
        <v>0.68145711929999997</v>
      </c>
      <c r="AO31" s="363">
        <v>0.74976996172999999</v>
      </c>
      <c r="AP31" s="363">
        <v>0.73629572105999996</v>
      </c>
      <c r="AQ31" s="363">
        <v>0.75827769182000004</v>
      </c>
      <c r="AR31" s="363">
        <v>0.74207292757999999</v>
      </c>
      <c r="AS31" s="363">
        <v>0.73338906465999998</v>
      </c>
      <c r="AT31" s="363">
        <v>0.73218182370999996</v>
      </c>
      <c r="AU31" s="363">
        <v>0.67923689941999998</v>
      </c>
      <c r="AV31" s="363">
        <v>0.73984684334999995</v>
      </c>
      <c r="AW31" s="363">
        <v>0.70580716868000004</v>
      </c>
      <c r="AX31" s="363">
        <v>0.72216156283999999</v>
      </c>
      <c r="AY31" s="374">
        <v>0.70667630000000003</v>
      </c>
      <c r="AZ31" s="374">
        <v>0.69392030000000005</v>
      </c>
      <c r="BA31" s="374">
        <v>0.7920123</v>
      </c>
      <c r="BB31" s="374">
        <v>0.79092399999999996</v>
      </c>
      <c r="BC31" s="374">
        <v>0.82964230000000005</v>
      </c>
      <c r="BD31" s="374">
        <v>0.81671450000000001</v>
      </c>
      <c r="BE31" s="374">
        <v>0.79811390000000004</v>
      </c>
      <c r="BF31" s="374">
        <v>0.77898270000000003</v>
      </c>
      <c r="BG31" s="374">
        <v>0.72917790000000005</v>
      </c>
      <c r="BH31" s="374">
        <v>0.77093999999999996</v>
      </c>
      <c r="BI31" s="374">
        <v>0.75009570000000003</v>
      </c>
      <c r="BJ31" s="374">
        <v>0.74738899999999997</v>
      </c>
      <c r="BK31" s="374">
        <v>0.74130890000000005</v>
      </c>
      <c r="BL31" s="374">
        <v>0.72465210000000002</v>
      </c>
      <c r="BM31" s="374">
        <v>0.82343900000000003</v>
      </c>
      <c r="BN31" s="374">
        <v>0.83727859999999998</v>
      </c>
      <c r="BO31" s="374">
        <v>0.86594649999999995</v>
      </c>
      <c r="BP31" s="374">
        <v>0.85279819999999995</v>
      </c>
      <c r="BQ31" s="374">
        <v>0.83387330000000004</v>
      </c>
      <c r="BR31" s="374">
        <v>0.81656340000000005</v>
      </c>
      <c r="BS31" s="374">
        <v>0.74971940000000004</v>
      </c>
      <c r="BT31" s="374">
        <v>0.80122640000000001</v>
      </c>
      <c r="BU31" s="374">
        <v>0.76580029999999999</v>
      </c>
      <c r="BV31" s="374">
        <v>0.77064889999999997</v>
      </c>
    </row>
    <row r="32" spans="1:74" ht="11.05" customHeight="1" x14ac:dyDescent="0.2">
      <c r="A32" s="10"/>
      <c r="B32" s="383"/>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74"/>
      <c r="AZ32" s="374"/>
      <c r="BA32" s="374"/>
      <c r="BB32" s="374"/>
      <c r="BC32" s="374"/>
      <c r="BD32" s="374"/>
      <c r="BE32" s="374"/>
      <c r="BF32" s="374"/>
      <c r="BG32" s="374"/>
      <c r="BH32" s="374"/>
      <c r="BI32" s="374"/>
      <c r="BJ32" s="374"/>
      <c r="BK32" s="374"/>
      <c r="BL32" s="374"/>
      <c r="BM32" s="374"/>
      <c r="BN32" s="374"/>
      <c r="BO32" s="374"/>
      <c r="BP32" s="374"/>
      <c r="BQ32" s="374"/>
      <c r="BR32" s="374"/>
      <c r="BS32" s="374"/>
      <c r="BT32" s="374"/>
      <c r="BU32" s="374"/>
      <c r="BV32" s="374"/>
    </row>
    <row r="33" spans="1:74" ht="11.05" customHeight="1" x14ac:dyDescent="0.2">
      <c r="A33" s="10"/>
      <c r="B33" s="383" t="s">
        <v>140</v>
      </c>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row>
    <row r="34" spans="1:74" ht="11.05" customHeight="1" x14ac:dyDescent="0.2">
      <c r="A34" s="13" t="s">
        <v>316</v>
      </c>
      <c r="B34" s="387" t="s">
        <v>57</v>
      </c>
      <c r="C34" s="363">
        <v>8.5785123849999998</v>
      </c>
      <c r="D34" s="363">
        <v>7.8258419269999999</v>
      </c>
      <c r="E34" s="363">
        <v>7.7017807669999998</v>
      </c>
      <c r="F34" s="363">
        <v>7.1236642740000002</v>
      </c>
      <c r="G34" s="363">
        <v>7.3092981830000001</v>
      </c>
      <c r="H34" s="363">
        <v>7.6682406869999999</v>
      </c>
      <c r="I34" s="363">
        <v>8.0694532710000004</v>
      </c>
      <c r="J34" s="363">
        <v>8.1621314900000002</v>
      </c>
      <c r="K34" s="363">
        <v>7.3745649320000002</v>
      </c>
      <c r="L34" s="363">
        <v>7.4178166939999999</v>
      </c>
      <c r="M34" s="363">
        <v>7.773117622</v>
      </c>
      <c r="N34" s="363">
        <v>8.3484119420000003</v>
      </c>
      <c r="O34" s="363">
        <v>9.038656349</v>
      </c>
      <c r="P34" s="363">
        <v>7.9972071590000002</v>
      </c>
      <c r="Q34" s="363">
        <v>8.0463068880000002</v>
      </c>
      <c r="R34" s="363">
        <v>7.2365510469999998</v>
      </c>
      <c r="S34" s="363">
        <v>7.4282847270000003</v>
      </c>
      <c r="T34" s="363">
        <v>7.6383873180000004</v>
      </c>
      <c r="U34" s="363">
        <v>8.1047514599999992</v>
      </c>
      <c r="V34" s="363">
        <v>8.1122732810000002</v>
      </c>
      <c r="W34" s="363">
        <v>7.3874537729999998</v>
      </c>
      <c r="X34" s="363">
        <v>7.3812854320000003</v>
      </c>
      <c r="Y34" s="363">
        <v>7.8017361420000002</v>
      </c>
      <c r="Z34" s="363">
        <v>8.6390193479999997</v>
      </c>
      <c r="AA34" s="363">
        <v>8.4646084990000006</v>
      </c>
      <c r="AB34" s="363">
        <v>7.5955711600000004</v>
      </c>
      <c r="AC34" s="363">
        <v>8.1367918649999993</v>
      </c>
      <c r="AD34" s="363">
        <v>7.1703313529999999</v>
      </c>
      <c r="AE34" s="363">
        <v>7.3329098359999998</v>
      </c>
      <c r="AF34" s="363">
        <v>7.5109710759999997</v>
      </c>
      <c r="AG34" s="363">
        <v>8.0738819960000008</v>
      </c>
      <c r="AH34" s="363">
        <v>8.2201475360000007</v>
      </c>
      <c r="AI34" s="363">
        <v>7.4296154699999999</v>
      </c>
      <c r="AJ34" s="363">
        <v>7.5460274639999998</v>
      </c>
      <c r="AK34" s="363">
        <v>7.8432927220000002</v>
      </c>
      <c r="AL34" s="363">
        <v>8.3670709349999992</v>
      </c>
      <c r="AM34" s="363">
        <v>8.9750019949999995</v>
      </c>
      <c r="AN34" s="363">
        <v>7.7098752629999998</v>
      </c>
      <c r="AO34" s="363">
        <v>7.7100970689999997</v>
      </c>
      <c r="AP34" s="363">
        <v>7.1450042209999998</v>
      </c>
      <c r="AQ34" s="363">
        <v>7.4819965870000003</v>
      </c>
      <c r="AR34" s="363">
        <v>7.581975838</v>
      </c>
      <c r="AS34" s="363">
        <v>8.1891136670000009</v>
      </c>
      <c r="AT34" s="363">
        <v>8.1550379260000003</v>
      </c>
      <c r="AU34" s="363">
        <v>7.3967533879999996</v>
      </c>
      <c r="AV34" s="363">
        <v>7.4254740000000004</v>
      </c>
      <c r="AW34" s="363">
        <v>7.616231</v>
      </c>
      <c r="AX34" s="363">
        <v>8.6923359999999992</v>
      </c>
      <c r="AY34" s="374">
        <v>9.0188489999999994</v>
      </c>
      <c r="AZ34" s="374">
        <v>7.727538</v>
      </c>
      <c r="BA34" s="374">
        <v>7.9293430000000003</v>
      </c>
      <c r="BB34" s="374">
        <v>7.1937600000000002</v>
      </c>
      <c r="BC34" s="374">
        <v>7.4300220000000001</v>
      </c>
      <c r="BD34" s="374">
        <v>7.5530989999999996</v>
      </c>
      <c r="BE34" s="374">
        <v>8.2655080000000005</v>
      </c>
      <c r="BF34" s="374">
        <v>8.2850979999999996</v>
      </c>
      <c r="BG34" s="374">
        <v>7.5072580000000002</v>
      </c>
      <c r="BH34" s="374">
        <v>7.6171709999999999</v>
      </c>
      <c r="BI34" s="374">
        <v>7.8218699999999997</v>
      </c>
      <c r="BJ34" s="374">
        <v>8.7690529999999995</v>
      </c>
      <c r="BK34" s="374">
        <v>8.9832999999999998</v>
      </c>
      <c r="BL34" s="374">
        <v>7.7625200000000003</v>
      </c>
      <c r="BM34" s="374">
        <v>7.9626279999999996</v>
      </c>
      <c r="BN34" s="374">
        <v>7.2045640000000004</v>
      </c>
      <c r="BO34" s="374">
        <v>7.4444920000000003</v>
      </c>
      <c r="BP34" s="374">
        <v>7.6126750000000003</v>
      </c>
      <c r="BQ34" s="374">
        <v>8.3077020000000008</v>
      </c>
      <c r="BR34" s="374">
        <v>8.3137349999999994</v>
      </c>
      <c r="BS34" s="374">
        <v>7.5390579999999998</v>
      </c>
      <c r="BT34" s="374">
        <v>7.6170600000000004</v>
      </c>
      <c r="BU34" s="374">
        <v>7.8352740000000001</v>
      </c>
      <c r="BV34" s="374">
        <v>8.7787019999999991</v>
      </c>
    </row>
    <row r="35" spans="1:74" ht="11.05" customHeight="1" x14ac:dyDescent="0.2">
      <c r="A35" s="10"/>
      <c r="B35" s="15"/>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79"/>
      <c r="AZ35" s="379"/>
      <c r="BA35" s="379"/>
      <c r="BB35" s="379"/>
      <c r="BC35" s="379"/>
      <c r="BD35" s="379"/>
      <c r="BE35" s="379"/>
      <c r="BF35" s="379"/>
      <c r="BG35" s="379"/>
      <c r="BH35" s="379"/>
      <c r="BI35" s="379"/>
      <c r="BJ35" s="379"/>
      <c r="BK35" s="379"/>
      <c r="BL35" s="379"/>
      <c r="BM35" s="379"/>
      <c r="BN35" s="379"/>
      <c r="BO35" s="379"/>
      <c r="BP35" s="379"/>
      <c r="BQ35" s="379"/>
      <c r="BR35" s="379"/>
      <c r="BS35" s="379"/>
      <c r="BT35" s="379"/>
      <c r="BU35" s="379"/>
      <c r="BV35" s="379"/>
    </row>
    <row r="36" spans="1:74" ht="11.05" customHeight="1" x14ac:dyDescent="0.2">
      <c r="A36" s="10"/>
      <c r="B36" s="14" t="s">
        <v>66</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68"/>
      <c r="AY36" s="379"/>
      <c r="AZ36" s="379"/>
      <c r="BA36" s="379"/>
      <c r="BB36" s="379"/>
      <c r="BC36" s="379"/>
      <c r="BD36" s="379"/>
      <c r="BE36" s="379"/>
      <c r="BF36" s="379"/>
      <c r="BG36" s="379"/>
      <c r="BH36" s="379"/>
      <c r="BI36" s="379"/>
      <c r="BJ36" s="379"/>
      <c r="BK36" s="379"/>
      <c r="BL36" s="379"/>
      <c r="BM36" s="379"/>
      <c r="BN36" s="379"/>
      <c r="BO36" s="379"/>
      <c r="BP36" s="379"/>
      <c r="BQ36" s="379"/>
      <c r="BR36" s="379"/>
      <c r="BS36" s="379"/>
      <c r="BT36" s="379"/>
      <c r="BU36" s="379"/>
      <c r="BV36" s="379"/>
    </row>
    <row r="37" spans="1:74" ht="11.05" customHeight="1" x14ac:dyDescent="0.2">
      <c r="A37" s="13"/>
      <c r="B37" s="15"/>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75"/>
      <c r="AZ37" s="375"/>
      <c r="BA37" s="375"/>
      <c r="BB37" s="375"/>
      <c r="BC37" s="375"/>
      <c r="BD37" s="375"/>
      <c r="BE37" s="375"/>
      <c r="BF37" s="375"/>
      <c r="BG37" s="375"/>
      <c r="BH37" s="375"/>
      <c r="BI37" s="375"/>
      <c r="BJ37" s="375"/>
      <c r="BK37" s="375"/>
      <c r="BL37" s="375"/>
      <c r="BM37" s="375"/>
      <c r="BN37" s="375"/>
      <c r="BO37" s="375"/>
      <c r="BP37" s="375"/>
      <c r="BQ37" s="375"/>
      <c r="BR37" s="375"/>
      <c r="BS37" s="375"/>
      <c r="BT37" s="375"/>
      <c r="BU37" s="375"/>
      <c r="BV37" s="375"/>
    </row>
    <row r="38" spans="1:74" ht="11.05" customHeight="1" x14ac:dyDescent="0.2">
      <c r="A38" s="272"/>
      <c r="B38" s="383" t="s">
        <v>547</v>
      </c>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75"/>
      <c r="AZ38" s="375"/>
      <c r="BA38" s="375"/>
      <c r="BB38" s="375"/>
      <c r="BC38" s="375"/>
      <c r="BD38" s="375"/>
      <c r="BE38" s="375"/>
      <c r="BF38" s="375"/>
      <c r="BG38" s="375"/>
      <c r="BH38" s="375"/>
      <c r="BI38" s="375"/>
      <c r="BJ38" s="375"/>
      <c r="BK38" s="375"/>
      <c r="BL38" s="375"/>
      <c r="BM38" s="375"/>
      <c r="BN38" s="375"/>
      <c r="BO38" s="375"/>
      <c r="BP38" s="375"/>
      <c r="BQ38" s="375"/>
      <c r="BR38" s="375"/>
      <c r="BS38" s="375"/>
      <c r="BT38" s="375"/>
      <c r="BU38" s="375"/>
      <c r="BV38" s="375"/>
    </row>
    <row r="39" spans="1:74" ht="11.05" customHeight="1" x14ac:dyDescent="0.2">
      <c r="A39" s="272" t="s">
        <v>254</v>
      </c>
      <c r="B39" s="387" t="s">
        <v>61</v>
      </c>
      <c r="C39" s="363">
        <v>52</v>
      </c>
      <c r="D39" s="363">
        <v>59.04</v>
      </c>
      <c r="E39" s="363">
        <v>62.33</v>
      </c>
      <c r="F39" s="363">
        <v>61.72</v>
      </c>
      <c r="G39" s="363">
        <v>65.17</v>
      </c>
      <c r="H39" s="363">
        <v>71.38</v>
      </c>
      <c r="I39" s="363">
        <v>72.489999999999995</v>
      </c>
      <c r="J39" s="363">
        <v>67.73</v>
      </c>
      <c r="K39" s="363">
        <v>71.650000000000006</v>
      </c>
      <c r="L39" s="363">
        <v>81.48</v>
      </c>
      <c r="M39" s="363">
        <v>79.150000000000006</v>
      </c>
      <c r="N39" s="363">
        <v>71.709999999999994</v>
      </c>
      <c r="O39" s="363">
        <v>83.22</v>
      </c>
      <c r="P39" s="363">
        <v>91.64</v>
      </c>
      <c r="Q39" s="363">
        <v>108.5</v>
      </c>
      <c r="R39" s="363">
        <v>101.78</v>
      </c>
      <c r="S39" s="363">
        <v>109.55</v>
      </c>
      <c r="T39" s="363">
        <v>114.84</v>
      </c>
      <c r="U39" s="363">
        <v>101.62</v>
      </c>
      <c r="V39" s="363">
        <v>93.67</v>
      </c>
      <c r="W39" s="363">
        <v>84.26</v>
      </c>
      <c r="X39" s="363">
        <v>87.55</v>
      </c>
      <c r="Y39" s="363">
        <v>84.37</v>
      </c>
      <c r="Z39" s="363">
        <v>76.44</v>
      </c>
      <c r="AA39" s="363">
        <v>78.12</v>
      </c>
      <c r="AB39" s="363">
        <v>76.83</v>
      </c>
      <c r="AC39" s="363">
        <v>73.28</v>
      </c>
      <c r="AD39" s="363">
        <v>79.45</v>
      </c>
      <c r="AE39" s="363">
        <v>71.58</v>
      </c>
      <c r="AF39" s="363">
        <v>70.25</v>
      </c>
      <c r="AG39" s="363">
        <v>76.069999999999993</v>
      </c>
      <c r="AH39" s="363">
        <v>81.39</v>
      </c>
      <c r="AI39" s="363">
        <v>89.43</v>
      </c>
      <c r="AJ39" s="363">
        <v>85.64</v>
      </c>
      <c r="AK39" s="363">
        <v>77.69</v>
      </c>
      <c r="AL39" s="363">
        <v>71.900000000000006</v>
      </c>
      <c r="AM39" s="363">
        <v>74.150000000000006</v>
      </c>
      <c r="AN39" s="363">
        <v>77.25</v>
      </c>
      <c r="AO39" s="363">
        <v>81.28</v>
      </c>
      <c r="AP39" s="363">
        <v>85.35</v>
      </c>
      <c r="AQ39" s="363">
        <v>80.02</v>
      </c>
      <c r="AR39" s="363">
        <v>79.77</v>
      </c>
      <c r="AS39" s="363">
        <v>81.8</v>
      </c>
      <c r="AT39" s="363">
        <v>76.680000000000007</v>
      </c>
      <c r="AU39" s="363">
        <v>70.239999999999995</v>
      </c>
      <c r="AV39" s="363">
        <v>71.989999999999995</v>
      </c>
      <c r="AW39" s="363">
        <v>69.95</v>
      </c>
      <c r="AX39" s="363">
        <v>70.12</v>
      </c>
      <c r="AY39" s="374">
        <v>73</v>
      </c>
      <c r="AZ39" s="374">
        <v>72</v>
      </c>
      <c r="BA39" s="374">
        <v>72</v>
      </c>
      <c r="BB39" s="374">
        <v>71</v>
      </c>
      <c r="BC39" s="374">
        <v>71</v>
      </c>
      <c r="BD39" s="374">
        <v>71</v>
      </c>
      <c r="BE39" s="374">
        <v>70</v>
      </c>
      <c r="BF39" s="374">
        <v>70</v>
      </c>
      <c r="BG39" s="374">
        <v>70</v>
      </c>
      <c r="BH39" s="374">
        <v>68</v>
      </c>
      <c r="BI39" s="374">
        <v>68</v>
      </c>
      <c r="BJ39" s="374">
        <v>68</v>
      </c>
      <c r="BK39" s="374">
        <v>66</v>
      </c>
      <c r="BL39" s="374">
        <v>65</v>
      </c>
      <c r="BM39" s="374">
        <v>64</v>
      </c>
      <c r="BN39" s="374">
        <v>64</v>
      </c>
      <c r="BO39" s="374">
        <v>63</v>
      </c>
      <c r="BP39" s="374">
        <v>63</v>
      </c>
      <c r="BQ39" s="374">
        <v>62</v>
      </c>
      <c r="BR39" s="374">
        <v>62</v>
      </c>
      <c r="BS39" s="374">
        <v>61</v>
      </c>
      <c r="BT39" s="374">
        <v>61</v>
      </c>
      <c r="BU39" s="374">
        <v>60</v>
      </c>
      <c r="BV39" s="374">
        <v>59</v>
      </c>
    </row>
    <row r="40" spans="1:74" ht="11.05" customHeight="1" x14ac:dyDescent="0.2">
      <c r="A40" s="13"/>
      <c r="B40" s="383"/>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75"/>
      <c r="AZ40" s="375"/>
      <c r="BA40" s="375"/>
      <c r="BB40" s="375"/>
      <c r="BC40" s="375"/>
      <c r="BD40" s="375"/>
      <c r="BE40" s="375"/>
      <c r="BF40" s="375"/>
      <c r="BG40" s="375"/>
      <c r="BH40" s="375"/>
      <c r="BI40" s="375"/>
      <c r="BJ40" s="375"/>
      <c r="BK40" s="375"/>
      <c r="BL40" s="375"/>
      <c r="BM40" s="375"/>
      <c r="BN40" s="375"/>
      <c r="BO40" s="375"/>
      <c r="BP40" s="375"/>
      <c r="BQ40" s="375"/>
      <c r="BR40" s="375"/>
      <c r="BS40" s="375"/>
      <c r="BT40" s="375"/>
      <c r="BU40" s="375"/>
      <c r="BV40" s="375"/>
    </row>
    <row r="41" spans="1:74" ht="11.05" customHeight="1" x14ac:dyDescent="0.2">
      <c r="A41" s="271"/>
      <c r="B41" s="383" t="s">
        <v>484</v>
      </c>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79"/>
      <c r="AZ41" s="379"/>
      <c r="BA41" s="379"/>
      <c r="BB41" s="379"/>
      <c r="BC41" s="379"/>
      <c r="BD41" s="379"/>
      <c r="BE41" s="379"/>
      <c r="BF41" s="379"/>
      <c r="BG41" s="379"/>
      <c r="BH41" s="379"/>
      <c r="BI41" s="379"/>
      <c r="BJ41" s="379"/>
      <c r="BK41" s="379"/>
      <c r="BL41" s="379"/>
      <c r="BM41" s="379"/>
      <c r="BN41" s="379"/>
      <c r="BO41" s="379"/>
      <c r="BP41" s="379"/>
      <c r="BQ41" s="379"/>
      <c r="BR41" s="379"/>
      <c r="BS41" s="379"/>
      <c r="BT41" s="379"/>
      <c r="BU41" s="379"/>
      <c r="BV41" s="379"/>
    </row>
    <row r="42" spans="1:74" ht="11.05" customHeight="1" x14ac:dyDescent="0.2">
      <c r="A42" s="272" t="s">
        <v>70</v>
      </c>
      <c r="B42" s="387" t="s">
        <v>62</v>
      </c>
      <c r="C42" s="363">
        <v>2.71</v>
      </c>
      <c r="D42" s="363">
        <v>5.35</v>
      </c>
      <c r="E42" s="363">
        <v>2.62</v>
      </c>
      <c r="F42" s="363">
        <v>2.6629999999999998</v>
      </c>
      <c r="G42" s="363">
        <v>2.91</v>
      </c>
      <c r="H42" s="363">
        <v>3.26</v>
      </c>
      <c r="I42" s="363">
        <v>3.84</v>
      </c>
      <c r="J42" s="363">
        <v>4.07</v>
      </c>
      <c r="K42" s="363">
        <v>5.16</v>
      </c>
      <c r="L42" s="363">
        <v>5.51</v>
      </c>
      <c r="M42" s="363">
        <v>5.05</v>
      </c>
      <c r="N42" s="363">
        <v>3.76</v>
      </c>
      <c r="O42" s="363">
        <v>4.38</v>
      </c>
      <c r="P42" s="363">
        <v>4.6900000000000004</v>
      </c>
      <c r="Q42" s="363">
        <v>4.9000000000000004</v>
      </c>
      <c r="R42" s="363">
        <v>6.59</v>
      </c>
      <c r="S42" s="363">
        <v>8.14</v>
      </c>
      <c r="T42" s="363">
        <v>7.7</v>
      </c>
      <c r="U42" s="363">
        <v>7.2839999999999998</v>
      </c>
      <c r="V42" s="363">
        <v>8.8000000000000007</v>
      </c>
      <c r="W42" s="363">
        <v>7.88</v>
      </c>
      <c r="X42" s="363">
        <v>5.66</v>
      </c>
      <c r="Y42" s="363">
        <v>5.45</v>
      </c>
      <c r="Z42" s="363">
        <v>5.53</v>
      </c>
      <c r="AA42" s="363">
        <v>3.27</v>
      </c>
      <c r="AB42" s="363">
        <v>2.38</v>
      </c>
      <c r="AC42" s="363">
        <v>2.31</v>
      </c>
      <c r="AD42" s="363">
        <v>2.16</v>
      </c>
      <c r="AE42" s="363">
        <v>2.15</v>
      </c>
      <c r="AF42" s="363">
        <v>2.1800000000000002</v>
      </c>
      <c r="AG42" s="363">
        <v>2.5499999999999998</v>
      </c>
      <c r="AH42" s="363">
        <v>2.58</v>
      </c>
      <c r="AI42" s="363">
        <v>2.64</v>
      </c>
      <c r="AJ42" s="363">
        <v>2.98</v>
      </c>
      <c r="AK42" s="363">
        <v>2.71</v>
      </c>
      <c r="AL42" s="363">
        <v>2.52</v>
      </c>
      <c r="AM42" s="363">
        <v>3.18</v>
      </c>
      <c r="AN42" s="363">
        <v>1.72</v>
      </c>
      <c r="AO42" s="363">
        <v>1.49</v>
      </c>
      <c r="AP42" s="363">
        <v>1.6</v>
      </c>
      <c r="AQ42" s="363">
        <v>2.12</v>
      </c>
      <c r="AR42" s="363">
        <v>2.5299999999999998</v>
      </c>
      <c r="AS42" s="363">
        <v>2.0699999999999998</v>
      </c>
      <c r="AT42" s="363">
        <v>1.99</v>
      </c>
      <c r="AU42" s="363">
        <v>2.2799999999999998</v>
      </c>
      <c r="AV42" s="363">
        <v>2.2000000000000002</v>
      </c>
      <c r="AW42" s="363">
        <v>2.12</v>
      </c>
      <c r="AX42" s="363">
        <v>3.01</v>
      </c>
      <c r="AY42" s="374">
        <v>3.5569920000000002</v>
      </c>
      <c r="AZ42" s="374">
        <v>3.256675</v>
      </c>
      <c r="BA42" s="374">
        <v>2.805542</v>
      </c>
      <c r="BB42" s="374">
        <v>2.5445289999999998</v>
      </c>
      <c r="BC42" s="374">
        <v>2.523876</v>
      </c>
      <c r="BD42" s="374">
        <v>2.6934830000000001</v>
      </c>
      <c r="BE42" s="374">
        <v>2.9431769999999999</v>
      </c>
      <c r="BF42" s="374">
        <v>3.245104</v>
      </c>
      <c r="BG42" s="374">
        <v>3.3441649999999998</v>
      </c>
      <c r="BH42" s="374">
        <v>3.3433310000000001</v>
      </c>
      <c r="BI42" s="374">
        <v>3.6029230000000001</v>
      </c>
      <c r="BJ42" s="374">
        <v>3.815032</v>
      </c>
      <c r="BK42" s="374">
        <v>4.2337389999999999</v>
      </c>
      <c r="BL42" s="374">
        <v>4.0994190000000001</v>
      </c>
      <c r="BM42" s="374">
        <v>3.7481640000000001</v>
      </c>
      <c r="BN42" s="374">
        <v>3.5505849999999999</v>
      </c>
      <c r="BO42" s="374">
        <v>3.6259260000000002</v>
      </c>
      <c r="BP42" s="374">
        <v>3.7220559999999998</v>
      </c>
      <c r="BQ42" s="374">
        <v>3.9150230000000001</v>
      </c>
      <c r="BR42" s="374">
        <v>4.1294199999999996</v>
      </c>
      <c r="BS42" s="374">
        <v>4.144889</v>
      </c>
      <c r="BT42" s="374">
        <v>4.0641949999999998</v>
      </c>
      <c r="BU42" s="374">
        <v>4.113613</v>
      </c>
      <c r="BV42" s="374">
        <v>4.3348500000000003</v>
      </c>
    </row>
    <row r="43" spans="1:74" ht="11.05" customHeight="1" x14ac:dyDescent="0.2">
      <c r="A43" s="10"/>
      <c r="B43" s="383"/>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row>
    <row r="44" spans="1:74" ht="11.05" customHeight="1" x14ac:dyDescent="0.2">
      <c r="A44" s="10"/>
      <c r="B44" s="383" t="s">
        <v>474</v>
      </c>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row>
    <row r="45" spans="1:74" ht="11.05" customHeight="1" x14ac:dyDescent="0.2">
      <c r="A45" s="13" t="s">
        <v>255</v>
      </c>
      <c r="B45" s="387" t="s">
        <v>62</v>
      </c>
      <c r="C45" s="363">
        <v>1.9002439028</v>
      </c>
      <c r="D45" s="363">
        <v>1.9264737038999999</v>
      </c>
      <c r="E45" s="363">
        <v>1.8933881796000001</v>
      </c>
      <c r="F45" s="363">
        <v>1.8952856568000001</v>
      </c>
      <c r="G45" s="363">
        <v>1.8931579256</v>
      </c>
      <c r="H45" s="363">
        <v>1.9520854196999999</v>
      </c>
      <c r="I45" s="363">
        <v>2.0075843822000001</v>
      </c>
      <c r="J45" s="363">
        <v>2.0562939591</v>
      </c>
      <c r="K45" s="363">
        <v>2.0089532846</v>
      </c>
      <c r="L45" s="363">
        <v>2.0282229179</v>
      </c>
      <c r="M45" s="363">
        <v>2.0357982250000002</v>
      </c>
      <c r="N45" s="363">
        <v>2.0715358930000001</v>
      </c>
      <c r="O45" s="363">
        <v>2.1999997519000001</v>
      </c>
      <c r="P45" s="363">
        <v>2.1699923609999998</v>
      </c>
      <c r="Q45" s="363">
        <v>2.1519612245999999</v>
      </c>
      <c r="R45" s="363">
        <v>2.1814958866</v>
      </c>
      <c r="S45" s="363">
        <v>2.2321288404000001</v>
      </c>
      <c r="T45" s="363">
        <v>2.3155552371999999</v>
      </c>
      <c r="U45" s="363">
        <v>2.4693298204</v>
      </c>
      <c r="V45" s="363">
        <v>2.5065243406</v>
      </c>
      <c r="W45" s="363">
        <v>2.5078223408000002</v>
      </c>
      <c r="X45" s="363">
        <v>2.4609091750999998</v>
      </c>
      <c r="Y45" s="363">
        <v>2.4777312747</v>
      </c>
      <c r="Z45" s="363">
        <v>2.6450427794000002</v>
      </c>
      <c r="AA45" s="363">
        <v>2.5903686218000002</v>
      </c>
      <c r="AB45" s="363">
        <v>2.5892527438999999</v>
      </c>
      <c r="AC45" s="363">
        <v>2.4979914435000001</v>
      </c>
      <c r="AD45" s="363">
        <v>2.4713572313999999</v>
      </c>
      <c r="AE45" s="363">
        <v>2.5092990619000002</v>
      </c>
      <c r="AF45" s="363">
        <v>2.4623011391</v>
      </c>
      <c r="AG45" s="363">
        <v>2.4738063500999998</v>
      </c>
      <c r="AH45" s="363">
        <v>2.4908998937</v>
      </c>
      <c r="AI45" s="363">
        <v>2.5303277523999999</v>
      </c>
      <c r="AJ45" s="363">
        <v>2.5308087511999999</v>
      </c>
      <c r="AK45" s="363">
        <v>2.5057355774999999</v>
      </c>
      <c r="AL45" s="363">
        <v>2.4743834294</v>
      </c>
      <c r="AM45" s="363">
        <v>2.4872913288</v>
      </c>
      <c r="AN45" s="363">
        <v>2.4938945472</v>
      </c>
      <c r="AO45" s="363">
        <v>2.5099162848000001</v>
      </c>
      <c r="AP45" s="363">
        <v>2.5443075621000002</v>
      </c>
      <c r="AQ45" s="363">
        <v>2.5722146629</v>
      </c>
      <c r="AR45" s="363">
        <v>2.5185119667999998</v>
      </c>
      <c r="AS45" s="363">
        <v>2.4817023506</v>
      </c>
      <c r="AT45" s="363">
        <v>2.4489638493000001</v>
      </c>
      <c r="AU45" s="363">
        <v>2.4246673535999999</v>
      </c>
      <c r="AV45" s="363">
        <v>2.4818705548</v>
      </c>
      <c r="AW45" s="363">
        <v>2.4795780000000001</v>
      </c>
      <c r="AX45" s="363">
        <v>2.4790290000000001</v>
      </c>
      <c r="AY45" s="374">
        <v>2.4954139999999998</v>
      </c>
      <c r="AZ45" s="374">
        <v>2.488086</v>
      </c>
      <c r="BA45" s="374">
        <v>2.4848710000000001</v>
      </c>
      <c r="BB45" s="374">
        <v>2.483619</v>
      </c>
      <c r="BC45" s="374">
        <v>2.4772539999999998</v>
      </c>
      <c r="BD45" s="374">
        <v>2.4594299999999998</v>
      </c>
      <c r="BE45" s="374">
        <v>2.4628869999999998</v>
      </c>
      <c r="BF45" s="374">
        <v>2.4708610000000002</v>
      </c>
      <c r="BG45" s="374">
        <v>2.4550730000000001</v>
      </c>
      <c r="BH45" s="374">
        <v>2.4337749999999998</v>
      </c>
      <c r="BI45" s="374">
        <v>2.436286</v>
      </c>
      <c r="BJ45" s="374">
        <v>2.4419940000000002</v>
      </c>
      <c r="BK45" s="374">
        <v>2.4667910000000002</v>
      </c>
      <c r="BL45" s="374">
        <v>2.4622839999999999</v>
      </c>
      <c r="BM45" s="374">
        <v>2.463511</v>
      </c>
      <c r="BN45" s="374">
        <v>2.464626</v>
      </c>
      <c r="BO45" s="374">
        <v>2.4601630000000001</v>
      </c>
      <c r="BP45" s="374">
        <v>2.4443329999999999</v>
      </c>
      <c r="BQ45" s="374">
        <v>2.4495149999999999</v>
      </c>
      <c r="BR45" s="374">
        <v>2.4584090000000001</v>
      </c>
      <c r="BS45" s="374">
        <v>2.4425520000000001</v>
      </c>
      <c r="BT45" s="374">
        <v>2.4193600000000002</v>
      </c>
      <c r="BU45" s="374">
        <v>2.4189859999999999</v>
      </c>
      <c r="BV45" s="374">
        <v>2.4226070000000002</v>
      </c>
    </row>
    <row r="46" spans="1:74" ht="11.05" customHeight="1" x14ac:dyDescent="0.2">
      <c r="A46" s="13"/>
      <c r="B46" s="16"/>
      <c r="C46" s="364"/>
      <c r="D46" s="364"/>
      <c r="E46" s="364"/>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row>
    <row r="47" spans="1:74" ht="11.05" customHeight="1" x14ac:dyDescent="0.2">
      <c r="A47" s="13"/>
      <c r="B47" s="14" t="s">
        <v>475</v>
      </c>
      <c r="C47" s="364"/>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row>
    <row r="48" spans="1:74" ht="11.05" customHeight="1" x14ac:dyDescent="0.2">
      <c r="A48" s="13"/>
      <c r="B48" s="15"/>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row>
    <row r="49" spans="1:74" ht="11.05" customHeight="1" x14ac:dyDescent="0.2">
      <c r="A49" s="17"/>
      <c r="B49" s="388" t="s">
        <v>277</v>
      </c>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75"/>
      <c r="AZ49" s="375"/>
      <c r="BA49" s="375"/>
      <c r="BB49" s="375"/>
      <c r="BC49" s="375"/>
      <c r="BD49" s="375"/>
      <c r="BE49" s="375"/>
      <c r="BF49" s="375"/>
      <c r="BG49" s="375"/>
      <c r="BH49" s="375"/>
      <c r="BI49" s="375"/>
      <c r="BJ49" s="375"/>
      <c r="BK49" s="375"/>
      <c r="BL49" s="375"/>
      <c r="BM49" s="375"/>
      <c r="BN49" s="375"/>
      <c r="BO49" s="375"/>
      <c r="BP49" s="375"/>
      <c r="BQ49" s="375"/>
      <c r="BR49" s="375"/>
      <c r="BS49" s="375"/>
      <c r="BT49" s="375"/>
      <c r="BU49" s="375"/>
      <c r="BV49" s="375"/>
    </row>
    <row r="50" spans="1:74" ht="11.05" customHeight="1" x14ac:dyDescent="0.2">
      <c r="A50" s="17" t="s">
        <v>278</v>
      </c>
      <c r="B50" s="389" t="s">
        <v>823</v>
      </c>
      <c r="C50" s="369">
        <v>21058.379000000001</v>
      </c>
      <c r="D50" s="369">
        <v>21058.379000000001</v>
      </c>
      <c r="E50" s="369">
        <v>21058.379000000001</v>
      </c>
      <c r="F50" s="369">
        <v>21389.005000000001</v>
      </c>
      <c r="G50" s="369">
        <v>21389.005000000001</v>
      </c>
      <c r="H50" s="369">
        <v>21389.005000000001</v>
      </c>
      <c r="I50" s="369">
        <v>21571.420999999998</v>
      </c>
      <c r="J50" s="369">
        <v>21571.420999999998</v>
      </c>
      <c r="K50" s="369">
        <v>21571.420999999998</v>
      </c>
      <c r="L50" s="369">
        <v>21960.387999999999</v>
      </c>
      <c r="M50" s="369">
        <v>21960.387999999999</v>
      </c>
      <c r="N50" s="369">
        <v>21960.387999999999</v>
      </c>
      <c r="O50" s="369">
        <v>21903.85</v>
      </c>
      <c r="P50" s="369">
        <v>21903.85</v>
      </c>
      <c r="Q50" s="369">
        <v>21903.85</v>
      </c>
      <c r="R50" s="369">
        <v>21919.222000000002</v>
      </c>
      <c r="S50" s="369">
        <v>21919.222000000002</v>
      </c>
      <c r="T50" s="369">
        <v>21919.222000000002</v>
      </c>
      <c r="U50" s="369">
        <v>22066.784</v>
      </c>
      <c r="V50" s="369">
        <v>22066.784</v>
      </c>
      <c r="W50" s="369">
        <v>22066.784</v>
      </c>
      <c r="X50" s="369">
        <v>22249.458999999999</v>
      </c>
      <c r="Y50" s="369">
        <v>22249.458999999999</v>
      </c>
      <c r="Z50" s="369">
        <v>22249.458999999999</v>
      </c>
      <c r="AA50" s="369">
        <v>22403.435000000001</v>
      </c>
      <c r="AB50" s="369">
        <v>22403.435000000001</v>
      </c>
      <c r="AC50" s="369">
        <v>22403.435000000001</v>
      </c>
      <c r="AD50" s="369">
        <v>22539.418000000001</v>
      </c>
      <c r="AE50" s="369">
        <v>22539.418000000001</v>
      </c>
      <c r="AF50" s="369">
        <v>22539.418000000001</v>
      </c>
      <c r="AG50" s="369">
        <v>22780.933000000001</v>
      </c>
      <c r="AH50" s="369">
        <v>22780.933000000001</v>
      </c>
      <c r="AI50" s="369">
        <v>22780.933000000001</v>
      </c>
      <c r="AJ50" s="369">
        <v>22960.6</v>
      </c>
      <c r="AK50" s="369">
        <v>22960.6</v>
      </c>
      <c r="AL50" s="369">
        <v>22960.6</v>
      </c>
      <c r="AM50" s="369">
        <v>23053.544999999998</v>
      </c>
      <c r="AN50" s="369">
        <v>23053.544999999998</v>
      </c>
      <c r="AO50" s="369">
        <v>23053.544999999998</v>
      </c>
      <c r="AP50" s="369">
        <v>23223.905999999999</v>
      </c>
      <c r="AQ50" s="369">
        <v>23223.905999999999</v>
      </c>
      <c r="AR50" s="369">
        <v>23223.905999999999</v>
      </c>
      <c r="AS50" s="369">
        <v>23400.294000000002</v>
      </c>
      <c r="AT50" s="369">
        <v>23400.294000000002</v>
      </c>
      <c r="AU50" s="369">
        <v>23400.294000000002</v>
      </c>
      <c r="AV50" s="369">
        <v>23468.433574999999</v>
      </c>
      <c r="AW50" s="369">
        <v>23502.301943999999</v>
      </c>
      <c r="AX50" s="369">
        <v>23536.049460999999</v>
      </c>
      <c r="AY50" s="380">
        <v>23568.51</v>
      </c>
      <c r="AZ50" s="380">
        <v>23602.89</v>
      </c>
      <c r="BA50" s="380">
        <v>23638.02</v>
      </c>
      <c r="BB50" s="380">
        <v>23674.12</v>
      </c>
      <c r="BC50" s="380">
        <v>23710.59</v>
      </c>
      <c r="BD50" s="380">
        <v>23747.66</v>
      </c>
      <c r="BE50" s="380">
        <v>23785.73</v>
      </c>
      <c r="BF50" s="380">
        <v>23823.66</v>
      </c>
      <c r="BG50" s="380">
        <v>23861.86</v>
      </c>
      <c r="BH50" s="380">
        <v>23901.17</v>
      </c>
      <c r="BI50" s="380">
        <v>23939.29</v>
      </c>
      <c r="BJ50" s="380">
        <v>23977.06</v>
      </c>
      <c r="BK50" s="380">
        <v>24008.67</v>
      </c>
      <c r="BL50" s="380">
        <v>24050.09</v>
      </c>
      <c r="BM50" s="380">
        <v>24095.51</v>
      </c>
      <c r="BN50" s="380">
        <v>24154.58</v>
      </c>
      <c r="BO50" s="380">
        <v>24200.78</v>
      </c>
      <c r="BP50" s="380">
        <v>24243.74</v>
      </c>
      <c r="BQ50" s="380">
        <v>24278.92</v>
      </c>
      <c r="BR50" s="380">
        <v>24318.83</v>
      </c>
      <c r="BS50" s="380">
        <v>24358.92</v>
      </c>
      <c r="BT50" s="380">
        <v>24398.9</v>
      </c>
      <c r="BU50" s="380">
        <v>24439.56</v>
      </c>
      <c r="BV50" s="380">
        <v>24480.61</v>
      </c>
    </row>
    <row r="51" spans="1:74" ht="11.05" customHeight="1" x14ac:dyDescent="0.2">
      <c r="A51" s="17" t="s">
        <v>16</v>
      </c>
      <c r="B51" s="390" t="s">
        <v>5</v>
      </c>
      <c r="C51" s="365">
        <v>1.7645426008</v>
      </c>
      <c r="D51" s="365">
        <v>1.7645426008</v>
      </c>
      <c r="E51" s="365">
        <v>1.7645426008</v>
      </c>
      <c r="F51" s="365">
        <v>12.239255268000001</v>
      </c>
      <c r="G51" s="365">
        <v>12.239255268000001</v>
      </c>
      <c r="H51" s="365">
        <v>12.239255268000001</v>
      </c>
      <c r="I51" s="365">
        <v>4.9765842695</v>
      </c>
      <c r="J51" s="365">
        <v>4.9765842695</v>
      </c>
      <c r="K51" s="365">
        <v>4.9765842695</v>
      </c>
      <c r="L51" s="365">
        <v>5.7226780429000002</v>
      </c>
      <c r="M51" s="365">
        <v>5.7226780429000002</v>
      </c>
      <c r="N51" s="365">
        <v>5.7226780429000002</v>
      </c>
      <c r="O51" s="365">
        <v>4.0148911746999998</v>
      </c>
      <c r="P51" s="365">
        <v>4.0148911746999998</v>
      </c>
      <c r="Q51" s="365">
        <v>4.0148911746999998</v>
      </c>
      <c r="R51" s="365">
        <v>2.4789231664</v>
      </c>
      <c r="S51" s="365">
        <v>2.4789231664</v>
      </c>
      <c r="T51" s="365">
        <v>2.4789231664</v>
      </c>
      <c r="U51" s="365">
        <v>2.2963855741999999</v>
      </c>
      <c r="V51" s="365">
        <v>2.2963855741999999</v>
      </c>
      <c r="W51" s="365">
        <v>2.2963855741999999</v>
      </c>
      <c r="X51" s="365">
        <v>1.3163292015000001</v>
      </c>
      <c r="Y51" s="365">
        <v>1.3163292015000001</v>
      </c>
      <c r="Z51" s="365">
        <v>1.3163292015000001</v>
      </c>
      <c r="AA51" s="365">
        <v>2.2808090815000002</v>
      </c>
      <c r="AB51" s="365">
        <v>2.2808090815000002</v>
      </c>
      <c r="AC51" s="365">
        <v>2.2808090815000002</v>
      </c>
      <c r="AD51" s="365">
        <v>2.8294617391000001</v>
      </c>
      <c r="AE51" s="365">
        <v>2.8294617391000001</v>
      </c>
      <c r="AF51" s="365">
        <v>2.8294617391000001</v>
      </c>
      <c r="AG51" s="365">
        <v>3.2363075653000002</v>
      </c>
      <c r="AH51" s="365">
        <v>3.2363075653000002</v>
      </c>
      <c r="AI51" s="365">
        <v>3.2363075653000002</v>
      </c>
      <c r="AJ51" s="365">
        <v>3.1962170406000001</v>
      </c>
      <c r="AK51" s="365">
        <v>3.1962170406000001</v>
      </c>
      <c r="AL51" s="365">
        <v>3.1962170406000001</v>
      </c>
      <c r="AM51" s="365">
        <v>2.9018317950000001</v>
      </c>
      <c r="AN51" s="365">
        <v>2.9018317950000001</v>
      </c>
      <c r="AO51" s="365">
        <v>2.9018317950000001</v>
      </c>
      <c r="AP51" s="365">
        <v>3.0368486000999999</v>
      </c>
      <c r="AQ51" s="365">
        <v>3.0368486000999999</v>
      </c>
      <c r="AR51" s="365">
        <v>3.0368486000999999</v>
      </c>
      <c r="AS51" s="365">
        <v>2.7187692443999998</v>
      </c>
      <c r="AT51" s="365">
        <v>2.7187692443999998</v>
      </c>
      <c r="AU51" s="365">
        <v>2.7187692443999998</v>
      </c>
      <c r="AV51" s="365">
        <v>2.2117609066999999</v>
      </c>
      <c r="AW51" s="365">
        <v>2.3592673693999999</v>
      </c>
      <c r="AX51" s="365">
        <v>2.5062474908999999</v>
      </c>
      <c r="AY51" s="376">
        <v>2.233787</v>
      </c>
      <c r="AZ51" s="376">
        <v>2.3829129999999998</v>
      </c>
      <c r="BA51" s="376">
        <v>2.5353020000000002</v>
      </c>
      <c r="BB51" s="376">
        <v>1.9385870000000001</v>
      </c>
      <c r="BC51" s="376">
        <v>2.0956380000000001</v>
      </c>
      <c r="BD51" s="376">
        <v>2.2552289999999999</v>
      </c>
      <c r="BE51" s="376">
        <v>1.6471579999999999</v>
      </c>
      <c r="BF51" s="376">
        <v>1.8092360000000001</v>
      </c>
      <c r="BG51" s="376">
        <v>1.9724820000000001</v>
      </c>
      <c r="BH51" s="376">
        <v>1.8439000000000001</v>
      </c>
      <c r="BI51" s="376">
        <v>1.8593379999999999</v>
      </c>
      <c r="BJ51" s="376">
        <v>1.873758</v>
      </c>
      <c r="BK51" s="376">
        <v>1.867556</v>
      </c>
      <c r="BL51" s="376">
        <v>1.8946670000000001</v>
      </c>
      <c r="BM51" s="376">
        <v>1.9353929999999999</v>
      </c>
      <c r="BN51" s="376">
        <v>2.0294859999999999</v>
      </c>
      <c r="BO51" s="376">
        <v>2.0673629999999998</v>
      </c>
      <c r="BP51" s="376">
        <v>2.0889760000000002</v>
      </c>
      <c r="BQ51" s="376">
        <v>2.0734669999999999</v>
      </c>
      <c r="BR51" s="376">
        <v>2.0784859999999998</v>
      </c>
      <c r="BS51" s="376">
        <v>2.0830700000000002</v>
      </c>
      <c r="BT51" s="376">
        <v>2.0824739999999999</v>
      </c>
      <c r="BU51" s="376">
        <v>2.0897540000000001</v>
      </c>
      <c r="BV51" s="376">
        <v>2.100142</v>
      </c>
    </row>
    <row r="52" spans="1:74" ht="11.05" customHeight="1" x14ac:dyDescent="0.2">
      <c r="A52" s="13"/>
      <c r="B52" s="383"/>
      <c r="C52" s="364"/>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row>
    <row r="53" spans="1:74" ht="11.05" customHeight="1" x14ac:dyDescent="0.2">
      <c r="A53" s="17"/>
      <c r="B53" s="388" t="s">
        <v>279</v>
      </c>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row>
    <row r="54" spans="1:74" ht="11.05" customHeight="1" x14ac:dyDescent="0.2">
      <c r="A54" s="17" t="s">
        <v>280</v>
      </c>
      <c r="B54" s="389" t="s">
        <v>767</v>
      </c>
      <c r="C54" s="365">
        <v>107.645</v>
      </c>
      <c r="D54" s="365">
        <v>107.645</v>
      </c>
      <c r="E54" s="365">
        <v>107.645</v>
      </c>
      <c r="F54" s="365">
        <v>109.27800000000001</v>
      </c>
      <c r="G54" s="365">
        <v>109.27800000000001</v>
      </c>
      <c r="H54" s="365">
        <v>109.27800000000001</v>
      </c>
      <c r="I54" s="365">
        <v>110.931</v>
      </c>
      <c r="J54" s="365">
        <v>110.931</v>
      </c>
      <c r="K54" s="365">
        <v>110.931</v>
      </c>
      <c r="L54" s="365">
        <v>112.836</v>
      </c>
      <c r="M54" s="365">
        <v>112.836</v>
      </c>
      <c r="N54" s="365">
        <v>112.836</v>
      </c>
      <c r="O54" s="365">
        <v>115.16</v>
      </c>
      <c r="P54" s="365">
        <v>115.16</v>
      </c>
      <c r="Q54" s="365">
        <v>115.16</v>
      </c>
      <c r="R54" s="365">
        <v>117.76</v>
      </c>
      <c r="S54" s="365">
        <v>117.76</v>
      </c>
      <c r="T54" s="365">
        <v>117.76</v>
      </c>
      <c r="U54" s="365">
        <v>119.07299999999999</v>
      </c>
      <c r="V54" s="365">
        <v>119.07299999999999</v>
      </c>
      <c r="W54" s="365">
        <v>119.07299999999999</v>
      </c>
      <c r="X54" s="365">
        <v>120.173</v>
      </c>
      <c r="Y54" s="365">
        <v>120.173</v>
      </c>
      <c r="Z54" s="365">
        <v>120.173</v>
      </c>
      <c r="AA54" s="365">
        <v>121.247</v>
      </c>
      <c r="AB54" s="365">
        <v>121.247</v>
      </c>
      <c r="AC54" s="365">
        <v>121.247</v>
      </c>
      <c r="AD54" s="365">
        <v>121.809</v>
      </c>
      <c r="AE54" s="365">
        <v>121.809</v>
      </c>
      <c r="AF54" s="365">
        <v>121.809</v>
      </c>
      <c r="AG54" s="365">
        <v>122.785</v>
      </c>
      <c r="AH54" s="365">
        <v>122.785</v>
      </c>
      <c r="AI54" s="365">
        <v>122.785</v>
      </c>
      <c r="AJ54" s="365">
        <v>123.247</v>
      </c>
      <c r="AK54" s="365">
        <v>123.247</v>
      </c>
      <c r="AL54" s="365">
        <v>123.247</v>
      </c>
      <c r="AM54" s="365">
        <v>124.16800000000001</v>
      </c>
      <c r="AN54" s="365">
        <v>124.16800000000001</v>
      </c>
      <c r="AO54" s="365">
        <v>124.16800000000001</v>
      </c>
      <c r="AP54" s="365">
        <v>124.94199999999999</v>
      </c>
      <c r="AQ54" s="365">
        <v>124.94199999999999</v>
      </c>
      <c r="AR54" s="365">
        <v>124.94199999999999</v>
      </c>
      <c r="AS54" s="365">
        <v>125.54300000000001</v>
      </c>
      <c r="AT54" s="365">
        <v>125.54300000000001</v>
      </c>
      <c r="AU54" s="365">
        <v>125.54300000000001</v>
      </c>
      <c r="AV54" s="365">
        <v>126.0637065</v>
      </c>
      <c r="AW54" s="365">
        <v>126.31685372</v>
      </c>
      <c r="AX54" s="365">
        <v>126.56567733999999</v>
      </c>
      <c r="AY54" s="376">
        <v>126.7276</v>
      </c>
      <c r="AZ54" s="376">
        <v>127.02970000000001</v>
      </c>
      <c r="BA54" s="376">
        <v>127.38939999999999</v>
      </c>
      <c r="BB54" s="376">
        <v>127.8623</v>
      </c>
      <c r="BC54" s="376">
        <v>128.2955</v>
      </c>
      <c r="BD54" s="376">
        <v>128.74469999999999</v>
      </c>
      <c r="BE54" s="376">
        <v>129.22489999999999</v>
      </c>
      <c r="BF54" s="376">
        <v>129.69470000000001</v>
      </c>
      <c r="BG54" s="376">
        <v>130.16900000000001</v>
      </c>
      <c r="BH54" s="376">
        <v>130.67150000000001</v>
      </c>
      <c r="BI54" s="376">
        <v>131.13749999999999</v>
      </c>
      <c r="BJ54" s="376">
        <v>131.59059999999999</v>
      </c>
      <c r="BK54" s="376">
        <v>132.161</v>
      </c>
      <c r="BL54" s="376">
        <v>132.49029999999999</v>
      </c>
      <c r="BM54" s="376">
        <v>132.709</v>
      </c>
      <c r="BN54" s="376">
        <v>132.63390000000001</v>
      </c>
      <c r="BO54" s="376">
        <v>132.76840000000001</v>
      </c>
      <c r="BP54" s="376">
        <v>132.92939999999999</v>
      </c>
      <c r="BQ54" s="376">
        <v>133.12700000000001</v>
      </c>
      <c r="BR54" s="376">
        <v>133.33359999999999</v>
      </c>
      <c r="BS54" s="376">
        <v>133.5591</v>
      </c>
      <c r="BT54" s="376">
        <v>133.86699999999999</v>
      </c>
      <c r="BU54" s="376">
        <v>134.0831</v>
      </c>
      <c r="BV54" s="376">
        <v>134.27080000000001</v>
      </c>
    </row>
    <row r="55" spans="1:74" ht="11.05" customHeight="1" x14ac:dyDescent="0.2">
      <c r="A55" s="17" t="s">
        <v>17</v>
      </c>
      <c r="B55" s="390" t="s">
        <v>5</v>
      </c>
      <c r="C55" s="365">
        <v>2.5180712564999999</v>
      </c>
      <c r="D55" s="365">
        <v>2.5180712564999999</v>
      </c>
      <c r="E55" s="365">
        <v>2.5180712564999999</v>
      </c>
      <c r="F55" s="365">
        <v>4.4213624331999997</v>
      </c>
      <c r="G55" s="365">
        <v>4.4213624331999997</v>
      </c>
      <c r="H55" s="365">
        <v>4.4213624331999997</v>
      </c>
      <c r="I55" s="365">
        <v>5.0741659877999998</v>
      </c>
      <c r="J55" s="365">
        <v>5.0741659877999998</v>
      </c>
      <c r="K55" s="365">
        <v>5.0741659877999998</v>
      </c>
      <c r="L55" s="365">
        <v>6.1556264287999998</v>
      </c>
      <c r="M55" s="365">
        <v>6.1556264287999998</v>
      </c>
      <c r="N55" s="365">
        <v>6.1556264287999998</v>
      </c>
      <c r="O55" s="365">
        <v>6.9812810627999999</v>
      </c>
      <c r="P55" s="365">
        <v>6.9812810627999999</v>
      </c>
      <c r="Q55" s="365">
        <v>6.9812810627999999</v>
      </c>
      <c r="R55" s="365">
        <v>7.7618550851999997</v>
      </c>
      <c r="S55" s="365">
        <v>7.7618550851999997</v>
      </c>
      <c r="T55" s="365">
        <v>7.7618550851999997</v>
      </c>
      <c r="U55" s="365">
        <v>7.3396976498999997</v>
      </c>
      <c r="V55" s="365">
        <v>7.3396976498999997</v>
      </c>
      <c r="W55" s="365">
        <v>7.3396976498999997</v>
      </c>
      <c r="X55" s="365">
        <v>6.5023574036999996</v>
      </c>
      <c r="Y55" s="365">
        <v>6.5023574036999996</v>
      </c>
      <c r="Z55" s="365">
        <v>6.5023574036999996</v>
      </c>
      <c r="AA55" s="365">
        <v>5.2856894754999999</v>
      </c>
      <c r="AB55" s="365">
        <v>5.2856894754999999</v>
      </c>
      <c r="AC55" s="365">
        <v>5.2856894754999999</v>
      </c>
      <c r="AD55" s="365">
        <v>3.4383491847999998</v>
      </c>
      <c r="AE55" s="365">
        <v>3.4383491847999998</v>
      </c>
      <c r="AF55" s="365">
        <v>3.4383491847999998</v>
      </c>
      <c r="AG55" s="365">
        <v>3.117415367</v>
      </c>
      <c r="AH55" s="365">
        <v>3.117415367</v>
      </c>
      <c r="AI55" s="365">
        <v>3.117415367</v>
      </c>
      <c r="AJ55" s="365">
        <v>2.5579789137</v>
      </c>
      <c r="AK55" s="365">
        <v>2.5579789137</v>
      </c>
      <c r="AL55" s="365">
        <v>2.5579789137</v>
      </c>
      <c r="AM55" s="365">
        <v>2.4091317722999999</v>
      </c>
      <c r="AN55" s="365">
        <v>2.4091317722999999</v>
      </c>
      <c r="AO55" s="365">
        <v>2.4091317722999999</v>
      </c>
      <c r="AP55" s="365">
        <v>2.5720595357999998</v>
      </c>
      <c r="AQ55" s="365">
        <v>2.5720595357999998</v>
      </c>
      <c r="AR55" s="365">
        <v>2.5720595357999998</v>
      </c>
      <c r="AS55" s="365">
        <v>2.2462027121000001</v>
      </c>
      <c r="AT55" s="365">
        <v>2.2462027121000001</v>
      </c>
      <c r="AU55" s="365">
        <v>2.2462027121000001</v>
      </c>
      <c r="AV55" s="365">
        <v>2.2854158691999999</v>
      </c>
      <c r="AW55" s="365">
        <v>2.4908141557999999</v>
      </c>
      <c r="AX55" s="365">
        <v>2.6927043545</v>
      </c>
      <c r="AY55" s="376">
        <v>2.0614110000000001</v>
      </c>
      <c r="AZ55" s="376">
        <v>2.30471</v>
      </c>
      <c r="BA55" s="376">
        <v>2.594398</v>
      </c>
      <c r="BB55" s="376">
        <v>2.3372869999999999</v>
      </c>
      <c r="BC55" s="376">
        <v>2.6840440000000001</v>
      </c>
      <c r="BD55" s="376">
        <v>3.043561</v>
      </c>
      <c r="BE55" s="376">
        <v>2.9327930000000002</v>
      </c>
      <c r="BF55" s="376">
        <v>3.306972</v>
      </c>
      <c r="BG55" s="376">
        <v>3.6848329999999998</v>
      </c>
      <c r="BH55" s="376">
        <v>3.6551439999999999</v>
      </c>
      <c r="BI55" s="376">
        <v>3.8163429999999998</v>
      </c>
      <c r="BJ55" s="376">
        <v>3.9701960000000001</v>
      </c>
      <c r="BK55" s="376">
        <v>4.2874220000000003</v>
      </c>
      <c r="BL55" s="376">
        <v>4.2986820000000003</v>
      </c>
      <c r="BM55" s="376">
        <v>4.1758170000000003</v>
      </c>
      <c r="BN55" s="376">
        <v>3.7318549999999999</v>
      </c>
      <c r="BO55" s="376">
        <v>3.4863789999999999</v>
      </c>
      <c r="BP55" s="376">
        <v>3.2503869999999999</v>
      </c>
      <c r="BQ55" s="376">
        <v>3.0196160000000001</v>
      </c>
      <c r="BR55" s="376">
        <v>2.805749</v>
      </c>
      <c r="BS55" s="376">
        <v>2.6043799999999999</v>
      </c>
      <c r="BT55" s="376">
        <v>2.445411</v>
      </c>
      <c r="BU55" s="376">
        <v>2.2461570000000002</v>
      </c>
      <c r="BV55" s="376">
        <v>2.0367630000000001</v>
      </c>
    </row>
    <row r="56" spans="1:74" ht="11.05" customHeight="1" x14ac:dyDescent="0.2">
      <c r="A56" s="10"/>
      <c r="B56" s="383"/>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81"/>
      <c r="AZ56" s="381"/>
      <c r="BA56" s="381"/>
      <c r="BB56" s="381"/>
      <c r="BC56" s="381"/>
      <c r="BD56" s="381"/>
      <c r="BE56" s="381"/>
      <c r="BF56" s="381"/>
      <c r="BG56" s="381"/>
      <c r="BH56" s="381"/>
      <c r="BI56" s="381"/>
      <c r="BJ56" s="381"/>
      <c r="BK56" s="381"/>
      <c r="BL56" s="381"/>
      <c r="BM56" s="381"/>
      <c r="BN56" s="381"/>
      <c r="BO56" s="381"/>
      <c r="BP56" s="381"/>
      <c r="BQ56" s="381"/>
      <c r="BR56" s="381"/>
      <c r="BS56" s="381"/>
      <c r="BT56" s="381"/>
      <c r="BU56" s="381"/>
      <c r="BV56" s="381"/>
    </row>
    <row r="57" spans="1:74" ht="11.05" customHeight="1" x14ac:dyDescent="0.2">
      <c r="A57" s="17"/>
      <c r="B57" s="388" t="s">
        <v>281</v>
      </c>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379"/>
      <c r="AZ57" s="379"/>
      <c r="BA57" s="379"/>
      <c r="BB57" s="379"/>
      <c r="BC57" s="379"/>
      <c r="BD57" s="379"/>
      <c r="BE57" s="379"/>
      <c r="BF57" s="379"/>
      <c r="BG57" s="379"/>
      <c r="BH57" s="379"/>
      <c r="BI57" s="379"/>
      <c r="BJ57" s="379"/>
      <c r="BK57" s="379"/>
      <c r="BL57" s="379"/>
      <c r="BM57" s="379"/>
      <c r="BN57" s="379"/>
      <c r="BO57" s="379"/>
      <c r="BP57" s="379"/>
      <c r="BQ57" s="379"/>
      <c r="BR57" s="379"/>
      <c r="BS57" s="379"/>
      <c r="BT57" s="379"/>
      <c r="BU57" s="379"/>
      <c r="BV57" s="379"/>
    </row>
    <row r="58" spans="1:74" ht="11.05" customHeight="1" x14ac:dyDescent="0.2">
      <c r="A58" s="17" t="s">
        <v>282</v>
      </c>
      <c r="B58" s="389" t="s">
        <v>823</v>
      </c>
      <c r="C58" s="369">
        <v>18146.5</v>
      </c>
      <c r="D58" s="369">
        <v>16633.900000000001</v>
      </c>
      <c r="E58" s="369">
        <v>20445.8</v>
      </c>
      <c r="F58" s="369">
        <v>17335.400000000001</v>
      </c>
      <c r="G58" s="369">
        <v>16836.3</v>
      </c>
      <c r="H58" s="369">
        <v>16757.8</v>
      </c>
      <c r="I58" s="369">
        <v>16867.8</v>
      </c>
      <c r="J58" s="369">
        <v>16832.400000000001</v>
      </c>
      <c r="K58" s="369">
        <v>16641.8</v>
      </c>
      <c r="L58" s="369">
        <v>16648.099999999999</v>
      </c>
      <c r="M58" s="369">
        <v>16598.3</v>
      </c>
      <c r="N58" s="369">
        <v>16525.400000000001</v>
      </c>
      <c r="O58" s="369">
        <v>16143.2</v>
      </c>
      <c r="P58" s="369">
        <v>16143</v>
      </c>
      <c r="Q58" s="369">
        <v>16065.5</v>
      </c>
      <c r="R58" s="369">
        <v>16063.7</v>
      </c>
      <c r="S58" s="369">
        <v>16049.1</v>
      </c>
      <c r="T58" s="369">
        <v>16015.9</v>
      </c>
      <c r="U58" s="369">
        <v>16219.1</v>
      </c>
      <c r="V58" s="369">
        <v>16314.4</v>
      </c>
      <c r="W58" s="369">
        <v>16372.3</v>
      </c>
      <c r="X58" s="369">
        <v>16424.3</v>
      </c>
      <c r="Y58" s="369">
        <v>16436.5</v>
      </c>
      <c r="Z58" s="369">
        <v>16497.5</v>
      </c>
      <c r="AA58" s="369">
        <v>16808.5</v>
      </c>
      <c r="AB58" s="369">
        <v>16879.099999999999</v>
      </c>
      <c r="AC58" s="369">
        <v>16968</v>
      </c>
      <c r="AD58" s="369">
        <v>16983.3</v>
      </c>
      <c r="AE58" s="369">
        <v>17041.900000000001</v>
      </c>
      <c r="AF58" s="369">
        <v>17050.3</v>
      </c>
      <c r="AG58" s="369">
        <v>17061.599999999999</v>
      </c>
      <c r="AH58" s="369">
        <v>17085.8</v>
      </c>
      <c r="AI58" s="369">
        <v>17101.099999999999</v>
      </c>
      <c r="AJ58" s="369">
        <v>17152.8</v>
      </c>
      <c r="AK58" s="369">
        <v>17229.400000000001</v>
      </c>
      <c r="AL58" s="369">
        <v>17267.400000000001</v>
      </c>
      <c r="AM58" s="369">
        <v>17426.2</v>
      </c>
      <c r="AN58" s="369">
        <v>17442.400000000001</v>
      </c>
      <c r="AO58" s="369">
        <v>17486.900000000001</v>
      </c>
      <c r="AP58" s="369">
        <v>17464.900000000001</v>
      </c>
      <c r="AQ58" s="369">
        <v>17511.099999999999</v>
      </c>
      <c r="AR58" s="369">
        <v>17515.599999999999</v>
      </c>
      <c r="AS58" s="369">
        <v>17528.900000000001</v>
      </c>
      <c r="AT58" s="369">
        <v>17535.900000000001</v>
      </c>
      <c r="AU58" s="369">
        <v>17569.8</v>
      </c>
      <c r="AV58" s="369">
        <v>17657.900000000001</v>
      </c>
      <c r="AW58" s="369">
        <v>17684.400000000001</v>
      </c>
      <c r="AX58" s="369">
        <v>17723.565615</v>
      </c>
      <c r="AY58" s="380">
        <v>17782.810000000001</v>
      </c>
      <c r="AZ58" s="380">
        <v>17826.86</v>
      </c>
      <c r="BA58" s="380">
        <v>17865.47</v>
      </c>
      <c r="BB58" s="380">
        <v>17867.29</v>
      </c>
      <c r="BC58" s="380">
        <v>17918.52</v>
      </c>
      <c r="BD58" s="380">
        <v>17987.810000000001</v>
      </c>
      <c r="BE58" s="380">
        <v>18124.52</v>
      </c>
      <c r="BF58" s="380">
        <v>18192.939999999999</v>
      </c>
      <c r="BG58" s="380">
        <v>18242.419999999998</v>
      </c>
      <c r="BH58" s="380">
        <v>18241.02</v>
      </c>
      <c r="BI58" s="380">
        <v>18276.57</v>
      </c>
      <c r="BJ58" s="380">
        <v>18317.13</v>
      </c>
      <c r="BK58" s="380">
        <v>18367.169999999998</v>
      </c>
      <c r="BL58" s="380">
        <v>18414.419999999998</v>
      </c>
      <c r="BM58" s="380">
        <v>18463.349999999999</v>
      </c>
      <c r="BN58" s="380">
        <v>18524.02</v>
      </c>
      <c r="BO58" s="380">
        <v>18568.75</v>
      </c>
      <c r="BP58" s="380">
        <v>18607.599999999999</v>
      </c>
      <c r="BQ58" s="380">
        <v>18630.93</v>
      </c>
      <c r="BR58" s="380">
        <v>18665.28</v>
      </c>
      <c r="BS58" s="380">
        <v>18701</v>
      </c>
      <c r="BT58" s="380">
        <v>18728.650000000001</v>
      </c>
      <c r="BU58" s="380">
        <v>18774.169999999998</v>
      </c>
      <c r="BV58" s="380">
        <v>18828.11</v>
      </c>
    </row>
    <row r="59" spans="1:74" ht="11.05" customHeight="1" x14ac:dyDescent="0.2">
      <c r="A59" s="17" t="s">
        <v>18</v>
      </c>
      <c r="B59" s="390" t="s">
        <v>5</v>
      </c>
      <c r="C59" s="365">
        <v>14.436253334</v>
      </c>
      <c r="D59" s="365">
        <v>4.5053025733999998</v>
      </c>
      <c r="E59" s="365">
        <v>30.187393743000001</v>
      </c>
      <c r="F59" s="365">
        <v>-3.8535346252</v>
      </c>
      <c r="G59" s="365">
        <v>-1.6249474127000001</v>
      </c>
      <c r="H59" s="365">
        <v>-1.699369409</v>
      </c>
      <c r="I59" s="365">
        <v>-1.9074425150000001</v>
      </c>
      <c r="J59" s="365">
        <v>1.8614446166</v>
      </c>
      <c r="K59" s="365">
        <v>0.15225829748</v>
      </c>
      <c r="L59" s="365">
        <v>0.57512580876999997</v>
      </c>
      <c r="M59" s="365">
        <v>1.5149291158</v>
      </c>
      <c r="N59" s="365">
        <v>0.81873200254</v>
      </c>
      <c r="O59" s="365">
        <v>-11.039594412</v>
      </c>
      <c r="P59" s="365">
        <v>-2.9512020632999998</v>
      </c>
      <c r="Q59" s="365">
        <v>-21.423959932999999</v>
      </c>
      <c r="R59" s="365">
        <v>-7.3358561094999999</v>
      </c>
      <c r="S59" s="365">
        <v>-4.6756116249000002</v>
      </c>
      <c r="T59" s="365">
        <v>-4.4271921135000003</v>
      </c>
      <c r="U59" s="365">
        <v>-3.8457890181000001</v>
      </c>
      <c r="V59" s="365">
        <v>-3.0773983507999998</v>
      </c>
      <c r="W59" s="365">
        <v>-1.6194161689</v>
      </c>
      <c r="X59" s="365">
        <v>-1.3442975475000001</v>
      </c>
      <c r="Y59" s="365">
        <v>-0.97479862396000005</v>
      </c>
      <c r="Z59" s="365">
        <v>-0.16883101165</v>
      </c>
      <c r="AA59" s="365">
        <v>4.1212399029000002</v>
      </c>
      <c r="AB59" s="365">
        <v>4.5598711516000003</v>
      </c>
      <c r="AC59" s="365">
        <v>5.6176278359999996</v>
      </c>
      <c r="AD59" s="365">
        <v>5.7247085042999997</v>
      </c>
      <c r="AE59" s="365">
        <v>6.1860166614000001</v>
      </c>
      <c r="AF59" s="365">
        <v>6.4585817843999997</v>
      </c>
      <c r="AG59" s="365">
        <v>5.1944929127000004</v>
      </c>
      <c r="AH59" s="365">
        <v>4.7283381552000003</v>
      </c>
      <c r="AI59" s="365">
        <v>4.4514209976999997</v>
      </c>
      <c r="AJ59" s="365">
        <v>4.4355010563999997</v>
      </c>
      <c r="AK59" s="365">
        <v>4.8240197122000001</v>
      </c>
      <c r="AL59" s="365">
        <v>4.6667676920999996</v>
      </c>
      <c r="AM59" s="365">
        <v>3.6749263765000002</v>
      </c>
      <c r="AN59" s="365">
        <v>3.3372632427000002</v>
      </c>
      <c r="AO59" s="365">
        <v>3.0581093824000001</v>
      </c>
      <c r="AP59" s="365">
        <v>2.8357268610999999</v>
      </c>
      <c r="AQ59" s="365">
        <v>2.7532141369000001</v>
      </c>
      <c r="AR59" s="365">
        <v>2.7289842407</v>
      </c>
      <c r="AS59" s="365">
        <v>2.7388990482</v>
      </c>
      <c r="AT59" s="365">
        <v>2.6343513327000001</v>
      </c>
      <c r="AU59" s="365">
        <v>2.7407593663999998</v>
      </c>
      <c r="AV59" s="365">
        <v>2.9447087355999999</v>
      </c>
      <c r="AW59" s="365">
        <v>2.6408348520999998</v>
      </c>
      <c r="AX59" s="365">
        <v>2.6417736020999998</v>
      </c>
      <c r="AY59" s="376">
        <v>2.0464030000000002</v>
      </c>
      <c r="AZ59" s="376">
        <v>2.204183</v>
      </c>
      <c r="BA59" s="376">
        <v>2.164879</v>
      </c>
      <c r="BB59" s="376">
        <v>2.3039670000000001</v>
      </c>
      <c r="BC59" s="376">
        <v>2.326613</v>
      </c>
      <c r="BD59" s="376">
        <v>2.6959520000000001</v>
      </c>
      <c r="BE59" s="376">
        <v>3.3979349999999999</v>
      </c>
      <c r="BF59" s="376">
        <v>3.7468379999999999</v>
      </c>
      <c r="BG59" s="376">
        <v>3.8282769999999999</v>
      </c>
      <c r="BH59" s="376">
        <v>3.3022900000000002</v>
      </c>
      <c r="BI59" s="376">
        <v>3.3485230000000001</v>
      </c>
      <c r="BJ59" s="376">
        <v>3.3490220000000002</v>
      </c>
      <c r="BK59" s="376">
        <v>3.2860659999999999</v>
      </c>
      <c r="BL59" s="376">
        <v>3.2959079999999998</v>
      </c>
      <c r="BM59" s="376">
        <v>3.3465569999999998</v>
      </c>
      <c r="BN59" s="376">
        <v>3.6756000000000002</v>
      </c>
      <c r="BO59" s="376">
        <v>3.628816</v>
      </c>
      <c r="BP59" s="376">
        <v>3.445611</v>
      </c>
      <c r="BQ59" s="376">
        <v>2.794076</v>
      </c>
      <c r="BR59" s="376">
        <v>2.5962860000000001</v>
      </c>
      <c r="BS59" s="376">
        <v>2.5137909999999999</v>
      </c>
      <c r="BT59" s="376">
        <v>2.6733060000000002</v>
      </c>
      <c r="BU59" s="376">
        <v>2.7226140000000001</v>
      </c>
      <c r="BV59" s="376">
        <v>2.7896369999999999</v>
      </c>
    </row>
    <row r="60" spans="1:74" ht="11.05" customHeight="1" x14ac:dyDescent="0.2">
      <c r="A60" s="13"/>
      <c r="B60" s="391"/>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375"/>
      <c r="AZ60" s="375"/>
      <c r="BA60" s="375"/>
      <c r="BB60" s="375"/>
      <c r="BC60" s="375"/>
      <c r="BD60" s="375"/>
      <c r="BE60" s="375"/>
      <c r="BF60" s="375"/>
      <c r="BG60" s="375"/>
      <c r="BH60" s="375"/>
      <c r="BI60" s="375"/>
      <c r="BJ60" s="375"/>
      <c r="BK60" s="375"/>
      <c r="BL60" s="375"/>
      <c r="BM60" s="375"/>
      <c r="BN60" s="375"/>
      <c r="BO60" s="375"/>
      <c r="BP60" s="375"/>
      <c r="BQ60" s="375"/>
      <c r="BR60" s="375"/>
      <c r="BS60" s="375"/>
      <c r="BT60" s="375"/>
      <c r="BU60" s="375"/>
      <c r="BV60" s="375"/>
    </row>
    <row r="61" spans="1:74" ht="11.05" customHeight="1" x14ac:dyDescent="0.2">
      <c r="A61" s="17"/>
      <c r="B61" s="388" t="s">
        <v>476</v>
      </c>
      <c r="C61" s="364"/>
      <c r="D61" s="364"/>
      <c r="E61" s="364"/>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4"/>
      <c r="AT61" s="364"/>
      <c r="AU61" s="364"/>
      <c r="AV61" s="364"/>
      <c r="AW61" s="364"/>
      <c r="AX61" s="364"/>
      <c r="AY61" s="375"/>
      <c r="AZ61" s="375"/>
      <c r="BA61" s="375"/>
      <c r="BB61" s="375"/>
      <c r="BC61" s="375"/>
      <c r="BD61" s="375"/>
      <c r="BE61" s="375"/>
      <c r="BF61" s="375"/>
      <c r="BG61" s="375"/>
      <c r="BH61" s="375"/>
      <c r="BI61" s="375"/>
      <c r="BJ61" s="375"/>
      <c r="BK61" s="375"/>
      <c r="BL61" s="375"/>
      <c r="BM61" s="375"/>
      <c r="BN61" s="375"/>
      <c r="BO61" s="375"/>
      <c r="BP61" s="375"/>
      <c r="BQ61" s="375"/>
      <c r="BR61" s="375"/>
      <c r="BS61" s="375"/>
      <c r="BT61" s="375"/>
      <c r="BU61" s="375"/>
      <c r="BV61" s="375"/>
    </row>
    <row r="62" spans="1:74" ht="11.05" customHeight="1" x14ac:dyDescent="0.2">
      <c r="A62" s="17" t="s">
        <v>283</v>
      </c>
      <c r="B62" s="389" t="s">
        <v>767</v>
      </c>
      <c r="C62" s="365">
        <v>97.611800000000002</v>
      </c>
      <c r="D62" s="365">
        <v>93.566100000000006</v>
      </c>
      <c r="E62" s="365">
        <v>96.533900000000003</v>
      </c>
      <c r="F62" s="365">
        <v>96.602999999999994</v>
      </c>
      <c r="G62" s="365">
        <v>97.702799999999996</v>
      </c>
      <c r="H62" s="365">
        <v>97.798000000000002</v>
      </c>
      <c r="I62" s="365">
        <v>98.621499999999997</v>
      </c>
      <c r="J62" s="365">
        <v>98.265199999999993</v>
      </c>
      <c r="K62" s="365">
        <v>97.309600000000003</v>
      </c>
      <c r="L62" s="365">
        <v>98.706400000000002</v>
      </c>
      <c r="M62" s="365">
        <v>99.630300000000005</v>
      </c>
      <c r="N62" s="365">
        <v>99.7196</v>
      </c>
      <c r="O62" s="365">
        <v>99.090100000000007</v>
      </c>
      <c r="P62" s="365">
        <v>99.997399999999999</v>
      </c>
      <c r="Q62" s="365">
        <v>100.925</v>
      </c>
      <c r="R62" s="365">
        <v>100.9186</v>
      </c>
      <c r="S62" s="365">
        <v>100.7136</v>
      </c>
      <c r="T62" s="365">
        <v>100.3815</v>
      </c>
      <c r="U62" s="365">
        <v>100.5031</v>
      </c>
      <c r="V62" s="365">
        <v>100.744</v>
      </c>
      <c r="W62" s="365">
        <v>100.94329999999999</v>
      </c>
      <c r="X62" s="365">
        <v>101.0181</v>
      </c>
      <c r="Y62" s="365">
        <v>100.3051</v>
      </c>
      <c r="Z62" s="365">
        <v>98.441000000000003</v>
      </c>
      <c r="AA62" s="365">
        <v>100.2508</v>
      </c>
      <c r="AB62" s="365">
        <v>100.2323</v>
      </c>
      <c r="AC62" s="365">
        <v>99.640799999999999</v>
      </c>
      <c r="AD62" s="365">
        <v>100.3856</v>
      </c>
      <c r="AE62" s="365">
        <v>100.28870000000001</v>
      </c>
      <c r="AF62" s="365">
        <v>99.649900000000002</v>
      </c>
      <c r="AG62" s="365">
        <v>99.936700000000002</v>
      </c>
      <c r="AH62" s="365">
        <v>99.9923</v>
      </c>
      <c r="AI62" s="365">
        <v>100.1002</v>
      </c>
      <c r="AJ62" s="365">
        <v>99.316599999999994</v>
      </c>
      <c r="AK62" s="365">
        <v>99.869399999999999</v>
      </c>
      <c r="AL62" s="365">
        <v>99.825100000000006</v>
      </c>
      <c r="AM62" s="365">
        <v>98.448899999999995</v>
      </c>
      <c r="AN62" s="365">
        <v>99.8476</v>
      </c>
      <c r="AO62" s="365">
        <v>100.0599</v>
      </c>
      <c r="AP62" s="365">
        <v>99.369600000000005</v>
      </c>
      <c r="AQ62" s="365">
        <v>100.0424</v>
      </c>
      <c r="AR62" s="365">
        <v>99.993499999999997</v>
      </c>
      <c r="AS62" s="365">
        <v>99.389899999999997</v>
      </c>
      <c r="AT62" s="365">
        <v>99.9846</v>
      </c>
      <c r="AU62" s="365">
        <v>99.473100000000002</v>
      </c>
      <c r="AV62" s="365">
        <v>98.769199999999998</v>
      </c>
      <c r="AW62" s="365">
        <v>98.9649</v>
      </c>
      <c r="AX62" s="365">
        <v>99.460385926000001</v>
      </c>
      <c r="AY62" s="376">
        <v>99.697339999999997</v>
      </c>
      <c r="AZ62" s="376">
        <v>99.866410000000002</v>
      </c>
      <c r="BA62" s="376">
        <v>100.0493</v>
      </c>
      <c r="BB62" s="376">
        <v>100.25409999999999</v>
      </c>
      <c r="BC62" s="376">
        <v>100.45869999999999</v>
      </c>
      <c r="BD62" s="376">
        <v>100.67100000000001</v>
      </c>
      <c r="BE62" s="376">
        <v>100.90260000000001</v>
      </c>
      <c r="BF62" s="376">
        <v>101.12179999999999</v>
      </c>
      <c r="BG62" s="376">
        <v>101.3403</v>
      </c>
      <c r="BH62" s="376">
        <v>101.578</v>
      </c>
      <c r="BI62" s="376">
        <v>101.77979999999999</v>
      </c>
      <c r="BJ62" s="376">
        <v>101.96559999999999</v>
      </c>
      <c r="BK62" s="376">
        <v>101.9764</v>
      </c>
      <c r="BL62" s="376">
        <v>102.2497</v>
      </c>
      <c r="BM62" s="376">
        <v>102.6264</v>
      </c>
      <c r="BN62" s="376">
        <v>103.39490000000001</v>
      </c>
      <c r="BO62" s="376">
        <v>103.7621</v>
      </c>
      <c r="BP62" s="376">
        <v>104.0163</v>
      </c>
      <c r="BQ62" s="376">
        <v>104.01</v>
      </c>
      <c r="BR62" s="376">
        <v>104.1491</v>
      </c>
      <c r="BS62" s="376">
        <v>104.286</v>
      </c>
      <c r="BT62" s="376">
        <v>104.3947</v>
      </c>
      <c r="BU62" s="376">
        <v>104.5466</v>
      </c>
      <c r="BV62" s="376">
        <v>104.7158</v>
      </c>
    </row>
    <row r="63" spans="1:74" ht="11.05" customHeight="1" x14ac:dyDescent="0.2">
      <c r="A63" s="17" t="s">
        <v>19</v>
      </c>
      <c r="B63" s="390" t="s">
        <v>5</v>
      </c>
      <c r="C63" s="365">
        <v>-1.2335210951</v>
      </c>
      <c r="D63" s="365">
        <v>-5.5463187573999999</v>
      </c>
      <c r="E63" s="365">
        <v>2.1023584237000001</v>
      </c>
      <c r="F63" s="365">
        <v>20.81959668</v>
      </c>
      <c r="G63" s="365">
        <v>16.999252759000001</v>
      </c>
      <c r="H63" s="365">
        <v>8.5680601332999995</v>
      </c>
      <c r="I63" s="365">
        <v>5.7483009974000003</v>
      </c>
      <c r="J63" s="365">
        <v>3.8947362856000001</v>
      </c>
      <c r="K63" s="365">
        <v>2.9482833771000001</v>
      </c>
      <c r="L63" s="365">
        <v>3.5324621926000002</v>
      </c>
      <c r="M63" s="365">
        <v>3.8444100023000001</v>
      </c>
      <c r="N63" s="365">
        <v>3.1574243229999999</v>
      </c>
      <c r="O63" s="365">
        <v>1.5144685376</v>
      </c>
      <c r="P63" s="365">
        <v>6.8735364624999997</v>
      </c>
      <c r="Q63" s="365">
        <v>4.5487647344999997</v>
      </c>
      <c r="R63" s="365">
        <v>4.4673560861999997</v>
      </c>
      <c r="S63" s="365">
        <v>3.0815902922</v>
      </c>
      <c r="T63" s="365">
        <v>2.6416695637999998</v>
      </c>
      <c r="U63" s="365">
        <v>1.9079004071000001</v>
      </c>
      <c r="V63" s="365">
        <v>2.5225613950999999</v>
      </c>
      <c r="W63" s="365">
        <v>3.7341639467999999</v>
      </c>
      <c r="X63" s="365">
        <v>2.3419960610000001</v>
      </c>
      <c r="Y63" s="365">
        <v>0.67730399285999998</v>
      </c>
      <c r="Z63" s="365">
        <v>-1.2821952755999999</v>
      </c>
      <c r="AA63" s="365">
        <v>1.1713581881999999</v>
      </c>
      <c r="AB63" s="365">
        <v>0.23490610755999999</v>
      </c>
      <c r="AC63" s="365">
        <v>-1.2724300223</v>
      </c>
      <c r="AD63" s="365">
        <v>-0.52814842853999999</v>
      </c>
      <c r="AE63" s="365">
        <v>-0.42188939726000002</v>
      </c>
      <c r="AF63" s="365">
        <v>-0.72881955340000004</v>
      </c>
      <c r="AG63" s="365">
        <v>-0.56356470595999997</v>
      </c>
      <c r="AH63" s="365">
        <v>-0.74614865400999997</v>
      </c>
      <c r="AI63" s="365">
        <v>-0.83522135693999999</v>
      </c>
      <c r="AJ63" s="365">
        <v>-1.6843516162000001</v>
      </c>
      <c r="AK63" s="365">
        <v>-0.43437472271999999</v>
      </c>
      <c r="AL63" s="365">
        <v>1.4060198495</v>
      </c>
      <c r="AM63" s="365">
        <v>-1.7973921405</v>
      </c>
      <c r="AN63" s="365">
        <v>-0.38380841306000002</v>
      </c>
      <c r="AO63" s="365">
        <v>0.42061083412</v>
      </c>
      <c r="AP63" s="365">
        <v>-1.0120973526000001</v>
      </c>
      <c r="AQ63" s="365">
        <v>-0.24559097884</v>
      </c>
      <c r="AR63" s="365">
        <v>0.34480716989999999</v>
      </c>
      <c r="AS63" s="365">
        <v>-0.54714634364000003</v>
      </c>
      <c r="AT63" s="365">
        <v>-7.7005929457000001E-3</v>
      </c>
      <c r="AU63" s="365">
        <v>-0.62647227478</v>
      </c>
      <c r="AV63" s="365">
        <v>-0.55116667304</v>
      </c>
      <c r="AW63" s="365">
        <v>-0.90568282177000003</v>
      </c>
      <c r="AX63" s="365">
        <v>-0.36535307660999999</v>
      </c>
      <c r="AY63" s="376">
        <v>1.2681150000000001</v>
      </c>
      <c r="AZ63" s="376">
        <v>1.8842399999999999E-2</v>
      </c>
      <c r="BA63" s="376">
        <v>-1.05722E-2</v>
      </c>
      <c r="BB63" s="376">
        <v>0.89015230000000001</v>
      </c>
      <c r="BC63" s="376">
        <v>0.4160954</v>
      </c>
      <c r="BD63" s="376">
        <v>0.67753140000000001</v>
      </c>
      <c r="BE63" s="376">
        <v>1.5219480000000001</v>
      </c>
      <c r="BF63" s="376">
        <v>1.137416</v>
      </c>
      <c r="BG63" s="376">
        <v>1.877087</v>
      </c>
      <c r="BH63" s="376">
        <v>2.8438500000000002</v>
      </c>
      <c r="BI63" s="376">
        <v>2.844312</v>
      </c>
      <c r="BJ63" s="376">
        <v>2.5187870000000001</v>
      </c>
      <c r="BK63" s="376">
        <v>2.285974</v>
      </c>
      <c r="BL63" s="376">
        <v>2.3864740000000002</v>
      </c>
      <c r="BM63" s="376">
        <v>2.5758079999999999</v>
      </c>
      <c r="BN63" s="376">
        <v>3.1328420000000001</v>
      </c>
      <c r="BO63" s="376">
        <v>3.2883559999999998</v>
      </c>
      <c r="BP63" s="376">
        <v>3.3230599999999999</v>
      </c>
      <c r="BQ63" s="376">
        <v>3.0796559999999999</v>
      </c>
      <c r="BR63" s="376">
        <v>2.9936790000000002</v>
      </c>
      <c r="BS63" s="376">
        <v>2.9067259999999999</v>
      </c>
      <c r="BT63" s="376">
        <v>2.7728579999999998</v>
      </c>
      <c r="BU63" s="376">
        <v>2.7184550000000001</v>
      </c>
      <c r="BV63" s="376">
        <v>2.6972320000000001</v>
      </c>
    </row>
    <row r="64" spans="1:74" ht="11.05" customHeight="1" x14ac:dyDescent="0.2">
      <c r="A64" s="13"/>
      <c r="B64" s="15"/>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75"/>
      <c r="AZ64" s="375"/>
      <c r="BA64" s="375"/>
      <c r="BB64" s="375"/>
      <c r="BC64" s="375"/>
      <c r="BD64" s="375"/>
      <c r="BE64" s="375"/>
      <c r="BF64" s="375"/>
      <c r="BG64" s="375"/>
      <c r="BH64" s="375"/>
      <c r="BI64" s="375"/>
      <c r="BJ64" s="375"/>
      <c r="BK64" s="375"/>
      <c r="BL64" s="375"/>
      <c r="BM64" s="375"/>
      <c r="BN64" s="375"/>
      <c r="BO64" s="375"/>
      <c r="BP64" s="375"/>
      <c r="BQ64" s="375"/>
      <c r="BR64" s="375"/>
      <c r="BS64" s="375"/>
      <c r="BT64" s="375"/>
      <c r="BU64" s="375"/>
      <c r="BV64" s="375"/>
    </row>
    <row r="65" spans="1:74" ht="11.05" customHeight="1" x14ac:dyDescent="0.2">
      <c r="A65" s="13"/>
      <c r="B65" s="14" t="s">
        <v>477</v>
      </c>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75"/>
      <c r="AZ65" s="375"/>
      <c r="BA65" s="375"/>
      <c r="BB65" s="375"/>
      <c r="BC65" s="375"/>
      <c r="BD65" s="375"/>
      <c r="BE65" s="375"/>
      <c r="BF65" s="375"/>
      <c r="BG65" s="375"/>
      <c r="BH65" s="375"/>
      <c r="BI65" s="375"/>
      <c r="BJ65" s="375"/>
      <c r="BK65" s="375"/>
      <c r="BL65" s="375"/>
      <c r="BM65" s="375"/>
      <c r="BN65" s="375"/>
      <c r="BO65" s="375"/>
      <c r="BP65" s="375"/>
      <c r="BQ65" s="375"/>
      <c r="BR65" s="375"/>
      <c r="BS65" s="375"/>
      <c r="BT65" s="375"/>
      <c r="BU65" s="375"/>
      <c r="BV65" s="375"/>
    </row>
    <row r="66" spans="1:74" ht="11.05" customHeight="1" x14ac:dyDescent="0.2">
      <c r="A66" s="13"/>
      <c r="B66" s="15"/>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75"/>
      <c r="AZ66" s="375"/>
      <c r="BA66" s="375"/>
      <c r="BB66" s="375"/>
      <c r="BC66" s="375"/>
      <c r="BD66" s="375"/>
      <c r="BE66" s="375"/>
      <c r="BF66" s="375"/>
      <c r="BG66" s="375"/>
      <c r="BH66" s="375"/>
      <c r="BI66" s="375"/>
      <c r="BJ66" s="375"/>
      <c r="BK66" s="375"/>
      <c r="BL66" s="375"/>
      <c r="BM66" s="375"/>
      <c r="BN66" s="375"/>
      <c r="BO66" s="375"/>
      <c r="BP66" s="375"/>
      <c r="BQ66" s="375"/>
      <c r="BR66" s="375"/>
      <c r="BS66" s="375"/>
      <c r="BT66" s="375"/>
      <c r="BU66" s="375"/>
      <c r="BV66" s="375"/>
    </row>
    <row r="67" spans="1:74" ht="11.05" customHeight="1" x14ac:dyDescent="0.2">
      <c r="A67" s="17" t="s">
        <v>284</v>
      </c>
      <c r="B67" s="390" t="s">
        <v>478</v>
      </c>
      <c r="C67" s="369">
        <v>804.64799478999998</v>
      </c>
      <c r="D67" s="369">
        <v>793.98244457999999</v>
      </c>
      <c r="E67" s="369">
        <v>508.32085900999999</v>
      </c>
      <c r="F67" s="369">
        <v>308.25292347999999</v>
      </c>
      <c r="G67" s="369">
        <v>151.07068433000001</v>
      </c>
      <c r="H67" s="369">
        <v>12.330113461</v>
      </c>
      <c r="I67" s="369">
        <v>4.5616309511999997</v>
      </c>
      <c r="J67" s="369">
        <v>5.9720163247000002</v>
      </c>
      <c r="K67" s="369">
        <v>40.066163111000002</v>
      </c>
      <c r="L67" s="369">
        <v>179.99051281000001</v>
      </c>
      <c r="M67" s="369">
        <v>509.39802329000003</v>
      </c>
      <c r="N67" s="369">
        <v>615.69717188000004</v>
      </c>
      <c r="O67" s="369">
        <v>914.31612460999997</v>
      </c>
      <c r="P67" s="369">
        <v>712.07821869999998</v>
      </c>
      <c r="Q67" s="369">
        <v>524.73971004999999</v>
      </c>
      <c r="R67" s="369">
        <v>341.71330318000003</v>
      </c>
      <c r="S67" s="369">
        <v>122.31098531000001</v>
      </c>
      <c r="T67" s="369">
        <v>25.919205014999999</v>
      </c>
      <c r="U67" s="369">
        <v>3.6341984293</v>
      </c>
      <c r="V67" s="369">
        <v>5.8200687941</v>
      </c>
      <c r="W67" s="369">
        <v>44.461342389999999</v>
      </c>
      <c r="X67" s="369">
        <v>257.62061211999998</v>
      </c>
      <c r="Y67" s="369">
        <v>511.37259153000002</v>
      </c>
      <c r="Z67" s="369">
        <v>781.20562273999997</v>
      </c>
      <c r="AA67" s="369">
        <v>715.32298218999995</v>
      </c>
      <c r="AB67" s="369">
        <v>621.71480970000005</v>
      </c>
      <c r="AC67" s="369">
        <v>585.54123316000005</v>
      </c>
      <c r="AD67" s="369">
        <v>297.21044548999998</v>
      </c>
      <c r="AE67" s="369">
        <v>144.84937459</v>
      </c>
      <c r="AF67" s="369">
        <v>42.638064018000001</v>
      </c>
      <c r="AG67" s="369">
        <v>4.7977834403999999</v>
      </c>
      <c r="AH67" s="369">
        <v>9.7797100414999996</v>
      </c>
      <c r="AI67" s="369">
        <v>45.777217829999998</v>
      </c>
      <c r="AJ67" s="369">
        <v>206.74583616000001</v>
      </c>
      <c r="AK67" s="369">
        <v>504.58249953000001</v>
      </c>
      <c r="AL67" s="369">
        <v>624.04935726999997</v>
      </c>
      <c r="AM67" s="369">
        <v>840.27678387000003</v>
      </c>
      <c r="AN67" s="369">
        <v>575.39555834999999</v>
      </c>
      <c r="AO67" s="369">
        <v>488.76010501000002</v>
      </c>
      <c r="AP67" s="369">
        <v>280.23379112999999</v>
      </c>
      <c r="AQ67" s="369">
        <v>112.74276926</v>
      </c>
      <c r="AR67" s="369">
        <v>19.715472065</v>
      </c>
      <c r="AS67" s="369">
        <v>4.0849423295999996</v>
      </c>
      <c r="AT67" s="369">
        <v>9.1404305646000008</v>
      </c>
      <c r="AU67" s="369">
        <v>37.041610939999998</v>
      </c>
      <c r="AV67" s="369">
        <v>185.77025355999999</v>
      </c>
      <c r="AW67" s="369">
        <v>426.88508194000002</v>
      </c>
      <c r="AX67" s="369">
        <v>723.31027900000004</v>
      </c>
      <c r="AY67" s="380">
        <v>821.99961699999994</v>
      </c>
      <c r="AZ67" s="380">
        <v>653.43609578999997</v>
      </c>
      <c r="BA67" s="380">
        <v>532.80795187000001</v>
      </c>
      <c r="BB67" s="380">
        <v>301.69838025000001</v>
      </c>
      <c r="BC67" s="380">
        <v>136.05759817000001</v>
      </c>
      <c r="BD67" s="380">
        <v>31.228884502</v>
      </c>
      <c r="BE67" s="380">
        <v>7.3072654893999998</v>
      </c>
      <c r="BF67" s="380">
        <v>11.215226019999999</v>
      </c>
      <c r="BG67" s="380">
        <v>55.688893452000002</v>
      </c>
      <c r="BH67" s="380">
        <v>238.99982224999999</v>
      </c>
      <c r="BI67" s="380">
        <v>483.84332108000001</v>
      </c>
      <c r="BJ67" s="380">
        <v>721.33290438999995</v>
      </c>
      <c r="BK67" s="380">
        <v>799.36604237999995</v>
      </c>
      <c r="BL67" s="380">
        <v>650.59698747000004</v>
      </c>
      <c r="BM67" s="380">
        <v>530.39044540999998</v>
      </c>
      <c r="BN67" s="380">
        <v>300.29449246000001</v>
      </c>
      <c r="BO67" s="380">
        <v>135.43519416000001</v>
      </c>
      <c r="BP67" s="380">
        <v>31.134188079000001</v>
      </c>
      <c r="BQ67" s="380">
        <v>7.2936548094999996</v>
      </c>
      <c r="BR67" s="380">
        <v>11.185011978</v>
      </c>
      <c r="BS67" s="380">
        <v>55.490177422000002</v>
      </c>
      <c r="BT67" s="380">
        <v>238.00150662999999</v>
      </c>
      <c r="BU67" s="380">
        <v>481.88175138000003</v>
      </c>
      <c r="BV67" s="380">
        <v>718.41806482000004</v>
      </c>
    </row>
    <row r="68" spans="1:74" ht="11.05" customHeight="1" x14ac:dyDescent="0.2">
      <c r="A68" s="17" t="s">
        <v>287</v>
      </c>
      <c r="B68" s="392" t="s">
        <v>0</v>
      </c>
      <c r="C68" s="371">
        <v>9.7552369871</v>
      </c>
      <c r="D68" s="371">
        <v>12.057174921</v>
      </c>
      <c r="E68" s="371">
        <v>28.021786050999999</v>
      </c>
      <c r="F68" s="371">
        <v>36.153455842</v>
      </c>
      <c r="G68" s="371">
        <v>100.4702963</v>
      </c>
      <c r="H68" s="371">
        <v>273.91394320000001</v>
      </c>
      <c r="I68" s="371">
        <v>346.84906525999997</v>
      </c>
      <c r="J68" s="371">
        <v>357.33680164999998</v>
      </c>
      <c r="K68" s="371">
        <v>199.99507007</v>
      </c>
      <c r="L68" s="371">
        <v>84.077635663999999</v>
      </c>
      <c r="M68" s="371">
        <v>17.997552690999999</v>
      </c>
      <c r="N68" s="371">
        <v>25.538035780000001</v>
      </c>
      <c r="O68" s="371">
        <v>8.4242525510000004</v>
      </c>
      <c r="P68" s="371">
        <v>11.260588297</v>
      </c>
      <c r="Q68" s="371">
        <v>26.890371204000001</v>
      </c>
      <c r="R68" s="371">
        <v>48.755679065000002</v>
      </c>
      <c r="S68" s="371">
        <v>147.2827825</v>
      </c>
      <c r="T68" s="371">
        <v>269.80127011000002</v>
      </c>
      <c r="U68" s="371">
        <v>393.73474308999999</v>
      </c>
      <c r="V68" s="371">
        <v>358.79913636999999</v>
      </c>
      <c r="W68" s="371">
        <v>201.85759207999999</v>
      </c>
      <c r="X68" s="371">
        <v>55.078439846000002</v>
      </c>
      <c r="Y68" s="371">
        <v>23.187775995999999</v>
      </c>
      <c r="Z68" s="371">
        <v>10.816905758000001</v>
      </c>
      <c r="AA68" s="371">
        <v>16.512761774000001</v>
      </c>
      <c r="AB68" s="371">
        <v>19.577160684999999</v>
      </c>
      <c r="AC68" s="371">
        <v>31.125858813000001</v>
      </c>
      <c r="AD68" s="371">
        <v>43.494568147000003</v>
      </c>
      <c r="AE68" s="371">
        <v>108.99339349</v>
      </c>
      <c r="AF68" s="371">
        <v>209.71755404999999</v>
      </c>
      <c r="AG68" s="371">
        <v>389.55574178000001</v>
      </c>
      <c r="AH68" s="371">
        <v>349.16605378999998</v>
      </c>
      <c r="AI68" s="371">
        <v>202.87821012000001</v>
      </c>
      <c r="AJ68" s="371">
        <v>72.542066535999993</v>
      </c>
      <c r="AK68" s="371">
        <v>20.449994833000002</v>
      </c>
      <c r="AL68" s="371">
        <v>11.030499296</v>
      </c>
      <c r="AM68" s="371">
        <v>9.3909488081999992</v>
      </c>
      <c r="AN68" s="371">
        <v>12.620945643000001</v>
      </c>
      <c r="AO68" s="371">
        <v>31.116137164000001</v>
      </c>
      <c r="AP68" s="371">
        <v>46.229547584000002</v>
      </c>
      <c r="AQ68" s="371">
        <v>156.97754882999999</v>
      </c>
      <c r="AR68" s="371">
        <v>292.42282132999998</v>
      </c>
      <c r="AS68" s="371">
        <v>389.52477142999999</v>
      </c>
      <c r="AT68" s="371">
        <v>341.85003115000001</v>
      </c>
      <c r="AU68" s="371">
        <v>210.18207939000001</v>
      </c>
      <c r="AV68" s="371">
        <v>96.644581114000005</v>
      </c>
      <c r="AW68" s="371">
        <v>32.931845017000001</v>
      </c>
      <c r="AX68" s="371">
        <v>8.1872788202999995</v>
      </c>
      <c r="AY68" s="382">
        <v>10.056037775</v>
      </c>
      <c r="AZ68" s="382">
        <v>12.770122217000001</v>
      </c>
      <c r="BA68" s="382">
        <v>26.534461661999998</v>
      </c>
      <c r="BB68" s="382">
        <v>44.457370150000003</v>
      </c>
      <c r="BC68" s="382">
        <v>132.73291817</v>
      </c>
      <c r="BD68" s="382">
        <v>268.28882692000002</v>
      </c>
      <c r="BE68" s="382">
        <v>395.88389440999998</v>
      </c>
      <c r="BF68" s="382">
        <v>364.69401114999999</v>
      </c>
      <c r="BG68" s="382">
        <v>205.90793106999999</v>
      </c>
      <c r="BH68" s="382">
        <v>72.097169785000006</v>
      </c>
      <c r="BI68" s="382">
        <v>21.72595974</v>
      </c>
      <c r="BJ68" s="382">
        <v>11.762813168999999</v>
      </c>
      <c r="BK68" s="382">
        <v>11.329978284999999</v>
      </c>
      <c r="BL68" s="382">
        <v>12.883784816</v>
      </c>
      <c r="BM68" s="382">
        <v>26.774775918</v>
      </c>
      <c r="BN68" s="382">
        <v>44.86488361</v>
      </c>
      <c r="BO68" s="382">
        <v>133.82788683000001</v>
      </c>
      <c r="BP68" s="382">
        <v>270.31414646000002</v>
      </c>
      <c r="BQ68" s="382">
        <v>398.72600704000001</v>
      </c>
      <c r="BR68" s="382">
        <v>367.35311765</v>
      </c>
      <c r="BS68" s="382">
        <v>207.51265194000001</v>
      </c>
      <c r="BT68" s="382">
        <v>72.719493623999995</v>
      </c>
      <c r="BU68" s="382">
        <v>21.914283060999999</v>
      </c>
      <c r="BV68" s="382">
        <v>11.857512295999999</v>
      </c>
    </row>
    <row r="69" spans="1:74" s="156" customFormat="1" ht="11.95" customHeight="1" x14ac:dyDescent="0.2">
      <c r="A69" s="155"/>
      <c r="B69" s="927" t="s">
        <v>1444</v>
      </c>
      <c r="C69" s="928"/>
      <c r="D69" s="928"/>
      <c r="E69" s="928"/>
      <c r="F69" s="928"/>
      <c r="G69" s="928"/>
      <c r="H69" s="928"/>
      <c r="I69" s="928"/>
      <c r="J69" s="928"/>
      <c r="K69" s="928"/>
      <c r="L69" s="928"/>
      <c r="M69" s="928"/>
      <c r="N69" s="928"/>
      <c r="O69" s="928"/>
      <c r="P69" s="928"/>
      <c r="Q69" s="929"/>
      <c r="R69" s="803"/>
      <c r="AY69" s="198"/>
      <c r="AZ69" s="198"/>
      <c r="BA69" s="198"/>
      <c r="BB69" s="198"/>
      <c r="BC69" s="198"/>
      <c r="BD69" s="741"/>
      <c r="BE69" s="741"/>
      <c r="BF69" s="741"/>
      <c r="BG69" s="741"/>
      <c r="BH69" s="848"/>
      <c r="BI69" s="848"/>
      <c r="BJ69" s="198"/>
    </row>
    <row r="70" spans="1:74" s="156" customFormat="1" ht="11.95" customHeight="1" x14ac:dyDescent="0.2">
      <c r="A70" s="155"/>
      <c r="B70" s="927" t="s">
        <v>1445</v>
      </c>
      <c r="C70" s="928"/>
      <c r="D70" s="928"/>
      <c r="E70" s="928"/>
      <c r="F70" s="928"/>
      <c r="G70" s="928"/>
      <c r="H70" s="928"/>
      <c r="I70" s="928"/>
      <c r="J70" s="928"/>
      <c r="K70" s="928"/>
      <c r="L70" s="928"/>
      <c r="M70" s="928"/>
      <c r="N70" s="928"/>
      <c r="O70" s="928"/>
      <c r="P70" s="928"/>
      <c r="Q70" s="929"/>
      <c r="R70" s="803"/>
      <c r="AY70" s="198"/>
      <c r="AZ70" s="198"/>
      <c r="BA70" s="198"/>
      <c r="BB70" s="198"/>
      <c r="BC70" s="198"/>
      <c r="BD70" s="657"/>
      <c r="BE70" s="657"/>
      <c r="BF70" s="657"/>
      <c r="BG70" s="657"/>
      <c r="BH70" s="848"/>
      <c r="BI70" s="848"/>
      <c r="BJ70" s="198"/>
    </row>
    <row r="71" spans="1:74" s="156" customFormat="1" ht="11.95" customHeight="1" x14ac:dyDescent="0.2">
      <c r="A71" s="155"/>
      <c r="B71" s="927" t="s">
        <v>1446</v>
      </c>
      <c r="C71" s="928"/>
      <c r="D71" s="928"/>
      <c r="E71" s="928"/>
      <c r="F71" s="928"/>
      <c r="G71" s="928"/>
      <c r="H71" s="928"/>
      <c r="I71" s="928"/>
      <c r="J71" s="928"/>
      <c r="K71" s="928"/>
      <c r="L71" s="928"/>
      <c r="M71" s="928"/>
      <c r="N71" s="928"/>
      <c r="O71" s="928"/>
      <c r="P71" s="928"/>
      <c r="Q71" s="929"/>
      <c r="R71" s="803"/>
      <c r="AY71" s="198"/>
      <c r="AZ71" s="198"/>
      <c r="BA71" s="198"/>
      <c r="BB71" s="198"/>
      <c r="BC71" s="198"/>
      <c r="BD71" s="657"/>
      <c r="BE71" s="265"/>
      <c r="BF71" s="657"/>
      <c r="BG71" s="848"/>
      <c r="BH71" s="848"/>
      <c r="BI71" s="848"/>
      <c r="BJ71" s="198"/>
    </row>
    <row r="72" spans="1:74" s="156" customFormat="1" ht="11.95" customHeight="1" x14ac:dyDescent="0.2">
      <c r="A72" s="155"/>
      <c r="B72" s="927" t="s">
        <v>812</v>
      </c>
      <c r="C72" s="929"/>
      <c r="D72" s="929"/>
      <c r="E72" s="929"/>
      <c r="F72" s="929"/>
      <c r="G72" s="929"/>
      <c r="H72" s="929"/>
      <c r="I72" s="929"/>
      <c r="J72" s="929"/>
      <c r="K72" s="929"/>
      <c r="L72" s="929"/>
      <c r="M72" s="929"/>
      <c r="N72" s="929"/>
      <c r="O72" s="929"/>
      <c r="P72" s="929"/>
      <c r="Q72" s="929"/>
      <c r="R72" s="803"/>
      <c r="AY72" s="198"/>
      <c r="AZ72" s="198"/>
      <c r="BA72" s="198"/>
      <c r="BB72" s="198"/>
      <c r="BC72" s="198"/>
      <c r="BD72" s="657"/>
      <c r="BE72" s="265"/>
      <c r="BF72" s="657"/>
      <c r="BG72" s="848"/>
      <c r="BH72" s="848"/>
      <c r="BI72" s="848"/>
      <c r="BJ72" s="198"/>
    </row>
    <row r="73" spans="1:74" s="156" customFormat="1" ht="11.95" customHeight="1" x14ac:dyDescent="0.2">
      <c r="A73" s="155"/>
      <c r="B73" s="927" t="s">
        <v>1447</v>
      </c>
      <c r="C73" s="928"/>
      <c r="D73" s="928"/>
      <c r="E73" s="928"/>
      <c r="F73" s="928"/>
      <c r="G73" s="928"/>
      <c r="H73" s="928"/>
      <c r="I73" s="928"/>
      <c r="J73" s="928"/>
      <c r="K73" s="928"/>
      <c r="L73" s="928"/>
      <c r="M73" s="928"/>
      <c r="N73" s="928"/>
      <c r="O73" s="928"/>
      <c r="P73" s="928"/>
      <c r="Q73" s="929"/>
      <c r="R73" s="803"/>
      <c r="AY73" s="198"/>
      <c r="AZ73" s="198"/>
      <c r="BA73" s="198"/>
      <c r="BB73" s="198"/>
      <c r="BC73" s="198"/>
      <c r="BD73" s="741"/>
      <c r="BE73" s="265"/>
      <c r="BF73" s="657"/>
      <c r="BG73" s="848"/>
      <c r="BH73" s="848"/>
      <c r="BI73" s="848"/>
      <c r="BJ73" s="198"/>
    </row>
    <row r="74" spans="1:74" s="156" customFormat="1" ht="11.95" customHeight="1" x14ac:dyDescent="0.2">
      <c r="A74" s="155"/>
      <c r="B74" s="927" t="s">
        <v>813</v>
      </c>
      <c r="C74" s="929"/>
      <c r="D74" s="929"/>
      <c r="E74" s="929"/>
      <c r="F74" s="929"/>
      <c r="G74" s="929"/>
      <c r="H74" s="929"/>
      <c r="I74" s="929"/>
      <c r="J74" s="929"/>
      <c r="K74" s="929"/>
      <c r="L74" s="929"/>
      <c r="M74" s="929"/>
      <c r="N74" s="929"/>
      <c r="O74" s="929"/>
      <c r="P74" s="929"/>
      <c r="Q74" s="929"/>
      <c r="R74" s="803"/>
      <c r="AY74" s="198"/>
      <c r="AZ74" s="198"/>
      <c r="BA74" s="198"/>
      <c r="BB74" s="198"/>
      <c r="BC74" s="198"/>
      <c r="BD74" s="657"/>
      <c r="BE74" s="265"/>
      <c r="BF74" s="657"/>
      <c r="BG74" s="848"/>
      <c r="BH74" s="848"/>
      <c r="BI74" s="848"/>
      <c r="BJ74" s="198"/>
    </row>
    <row r="75" spans="1:74" s="156" customFormat="1" ht="11.95" customHeight="1" x14ac:dyDescent="0.2">
      <c r="A75" s="155"/>
      <c r="B75" s="799" t="s">
        <v>826</v>
      </c>
      <c r="C75" s="814"/>
      <c r="D75" s="814"/>
      <c r="E75" s="814"/>
      <c r="F75" s="814"/>
      <c r="G75" s="814"/>
      <c r="H75" s="826"/>
      <c r="I75" s="814"/>
      <c r="J75" s="814"/>
      <c r="K75" s="814"/>
      <c r="L75" s="814"/>
      <c r="M75" s="814"/>
      <c r="N75" s="814"/>
      <c r="O75" s="814"/>
      <c r="P75" s="814"/>
      <c r="Q75" s="814"/>
      <c r="R75" s="350"/>
      <c r="AY75" s="198"/>
      <c r="AZ75" s="198"/>
      <c r="BA75" s="198"/>
      <c r="BB75" s="198"/>
      <c r="BC75" s="198"/>
      <c r="BD75" s="657"/>
      <c r="BE75" s="265"/>
      <c r="BF75" s="657"/>
      <c r="BG75" s="848"/>
      <c r="BH75" s="848"/>
      <c r="BI75" s="848"/>
      <c r="BJ75" s="198"/>
    </row>
    <row r="76" spans="1:74" s="162" customFormat="1" ht="11.95" customHeight="1" x14ac:dyDescent="0.2">
      <c r="A76" s="161"/>
      <c r="B76" s="944" t="str">
        <f>Dates!$G$2</f>
        <v>EIA completed modeling and analysis for this report on Thursday, January 9, 2025.</v>
      </c>
      <c r="C76" s="945"/>
      <c r="D76" s="945"/>
      <c r="E76" s="945"/>
      <c r="F76" s="945"/>
      <c r="G76" s="945"/>
      <c r="H76" s="945"/>
      <c r="I76" s="945"/>
      <c r="J76" s="945"/>
      <c r="K76" s="945"/>
      <c r="L76" s="945"/>
      <c r="M76" s="945"/>
      <c r="N76" s="945"/>
      <c r="O76" s="945"/>
      <c r="P76" s="945"/>
      <c r="Q76" s="945"/>
      <c r="R76" s="350"/>
      <c r="AY76" s="227"/>
      <c r="AZ76" s="227"/>
      <c r="BA76" s="227"/>
      <c r="BB76" s="227"/>
      <c r="BC76" s="227"/>
      <c r="BD76" s="658"/>
      <c r="BE76" s="283"/>
      <c r="BF76" s="658"/>
      <c r="BG76" s="849"/>
      <c r="BH76" s="849"/>
      <c r="BI76" s="849"/>
      <c r="BJ76" s="227"/>
    </row>
    <row r="77" spans="1:74" s="156" customFormat="1" ht="11.95" customHeight="1" x14ac:dyDescent="0.2">
      <c r="A77" s="155"/>
      <c r="B77" s="943" t="s">
        <v>483</v>
      </c>
      <c r="C77" s="936"/>
      <c r="D77" s="936"/>
      <c r="E77" s="936"/>
      <c r="F77" s="936"/>
      <c r="G77" s="936"/>
      <c r="H77" s="936"/>
      <c r="I77" s="936"/>
      <c r="J77" s="936"/>
      <c r="K77" s="936"/>
      <c r="L77" s="936"/>
      <c r="M77" s="936"/>
      <c r="N77" s="936"/>
      <c r="O77" s="936"/>
      <c r="P77" s="936"/>
      <c r="Q77" s="936"/>
      <c r="R77" s="803"/>
      <c r="AY77" s="198"/>
      <c r="AZ77" s="198"/>
      <c r="BA77" s="198"/>
      <c r="BB77" s="198"/>
      <c r="BC77" s="198"/>
      <c r="BD77" s="657"/>
      <c r="BE77" s="265"/>
      <c r="BF77" s="657"/>
      <c r="BG77" s="848"/>
      <c r="BH77" s="848"/>
      <c r="BI77" s="848"/>
      <c r="BJ77" s="198"/>
    </row>
    <row r="78" spans="1:74" s="156" customFormat="1" ht="11.95" customHeight="1" x14ac:dyDescent="0.2">
      <c r="A78" s="155"/>
      <c r="B78" s="935" t="s">
        <v>1442</v>
      </c>
      <c r="C78" s="936"/>
      <c r="D78" s="936"/>
      <c r="E78" s="936"/>
      <c r="F78" s="936"/>
      <c r="G78" s="936"/>
      <c r="H78" s="936"/>
      <c r="I78" s="936"/>
      <c r="J78" s="936"/>
      <c r="K78" s="936"/>
      <c r="L78" s="936"/>
      <c r="M78" s="936"/>
      <c r="N78" s="936"/>
      <c r="O78" s="936"/>
      <c r="P78" s="936"/>
      <c r="Q78" s="936"/>
      <c r="R78" s="803"/>
      <c r="AY78" s="198"/>
      <c r="AZ78" s="198"/>
      <c r="BA78" s="198"/>
      <c r="BB78" s="198"/>
      <c r="BC78" s="198"/>
      <c r="BD78" s="657"/>
      <c r="BE78" s="265"/>
      <c r="BF78" s="657"/>
      <c r="BG78" s="848"/>
      <c r="BH78" s="848"/>
      <c r="BI78" s="848"/>
      <c r="BJ78" s="198"/>
    </row>
    <row r="79" spans="1:74" s="156" customFormat="1" ht="11.95" customHeight="1" x14ac:dyDescent="0.2">
      <c r="A79" s="155"/>
      <c r="B79" s="937" t="s">
        <v>67</v>
      </c>
      <c r="C79" s="936"/>
      <c r="D79" s="936"/>
      <c r="E79" s="936"/>
      <c r="F79" s="936"/>
      <c r="G79" s="936"/>
      <c r="H79" s="936"/>
      <c r="I79" s="936"/>
      <c r="J79" s="936"/>
      <c r="K79" s="936"/>
      <c r="L79" s="936"/>
      <c r="M79" s="936"/>
      <c r="N79" s="936"/>
      <c r="O79" s="936"/>
      <c r="P79" s="936"/>
      <c r="Q79" s="936"/>
      <c r="R79" s="803"/>
      <c r="AY79" s="198"/>
      <c r="AZ79" s="198"/>
      <c r="BA79" s="198"/>
      <c r="BB79" s="198"/>
      <c r="BC79" s="198"/>
      <c r="BD79" s="657"/>
      <c r="BE79" s="265"/>
      <c r="BF79" s="657"/>
      <c r="BG79" s="848"/>
      <c r="BH79" s="848"/>
      <c r="BI79" s="848"/>
      <c r="BJ79" s="198"/>
    </row>
    <row r="80" spans="1:74" s="156" customFormat="1" ht="11.95" customHeight="1" x14ac:dyDescent="0.2">
      <c r="A80" s="155"/>
      <c r="B80" s="924" t="s">
        <v>840</v>
      </c>
      <c r="C80" s="924"/>
      <c r="D80" s="924"/>
      <c r="E80" s="924"/>
      <c r="F80" s="924"/>
      <c r="G80" s="924"/>
      <c r="H80" s="924"/>
      <c r="I80" s="924"/>
      <c r="J80" s="924"/>
      <c r="K80" s="924"/>
      <c r="L80" s="924"/>
      <c r="M80" s="924"/>
      <c r="N80" s="924"/>
      <c r="O80" s="924"/>
      <c r="P80" s="924"/>
      <c r="Q80" s="924"/>
      <c r="R80" s="924"/>
      <c r="AY80" s="198"/>
      <c r="AZ80" s="198"/>
      <c r="BA80" s="198"/>
      <c r="BB80" s="198"/>
      <c r="BC80" s="198"/>
      <c r="BD80" s="657"/>
      <c r="BE80" s="265"/>
      <c r="BF80" s="657"/>
      <c r="BG80" s="848"/>
      <c r="BH80" s="848"/>
      <c r="BI80" s="848"/>
      <c r="BJ80" s="198"/>
    </row>
    <row r="81" spans="1:74" s="156" customFormat="1" ht="11.95" customHeight="1" x14ac:dyDescent="0.2">
      <c r="A81" s="155"/>
      <c r="B81" s="930" t="s">
        <v>1588</v>
      </c>
      <c r="C81" s="931"/>
      <c r="D81" s="931"/>
      <c r="E81" s="931"/>
      <c r="F81" s="931"/>
      <c r="G81" s="931"/>
      <c r="H81" s="931"/>
      <c r="I81" s="931"/>
      <c r="J81" s="931"/>
      <c r="K81" s="931"/>
      <c r="L81" s="931"/>
      <c r="M81" s="931"/>
      <c r="N81" s="931"/>
      <c r="O81" s="931"/>
      <c r="P81" s="931"/>
      <c r="Q81" s="932"/>
      <c r="R81" s="803"/>
      <c r="AY81" s="198"/>
      <c r="AZ81" s="198"/>
      <c r="BA81" s="198"/>
      <c r="BB81" s="198"/>
      <c r="BC81" s="198"/>
      <c r="BD81" s="657"/>
      <c r="BE81" s="265"/>
      <c r="BF81" s="657"/>
      <c r="BG81" s="848"/>
      <c r="BH81" s="848"/>
      <c r="BI81" s="848"/>
      <c r="BJ81" s="198"/>
    </row>
    <row r="82" spans="1:74" s="156" customFormat="1" ht="11.95" customHeight="1" x14ac:dyDescent="0.2">
      <c r="A82" s="155"/>
      <c r="B82" s="933" t="s">
        <v>1595</v>
      </c>
      <c r="C82" s="932"/>
      <c r="D82" s="932"/>
      <c r="E82" s="932"/>
      <c r="F82" s="932"/>
      <c r="G82" s="932"/>
      <c r="H82" s="932"/>
      <c r="I82" s="932"/>
      <c r="J82" s="932"/>
      <c r="K82" s="932"/>
      <c r="L82" s="932"/>
      <c r="M82" s="932"/>
      <c r="N82" s="932"/>
      <c r="O82" s="932"/>
      <c r="P82" s="932"/>
      <c r="Q82" s="932"/>
      <c r="R82" s="803"/>
      <c r="AY82" s="198"/>
      <c r="AZ82" s="198"/>
      <c r="BA82" s="198"/>
      <c r="BB82" s="198"/>
      <c r="BC82" s="198"/>
      <c r="BD82" s="657"/>
      <c r="BE82" s="265"/>
      <c r="BF82" s="657"/>
      <c r="BG82" s="848"/>
      <c r="BH82" s="848"/>
      <c r="BI82" s="848"/>
      <c r="BJ82" s="198"/>
    </row>
    <row r="83" spans="1:74" s="156" customFormat="1" ht="11.95" customHeight="1" x14ac:dyDescent="0.2">
      <c r="A83" s="155"/>
      <c r="B83" s="933" t="s">
        <v>1599</v>
      </c>
      <c r="C83" s="932"/>
      <c r="D83" s="932"/>
      <c r="E83" s="932"/>
      <c r="F83" s="932"/>
      <c r="G83" s="932"/>
      <c r="H83" s="932"/>
      <c r="I83" s="932"/>
      <c r="J83" s="932"/>
      <c r="K83" s="932"/>
      <c r="L83" s="932"/>
      <c r="M83" s="932"/>
      <c r="N83" s="932"/>
      <c r="O83" s="932"/>
      <c r="P83" s="932"/>
      <c r="Q83" s="932"/>
      <c r="R83" s="803"/>
      <c r="AY83" s="198"/>
      <c r="AZ83" s="198"/>
      <c r="BA83" s="198"/>
      <c r="BB83" s="198"/>
      <c r="BC83" s="198"/>
      <c r="BD83" s="657"/>
      <c r="BE83" s="265"/>
      <c r="BF83" s="657"/>
      <c r="BG83" s="848"/>
      <c r="BH83" s="848"/>
      <c r="BI83" s="848"/>
      <c r="BJ83" s="198"/>
    </row>
    <row r="84" spans="1:74" s="156" customFormat="1" ht="11.95" customHeight="1" x14ac:dyDescent="0.2">
      <c r="A84" s="155"/>
      <c r="B84" s="930" t="s">
        <v>492</v>
      </c>
      <c r="C84" s="932"/>
      <c r="D84" s="932"/>
      <c r="E84" s="932"/>
      <c r="F84" s="932"/>
      <c r="G84" s="932"/>
      <c r="H84" s="932"/>
      <c r="I84" s="932"/>
      <c r="J84" s="932"/>
      <c r="K84" s="932"/>
      <c r="L84" s="932"/>
      <c r="M84" s="932"/>
      <c r="N84" s="932"/>
      <c r="O84" s="932"/>
      <c r="P84" s="932"/>
      <c r="Q84" s="932"/>
      <c r="R84" s="803"/>
      <c r="AY84" s="198"/>
      <c r="AZ84" s="198"/>
      <c r="BA84" s="198"/>
      <c r="BB84" s="198"/>
      <c r="BC84" s="198"/>
      <c r="BD84" s="657"/>
      <c r="BE84" s="265"/>
      <c r="BF84" s="657"/>
      <c r="BG84" s="848"/>
      <c r="BH84" s="848"/>
      <c r="BI84" s="848"/>
      <c r="BJ84" s="198"/>
    </row>
    <row r="85" spans="1:74" s="156" customFormat="1" ht="11.95" customHeight="1" x14ac:dyDescent="0.2">
      <c r="A85" s="155"/>
      <c r="B85" s="934" t="s">
        <v>1443</v>
      </c>
      <c r="C85" s="932"/>
      <c r="D85" s="932"/>
      <c r="E85" s="932"/>
      <c r="F85" s="932"/>
      <c r="G85" s="932"/>
      <c r="H85" s="932"/>
      <c r="I85" s="932"/>
      <c r="J85" s="932"/>
      <c r="K85" s="932"/>
      <c r="L85" s="932"/>
      <c r="M85" s="932"/>
      <c r="N85" s="932"/>
      <c r="O85" s="932"/>
      <c r="P85" s="932"/>
      <c r="Q85" s="932"/>
      <c r="R85" s="803"/>
      <c r="AY85" s="198"/>
      <c r="AZ85" s="198"/>
      <c r="BA85" s="198"/>
      <c r="BB85" s="198"/>
      <c r="BC85" s="198"/>
      <c r="BD85" s="657"/>
      <c r="BE85" s="265"/>
      <c r="BF85" s="657"/>
      <c r="BG85" s="848"/>
      <c r="BH85" s="848"/>
      <c r="BI85" s="848"/>
      <c r="BJ85" s="198"/>
    </row>
    <row r="86" spans="1:74" s="157" customFormat="1" ht="11.95" customHeight="1" x14ac:dyDescent="0.2">
      <c r="A86" s="155"/>
      <c r="B86" s="934" t="s">
        <v>811</v>
      </c>
      <c r="C86" s="932"/>
      <c r="D86" s="932"/>
      <c r="E86" s="932"/>
      <c r="F86" s="932"/>
      <c r="G86" s="932"/>
      <c r="H86" s="932"/>
      <c r="I86" s="932"/>
      <c r="J86" s="932"/>
      <c r="K86" s="932"/>
      <c r="L86" s="932"/>
      <c r="M86" s="932"/>
      <c r="N86" s="932"/>
      <c r="O86" s="932"/>
      <c r="P86" s="932"/>
      <c r="Q86" s="932"/>
      <c r="R86" s="680"/>
      <c r="AY86" s="199"/>
      <c r="AZ86" s="199"/>
      <c r="BA86" s="199"/>
      <c r="BB86" s="199"/>
      <c r="BC86" s="199"/>
      <c r="BD86" s="657"/>
      <c r="BE86" s="316"/>
      <c r="BF86" s="657"/>
      <c r="BG86" s="848"/>
      <c r="BH86" s="848"/>
      <c r="BI86" s="848"/>
      <c r="BJ86" s="199"/>
    </row>
    <row r="87" spans="1:74" s="157" customFormat="1" ht="11.95" customHeight="1" x14ac:dyDescent="0.2">
      <c r="A87" s="7"/>
      <c r="B87" s="925"/>
      <c r="C87" s="926"/>
      <c r="D87" s="926"/>
      <c r="E87" s="926"/>
      <c r="F87" s="926"/>
      <c r="G87" s="926"/>
      <c r="H87" s="926"/>
      <c r="I87" s="926"/>
      <c r="J87" s="926"/>
      <c r="K87" s="926"/>
      <c r="L87" s="926"/>
      <c r="M87" s="926"/>
      <c r="N87" s="926"/>
      <c r="O87" s="926"/>
      <c r="P87" s="926"/>
      <c r="Q87" s="926"/>
      <c r="AY87" s="199"/>
      <c r="AZ87" s="199"/>
      <c r="BA87" s="199"/>
      <c r="BB87" s="199"/>
      <c r="BC87" s="199"/>
      <c r="BD87" s="657"/>
      <c r="BE87" s="316"/>
      <c r="BF87" s="657"/>
      <c r="BG87" s="848"/>
      <c r="BH87" s="848"/>
      <c r="BI87" s="848"/>
      <c r="BJ87" s="199"/>
    </row>
    <row r="88" spans="1:74" x14ac:dyDescent="0.2">
      <c r="BK88" s="132"/>
      <c r="BL88" s="132"/>
      <c r="BM88" s="132"/>
      <c r="BN88" s="132"/>
      <c r="BO88" s="132"/>
      <c r="BP88" s="132"/>
      <c r="BQ88" s="132"/>
      <c r="BR88" s="132"/>
      <c r="BS88" s="132"/>
      <c r="BT88" s="132"/>
      <c r="BU88" s="132"/>
      <c r="BV88" s="132"/>
    </row>
    <row r="89" spans="1:74" x14ac:dyDescent="0.2">
      <c r="BK89" s="132"/>
      <c r="BL89" s="132"/>
      <c r="BM89" s="132"/>
      <c r="BN89" s="132"/>
      <c r="BO89" s="132"/>
      <c r="BP89" s="132"/>
      <c r="BQ89" s="132"/>
      <c r="BR89" s="132"/>
      <c r="BS89" s="132"/>
      <c r="BT89" s="132"/>
      <c r="BU89" s="132"/>
      <c r="BV89" s="132"/>
    </row>
    <row r="90" spans="1:74" x14ac:dyDescent="0.2">
      <c r="B90" s="333"/>
      <c r="BK90" s="132"/>
      <c r="BL90" s="132"/>
      <c r="BM90" s="132"/>
      <c r="BN90" s="132"/>
      <c r="BO90" s="132"/>
      <c r="BP90" s="132"/>
      <c r="BQ90" s="132"/>
      <c r="BR90" s="132"/>
      <c r="BS90" s="132"/>
      <c r="BT90" s="132"/>
      <c r="BU90" s="132"/>
      <c r="BV90" s="132"/>
    </row>
    <row r="91" spans="1:74" x14ac:dyDescent="0.2">
      <c r="BK91" s="132"/>
      <c r="BL91" s="132"/>
      <c r="BM91" s="132"/>
      <c r="BN91" s="132"/>
      <c r="BO91" s="132"/>
      <c r="BP91" s="132"/>
      <c r="BQ91" s="132"/>
      <c r="BR91" s="132"/>
      <c r="BS91" s="132"/>
      <c r="BT91" s="132"/>
      <c r="BU91" s="132"/>
      <c r="BV91" s="132"/>
    </row>
    <row r="92" spans="1:74" x14ac:dyDescent="0.2">
      <c r="BK92" s="132"/>
      <c r="BL92" s="132"/>
      <c r="BM92" s="132"/>
      <c r="BN92" s="132"/>
      <c r="BO92" s="132"/>
      <c r="BP92" s="132"/>
      <c r="BQ92" s="132"/>
      <c r="BR92" s="132"/>
      <c r="BS92" s="132"/>
      <c r="BT92" s="132"/>
      <c r="BU92" s="132"/>
      <c r="BV92" s="132"/>
    </row>
    <row r="93" spans="1:74" x14ac:dyDescent="0.2">
      <c r="BK93" s="132"/>
      <c r="BL93" s="132"/>
      <c r="BM93" s="132"/>
      <c r="BN93" s="132"/>
      <c r="BO93" s="132"/>
      <c r="BP93" s="132"/>
      <c r="BQ93" s="132"/>
      <c r="BR93" s="132"/>
      <c r="BS93" s="132"/>
      <c r="BT93" s="132"/>
      <c r="BU93" s="132"/>
      <c r="BV93" s="132"/>
    </row>
    <row r="94" spans="1:74" x14ac:dyDescent="0.2">
      <c r="BK94" s="132"/>
      <c r="BL94" s="132"/>
      <c r="BM94" s="132"/>
      <c r="BN94" s="132"/>
      <c r="BO94" s="132"/>
      <c r="BP94" s="132"/>
      <c r="BQ94" s="132"/>
      <c r="BR94" s="132"/>
      <c r="BS94" s="132"/>
      <c r="BT94" s="132"/>
      <c r="BU94" s="132"/>
      <c r="BV94" s="132"/>
    </row>
    <row r="95" spans="1:74" x14ac:dyDescent="0.2">
      <c r="BK95" s="132"/>
      <c r="BL95" s="132"/>
      <c r="BM95" s="132"/>
      <c r="BN95" s="132"/>
      <c r="BO95" s="132"/>
      <c r="BP95" s="132"/>
      <c r="BQ95" s="132"/>
      <c r="BR95" s="132"/>
      <c r="BS95" s="132"/>
      <c r="BT95" s="132"/>
      <c r="BU95" s="132"/>
      <c r="BV95" s="132"/>
    </row>
    <row r="96" spans="1:74" x14ac:dyDescent="0.2">
      <c r="BK96" s="132"/>
      <c r="BL96" s="132"/>
      <c r="BM96" s="132"/>
      <c r="BN96" s="132"/>
      <c r="BO96" s="132"/>
      <c r="BP96" s="132"/>
      <c r="BQ96" s="132"/>
      <c r="BR96" s="132"/>
      <c r="BS96" s="132"/>
      <c r="BT96" s="132"/>
      <c r="BU96" s="132"/>
      <c r="BV96" s="132"/>
    </row>
    <row r="97" spans="63:74" x14ac:dyDescent="0.2">
      <c r="BK97" s="132"/>
      <c r="BL97" s="132"/>
      <c r="BM97" s="132"/>
      <c r="BN97" s="132"/>
      <c r="BO97" s="132"/>
      <c r="BP97" s="132"/>
      <c r="BQ97" s="132"/>
      <c r="BR97" s="132"/>
      <c r="BS97" s="132"/>
      <c r="BT97" s="132"/>
      <c r="BU97" s="132"/>
      <c r="BV97" s="132"/>
    </row>
    <row r="98" spans="63:74" x14ac:dyDescent="0.2">
      <c r="BK98" s="132"/>
      <c r="BL98" s="132"/>
      <c r="BM98" s="132"/>
      <c r="BN98" s="132"/>
      <c r="BO98" s="132"/>
      <c r="BP98" s="132"/>
      <c r="BQ98" s="132"/>
      <c r="BR98" s="132"/>
      <c r="BS98" s="132"/>
      <c r="BT98" s="132"/>
      <c r="BU98" s="132"/>
      <c r="BV98" s="132"/>
    </row>
    <row r="99" spans="63:74" x14ac:dyDescent="0.2">
      <c r="BK99" s="132"/>
      <c r="BL99" s="132"/>
      <c r="BM99" s="132"/>
      <c r="BN99" s="132"/>
      <c r="BO99" s="132"/>
      <c r="BP99" s="132"/>
      <c r="BQ99" s="132"/>
      <c r="BR99" s="132"/>
      <c r="BS99" s="132"/>
      <c r="BT99" s="132"/>
      <c r="BU99" s="132"/>
      <c r="BV99" s="132"/>
    </row>
    <row r="100" spans="63:74" x14ac:dyDescent="0.2">
      <c r="BK100" s="132"/>
      <c r="BL100" s="132"/>
      <c r="BM100" s="132"/>
      <c r="BN100" s="132"/>
      <c r="BO100" s="132"/>
      <c r="BP100" s="132"/>
      <c r="BQ100" s="132"/>
      <c r="BR100" s="132"/>
      <c r="BS100" s="132"/>
      <c r="BT100" s="132"/>
      <c r="BU100" s="132"/>
      <c r="BV100" s="132"/>
    </row>
    <row r="101" spans="63:74" x14ac:dyDescent="0.2">
      <c r="BK101" s="132"/>
      <c r="BL101" s="132"/>
      <c r="BM101" s="132"/>
      <c r="BN101" s="132"/>
      <c r="BO101" s="132"/>
      <c r="BP101" s="132"/>
      <c r="BQ101" s="132"/>
      <c r="BR101" s="132"/>
      <c r="BS101" s="132"/>
      <c r="BT101" s="132"/>
      <c r="BU101" s="132"/>
      <c r="BV101" s="132"/>
    </row>
    <row r="102" spans="63:74" x14ac:dyDescent="0.2">
      <c r="BK102" s="132"/>
      <c r="BL102" s="132"/>
      <c r="BM102" s="132"/>
      <c r="BN102" s="132"/>
      <c r="BO102" s="132"/>
      <c r="BP102" s="132"/>
      <c r="BQ102" s="132"/>
      <c r="BR102" s="132"/>
      <c r="BS102" s="132"/>
      <c r="BT102" s="132"/>
      <c r="BU102" s="132"/>
      <c r="BV102" s="132"/>
    </row>
    <row r="103" spans="63:74" x14ac:dyDescent="0.2">
      <c r="BK103" s="132"/>
      <c r="BL103" s="132"/>
      <c r="BM103" s="132"/>
      <c r="BN103" s="132"/>
      <c r="BO103" s="132"/>
      <c r="BP103" s="132"/>
      <c r="BQ103" s="132"/>
      <c r="BR103" s="132"/>
      <c r="BS103" s="132"/>
      <c r="BT103" s="132"/>
      <c r="BU103" s="132"/>
      <c r="BV103" s="132"/>
    </row>
    <row r="104" spans="63:74" x14ac:dyDescent="0.2">
      <c r="BK104" s="132"/>
      <c r="BL104" s="132"/>
      <c r="BM104" s="132"/>
      <c r="BN104" s="132"/>
      <c r="BO104" s="132"/>
      <c r="BP104" s="132"/>
      <c r="BQ104" s="132"/>
      <c r="BR104" s="132"/>
      <c r="BS104" s="132"/>
      <c r="BT104" s="132"/>
      <c r="BU104" s="132"/>
      <c r="BV104" s="132"/>
    </row>
    <row r="105" spans="63:74" x14ac:dyDescent="0.2">
      <c r="BK105" s="132"/>
      <c r="BL105" s="132"/>
      <c r="BM105" s="132"/>
      <c r="BN105" s="132"/>
      <c r="BO105" s="132"/>
      <c r="BP105" s="132"/>
      <c r="BQ105" s="132"/>
      <c r="BR105" s="132"/>
      <c r="BS105" s="132"/>
      <c r="BT105" s="132"/>
      <c r="BU105" s="132"/>
      <c r="BV105" s="132"/>
    </row>
    <row r="106" spans="63:74" x14ac:dyDescent="0.2">
      <c r="BK106" s="132"/>
      <c r="BL106" s="132"/>
      <c r="BM106" s="132"/>
      <c r="BN106" s="132"/>
      <c r="BO106" s="132"/>
      <c r="BP106" s="132"/>
      <c r="BQ106" s="132"/>
      <c r="BR106" s="132"/>
      <c r="BS106" s="132"/>
      <c r="BT106" s="132"/>
      <c r="BU106" s="132"/>
      <c r="BV106" s="132"/>
    </row>
    <row r="107" spans="63:74" x14ac:dyDescent="0.2">
      <c r="BK107" s="132"/>
      <c r="BL107" s="132"/>
      <c r="BM107" s="132"/>
      <c r="BN107" s="132"/>
      <c r="BO107" s="132"/>
      <c r="BP107" s="132"/>
      <c r="BQ107" s="132"/>
      <c r="BR107" s="132"/>
      <c r="BS107" s="132"/>
      <c r="BT107" s="132"/>
      <c r="BU107" s="132"/>
      <c r="BV107" s="132"/>
    </row>
    <row r="108" spans="63:74" x14ac:dyDescent="0.2">
      <c r="BK108" s="132"/>
      <c r="BL108" s="132"/>
      <c r="BM108" s="132"/>
      <c r="BN108" s="132"/>
      <c r="BO108" s="132"/>
      <c r="BP108" s="132"/>
      <c r="BQ108" s="132"/>
      <c r="BR108" s="132"/>
      <c r="BS108" s="132"/>
      <c r="BT108" s="132"/>
      <c r="BU108" s="132"/>
      <c r="BV108" s="132"/>
    </row>
    <row r="109" spans="63:74" x14ac:dyDescent="0.2">
      <c r="BK109" s="132"/>
      <c r="BL109" s="132"/>
      <c r="BM109" s="132"/>
      <c r="BN109" s="132"/>
      <c r="BO109" s="132"/>
      <c r="BP109" s="132"/>
      <c r="BQ109" s="132"/>
      <c r="BR109" s="132"/>
      <c r="BS109" s="132"/>
      <c r="BT109" s="132"/>
      <c r="BU109" s="132"/>
      <c r="BV109" s="132"/>
    </row>
    <row r="110" spans="63:74" x14ac:dyDescent="0.2">
      <c r="BK110" s="132"/>
      <c r="BL110" s="132"/>
      <c r="BM110" s="132"/>
      <c r="BN110" s="132"/>
      <c r="BO110" s="132"/>
      <c r="BP110" s="132"/>
      <c r="BQ110" s="132"/>
      <c r="BR110" s="132"/>
      <c r="BS110" s="132"/>
      <c r="BT110" s="132"/>
      <c r="BU110" s="132"/>
      <c r="BV110" s="132"/>
    </row>
    <row r="111" spans="63:74" x14ac:dyDescent="0.2">
      <c r="BK111" s="132"/>
      <c r="BL111" s="132"/>
      <c r="BM111" s="132"/>
      <c r="BN111" s="132"/>
      <c r="BO111" s="132"/>
      <c r="BP111" s="132"/>
      <c r="BQ111" s="132"/>
      <c r="BR111" s="132"/>
      <c r="BS111" s="132"/>
      <c r="BT111" s="132"/>
      <c r="BU111" s="132"/>
      <c r="BV111" s="132"/>
    </row>
    <row r="112" spans="63:74" x14ac:dyDescent="0.2">
      <c r="BK112" s="132"/>
      <c r="BL112" s="132"/>
      <c r="BM112" s="132"/>
      <c r="BN112" s="132"/>
      <c r="BO112" s="132"/>
      <c r="BP112" s="132"/>
      <c r="BQ112" s="132"/>
      <c r="BR112" s="132"/>
      <c r="BS112" s="132"/>
      <c r="BT112" s="132"/>
      <c r="BU112" s="132"/>
      <c r="BV112" s="132"/>
    </row>
    <row r="113" spans="63:74" x14ac:dyDescent="0.2">
      <c r="BK113" s="132"/>
      <c r="BL113" s="132"/>
      <c r="BM113" s="132"/>
      <c r="BN113" s="132"/>
      <c r="BO113" s="132"/>
      <c r="BP113" s="132"/>
      <c r="BQ113" s="132"/>
      <c r="BR113" s="132"/>
      <c r="BS113" s="132"/>
      <c r="BT113" s="132"/>
      <c r="BU113" s="132"/>
      <c r="BV113" s="132"/>
    </row>
    <row r="114" spans="63:74" x14ac:dyDescent="0.2">
      <c r="BK114" s="132"/>
      <c r="BL114" s="132"/>
      <c r="BM114" s="132"/>
      <c r="BN114" s="132"/>
      <c r="BO114" s="132"/>
      <c r="BP114" s="132"/>
      <c r="BQ114" s="132"/>
      <c r="BR114" s="132"/>
      <c r="BS114" s="132"/>
      <c r="BT114" s="132"/>
      <c r="BU114" s="132"/>
      <c r="BV114" s="132"/>
    </row>
    <row r="115" spans="63:74" x14ac:dyDescent="0.2">
      <c r="BK115" s="132"/>
      <c r="BL115" s="132"/>
      <c r="BM115" s="132"/>
      <c r="BN115" s="132"/>
      <c r="BO115" s="132"/>
      <c r="BP115" s="132"/>
      <c r="BQ115" s="132"/>
      <c r="BR115" s="132"/>
      <c r="BS115" s="132"/>
      <c r="BT115" s="132"/>
      <c r="BU115" s="132"/>
      <c r="BV115" s="132"/>
    </row>
    <row r="116" spans="63:74" x14ac:dyDescent="0.2">
      <c r="BK116" s="132"/>
      <c r="BL116" s="132"/>
      <c r="BM116" s="132"/>
      <c r="BN116" s="132"/>
      <c r="BO116" s="132"/>
      <c r="BP116" s="132"/>
      <c r="BQ116" s="132"/>
      <c r="BR116" s="132"/>
      <c r="BS116" s="132"/>
      <c r="BT116" s="132"/>
      <c r="BU116" s="132"/>
      <c r="BV116" s="132"/>
    </row>
    <row r="117" spans="63:74" x14ac:dyDescent="0.2">
      <c r="BK117" s="132"/>
      <c r="BL117" s="132"/>
      <c r="BM117" s="132"/>
      <c r="BN117" s="132"/>
      <c r="BO117" s="132"/>
      <c r="BP117" s="132"/>
      <c r="BQ117" s="132"/>
      <c r="BR117" s="132"/>
      <c r="BS117" s="132"/>
      <c r="BT117" s="132"/>
      <c r="BU117" s="132"/>
      <c r="BV117" s="132"/>
    </row>
    <row r="118" spans="63:74" x14ac:dyDescent="0.2">
      <c r="BK118" s="132"/>
      <c r="BL118" s="132"/>
      <c r="BM118" s="132"/>
      <c r="BN118" s="132"/>
      <c r="BO118" s="132"/>
      <c r="BP118" s="132"/>
      <c r="BQ118" s="132"/>
      <c r="BR118" s="132"/>
      <c r="BS118" s="132"/>
      <c r="BT118" s="132"/>
      <c r="BU118" s="132"/>
      <c r="BV118" s="132"/>
    </row>
    <row r="119" spans="63:74" x14ac:dyDescent="0.2">
      <c r="BK119" s="132"/>
      <c r="BL119" s="132"/>
      <c r="BM119" s="132"/>
      <c r="BN119" s="132"/>
      <c r="BO119" s="132"/>
      <c r="BP119" s="132"/>
      <c r="BQ119" s="132"/>
      <c r="BR119" s="132"/>
      <c r="BS119" s="132"/>
      <c r="BT119" s="132"/>
      <c r="BU119" s="132"/>
      <c r="BV119" s="132"/>
    </row>
    <row r="120" spans="63:74" x14ac:dyDescent="0.2">
      <c r="BK120" s="132"/>
      <c r="BL120" s="132"/>
      <c r="BM120" s="132"/>
      <c r="BN120" s="132"/>
      <c r="BO120" s="132"/>
      <c r="BP120" s="132"/>
      <c r="BQ120" s="132"/>
      <c r="BR120" s="132"/>
      <c r="BS120" s="132"/>
      <c r="BT120" s="132"/>
      <c r="BU120" s="132"/>
      <c r="BV120" s="132"/>
    </row>
    <row r="121" spans="63:74" x14ac:dyDescent="0.2">
      <c r="BK121" s="132"/>
      <c r="BL121" s="132"/>
      <c r="BM121" s="132"/>
      <c r="BN121" s="132"/>
      <c r="BO121" s="132"/>
      <c r="BP121" s="132"/>
      <c r="BQ121" s="132"/>
      <c r="BR121" s="132"/>
      <c r="BS121" s="132"/>
      <c r="BT121" s="132"/>
      <c r="BU121" s="132"/>
      <c r="BV121" s="132"/>
    </row>
    <row r="122" spans="63:74" x14ac:dyDescent="0.2">
      <c r="BK122" s="132"/>
      <c r="BL122" s="132"/>
      <c r="BM122" s="132"/>
      <c r="BN122" s="132"/>
      <c r="BO122" s="132"/>
      <c r="BP122" s="132"/>
      <c r="BQ122" s="132"/>
      <c r="BR122" s="132"/>
      <c r="BS122" s="132"/>
      <c r="BT122" s="132"/>
      <c r="BU122" s="132"/>
      <c r="BV122" s="132"/>
    </row>
    <row r="123" spans="63:74" x14ac:dyDescent="0.2">
      <c r="BK123" s="132"/>
      <c r="BL123" s="132"/>
      <c r="BM123" s="132"/>
      <c r="BN123" s="132"/>
      <c r="BO123" s="132"/>
      <c r="BP123" s="132"/>
      <c r="BQ123" s="132"/>
      <c r="BR123" s="132"/>
      <c r="BS123" s="132"/>
      <c r="BT123" s="132"/>
      <c r="BU123" s="132"/>
      <c r="BV123" s="132"/>
    </row>
    <row r="124" spans="63:74" x14ac:dyDescent="0.2">
      <c r="BK124" s="132"/>
      <c r="BL124" s="132"/>
      <c r="BM124" s="132"/>
      <c r="BN124" s="132"/>
      <c r="BO124" s="132"/>
      <c r="BP124" s="132"/>
      <c r="BQ124" s="132"/>
      <c r="BR124" s="132"/>
      <c r="BS124" s="132"/>
      <c r="BT124" s="132"/>
      <c r="BU124" s="132"/>
      <c r="BV124" s="132"/>
    </row>
    <row r="125" spans="63:74" x14ac:dyDescent="0.2">
      <c r="BK125" s="132"/>
      <c r="BL125" s="132"/>
      <c r="BM125" s="132"/>
      <c r="BN125" s="132"/>
      <c r="BO125" s="132"/>
      <c r="BP125" s="132"/>
      <c r="BQ125" s="132"/>
      <c r="BR125" s="132"/>
      <c r="BS125" s="132"/>
      <c r="BT125" s="132"/>
      <c r="BU125" s="132"/>
      <c r="BV125" s="132"/>
    </row>
    <row r="126" spans="63:74" x14ac:dyDescent="0.2">
      <c r="BK126" s="132"/>
      <c r="BL126" s="132"/>
      <c r="BM126" s="132"/>
      <c r="BN126" s="132"/>
      <c r="BO126" s="132"/>
      <c r="BP126" s="132"/>
      <c r="BQ126" s="132"/>
      <c r="BR126" s="132"/>
      <c r="BS126" s="132"/>
      <c r="BT126" s="132"/>
      <c r="BU126" s="132"/>
      <c r="BV126" s="132"/>
    </row>
    <row r="127" spans="63:74" x14ac:dyDescent="0.2">
      <c r="BK127" s="132"/>
      <c r="BL127" s="132"/>
      <c r="BM127" s="132"/>
      <c r="BN127" s="132"/>
      <c r="BO127" s="132"/>
      <c r="BP127" s="132"/>
      <c r="BQ127" s="132"/>
      <c r="BR127" s="132"/>
      <c r="BS127" s="132"/>
      <c r="BT127" s="132"/>
      <c r="BU127" s="132"/>
      <c r="BV127" s="132"/>
    </row>
    <row r="128" spans="63:74" x14ac:dyDescent="0.2">
      <c r="BK128" s="132"/>
      <c r="BL128" s="132"/>
      <c r="BM128" s="132"/>
      <c r="BN128" s="132"/>
      <c r="BO128" s="132"/>
      <c r="BP128" s="132"/>
      <c r="BQ128" s="132"/>
      <c r="BR128" s="132"/>
      <c r="BS128" s="132"/>
      <c r="BT128" s="132"/>
      <c r="BU128" s="132"/>
      <c r="BV128" s="132"/>
    </row>
    <row r="129" spans="63:74" x14ac:dyDescent="0.2">
      <c r="BK129" s="132"/>
      <c r="BL129" s="132"/>
      <c r="BM129" s="132"/>
      <c r="BN129" s="132"/>
      <c r="BO129" s="132"/>
      <c r="BP129" s="132"/>
      <c r="BQ129" s="132"/>
      <c r="BR129" s="132"/>
      <c r="BS129" s="132"/>
      <c r="BT129" s="132"/>
      <c r="BU129" s="132"/>
      <c r="BV129" s="132"/>
    </row>
    <row r="130" spans="63:74" x14ac:dyDescent="0.2">
      <c r="BK130" s="132"/>
      <c r="BL130" s="132"/>
      <c r="BM130" s="132"/>
      <c r="BN130" s="132"/>
      <c r="BO130" s="132"/>
      <c r="BP130" s="132"/>
      <c r="BQ130" s="132"/>
      <c r="BR130" s="132"/>
      <c r="BS130" s="132"/>
      <c r="BT130" s="132"/>
      <c r="BU130" s="132"/>
      <c r="BV130" s="132"/>
    </row>
    <row r="131" spans="63:74" x14ac:dyDescent="0.2">
      <c r="BK131" s="132"/>
      <c r="BL131" s="132"/>
      <c r="BM131" s="132"/>
      <c r="BN131" s="132"/>
      <c r="BO131" s="132"/>
      <c r="BP131" s="132"/>
      <c r="BQ131" s="132"/>
      <c r="BR131" s="132"/>
      <c r="BS131" s="132"/>
      <c r="BT131" s="132"/>
      <c r="BU131" s="132"/>
      <c r="BV131" s="132"/>
    </row>
    <row r="132" spans="63:74" x14ac:dyDescent="0.2">
      <c r="BK132" s="132"/>
      <c r="BL132" s="132"/>
      <c r="BM132" s="132"/>
      <c r="BN132" s="132"/>
      <c r="BO132" s="132"/>
      <c r="BP132" s="132"/>
      <c r="BQ132" s="132"/>
      <c r="BR132" s="132"/>
      <c r="BS132" s="132"/>
      <c r="BT132" s="132"/>
      <c r="BU132" s="132"/>
      <c r="BV132" s="132"/>
    </row>
    <row r="133" spans="63:74" x14ac:dyDescent="0.2">
      <c r="BK133" s="132"/>
      <c r="BL133" s="132"/>
      <c r="BM133" s="132"/>
      <c r="BN133" s="132"/>
      <c r="BO133" s="132"/>
      <c r="BP133" s="132"/>
      <c r="BQ133" s="132"/>
      <c r="BR133" s="132"/>
      <c r="BS133" s="132"/>
      <c r="BT133" s="132"/>
      <c r="BU133" s="132"/>
      <c r="BV133" s="132"/>
    </row>
    <row r="134" spans="63:74" x14ac:dyDescent="0.2">
      <c r="BK134" s="132"/>
      <c r="BL134" s="132"/>
      <c r="BM134" s="132"/>
      <c r="BN134" s="132"/>
      <c r="BO134" s="132"/>
      <c r="BP134" s="132"/>
      <c r="BQ134" s="132"/>
      <c r="BR134" s="132"/>
      <c r="BS134" s="132"/>
      <c r="BT134" s="132"/>
      <c r="BU134" s="132"/>
      <c r="BV134" s="132"/>
    </row>
    <row r="135" spans="63:74" x14ac:dyDescent="0.2">
      <c r="BK135" s="132"/>
      <c r="BL135" s="132"/>
      <c r="BM135" s="132"/>
      <c r="BN135" s="132"/>
      <c r="BO135" s="132"/>
      <c r="BP135" s="132"/>
      <c r="BQ135" s="132"/>
      <c r="BR135" s="132"/>
      <c r="BS135" s="132"/>
      <c r="BT135" s="132"/>
      <c r="BU135" s="132"/>
      <c r="BV135" s="132"/>
    </row>
    <row r="136" spans="63:74" x14ac:dyDescent="0.2">
      <c r="BK136" s="132"/>
      <c r="BL136" s="132"/>
      <c r="BM136" s="132"/>
      <c r="BN136" s="132"/>
      <c r="BO136" s="132"/>
      <c r="BP136" s="132"/>
      <c r="BQ136" s="132"/>
      <c r="BR136" s="132"/>
      <c r="BS136" s="132"/>
      <c r="BT136" s="132"/>
      <c r="BU136" s="132"/>
      <c r="BV136" s="132"/>
    </row>
    <row r="137" spans="63:74" x14ac:dyDescent="0.2">
      <c r="BK137" s="132"/>
      <c r="BL137" s="132"/>
      <c r="BM137" s="132"/>
      <c r="BN137" s="132"/>
      <c r="BO137" s="132"/>
      <c r="BP137" s="132"/>
      <c r="BQ137" s="132"/>
      <c r="BR137" s="132"/>
      <c r="BS137" s="132"/>
      <c r="BT137" s="132"/>
      <c r="BU137" s="132"/>
      <c r="BV137" s="132"/>
    </row>
    <row r="138" spans="63:74" x14ac:dyDescent="0.2">
      <c r="BK138" s="132"/>
      <c r="BL138" s="132"/>
      <c r="BM138" s="132"/>
      <c r="BN138" s="132"/>
      <c r="BO138" s="132"/>
      <c r="BP138" s="132"/>
      <c r="BQ138" s="132"/>
      <c r="BR138" s="132"/>
      <c r="BS138" s="132"/>
      <c r="BT138" s="132"/>
      <c r="BU138" s="132"/>
      <c r="BV138" s="132"/>
    </row>
    <row r="139" spans="63:74" x14ac:dyDescent="0.2">
      <c r="BK139" s="132"/>
      <c r="BL139" s="132"/>
      <c r="BM139" s="132"/>
      <c r="BN139" s="132"/>
      <c r="BO139" s="132"/>
      <c r="BP139" s="132"/>
      <c r="BQ139" s="132"/>
      <c r="BR139" s="132"/>
      <c r="BS139" s="132"/>
      <c r="BT139" s="132"/>
      <c r="BU139" s="132"/>
      <c r="BV139" s="132"/>
    </row>
    <row r="140" spans="63:74" x14ac:dyDescent="0.2">
      <c r="BK140" s="132"/>
      <c r="BL140" s="132"/>
      <c r="BM140" s="132"/>
      <c r="BN140" s="132"/>
      <c r="BO140" s="132"/>
      <c r="BP140" s="132"/>
      <c r="BQ140" s="132"/>
      <c r="BR140" s="132"/>
      <c r="BS140" s="132"/>
      <c r="BT140" s="132"/>
      <c r="BU140" s="132"/>
      <c r="BV140" s="132"/>
    </row>
    <row r="141" spans="63:74" x14ac:dyDescent="0.2">
      <c r="BK141" s="132"/>
      <c r="BL141" s="132"/>
      <c r="BM141" s="132"/>
      <c r="BN141" s="132"/>
      <c r="BO141" s="132"/>
      <c r="BP141" s="132"/>
      <c r="BQ141" s="132"/>
      <c r="BR141" s="132"/>
      <c r="BS141" s="132"/>
      <c r="BT141" s="132"/>
      <c r="BU141" s="132"/>
      <c r="BV141" s="132"/>
    </row>
    <row r="142" spans="63:74" x14ac:dyDescent="0.2">
      <c r="BK142" s="132"/>
      <c r="BL142" s="132"/>
      <c r="BM142" s="132"/>
      <c r="BN142" s="132"/>
      <c r="BO142" s="132"/>
      <c r="BP142" s="132"/>
      <c r="BQ142" s="132"/>
      <c r="BR142" s="132"/>
      <c r="BS142" s="132"/>
      <c r="BT142" s="132"/>
      <c r="BU142" s="132"/>
      <c r="BV142" s="132"/>
    </row>
    <row r="143" spans="63:74" x14ac:dyDescent="0.2">
      <c r="BK143" s="132"/>
      <c r="BL143" s="132"/>
      <c r="BM143" s="132"/>
      <c r="BN143" s="132"/>
      <c r="BO143" s="132"/>
      <c r="BP143" s="132"/>
      <c r="BQ143" s="132"/>
      <c r="BR143" s="132"/>
      <c r="BS143" s="132"/>
      <c r="BT143" s="132"/>
      <c r="BU143" s="132"/>
      <c r="BV143" s="132"/>
    </row>
    <row r="144" spans="63:74" x14ac:dyDescent="0.2">
      <c r="BK144" s="132"/>
      <c r="BL144" s="132"/>
      <c r="BM144" s="132"/>
      <c r="BN144" s="132"/>
      <c r="BO144" s="132"/>
      <c r="BP144" s="132"/>
      <c r="BQ144" s="132"/>
      <c r="BR144" s="132"/>
      <c r="BS144" s="132"/>
      <c r="BT144" s="132"/>
      <c r="BU144" s="132"/>
      <c r="BV144" s="132"/>
    </row>
    <row r="145" spans="63:74" x14ac:dyDescent="0.2">
      <c r="BK145" s="132"/>
      <c r="BL145" s="132"/>
      <c r="BM145" s="132"/>
      <c r="BN145" s="132"/>
      <c r="BO145" s="132"/>
      <c r="BP145" s="132"/>
      <c r="BQ145" s="132"/>
      <c r="BR145" s="132"/>
      <c r="BS145" s="132"/>
      <c r="BT145" s="132"/>
      <c r="BU145" s="132"/>
      <c r="BV145" s="132"/>
    </row>
  </sheetData>
  <mergeCells count="26">
    <mergeCell ref="A1:A2"/>
    <mergeCell ref="B1:AL1"/>
    <mergeCell ref="C3:N3"/>
    <mergeCell ref="O3:Z3"/>
    <mergeCell ref="AA3:AL3"/>
    <mergeCell ref="AY3:BJ3"/>
    <mergeCell ref="BK3:BV3"/>
    <mergeCell ref="B77:Q77"/>
    <mergeCell ref="B69:Q69"/>
    <mergeCell ref="AM3:AX3"/>
    <mergeCell ref="B70:Q70"/>
    <mergeCell ref="B76:Q76"/>
    <mergeCell ref="B80:R80"/>
    <mergeCell ref="B87:Q87"/>
    <mergeCell ref="B71:Q71"/>
    <mergeCell ref="B72:Q72"/>
    <mergeCell ref="B73:Q73"/>
    <mergeCell ref="B74:Q74"/>
    <mergeCell ref="B81:Q81"/>
    <mergeCell ref="B82:Q82"/>
    <mergeCell ref="B83:Q83"/>
    <mergeCell ref="B85:Q85"/>
    <mergeCell ref="B86:Q86"/>
    <mergeCell ref="B78:Q78"/>
    <mergeCell ref="B79:Q79"/>
    <mergeCell ref="B84:Q84"/>
  </mergeCells>
  <hyperlinks>
    <hyperlink ref="A1:A2" location="Contents!A1" display="Table of Contents"/>
  </hyperlinks>
  <pageMargins left="0.25" right="0.25" top="0.25" bottom="0.25" header="0.54" footer="0.5"/>
  <pageSetup scale="3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4"/>
  <sheetViews>
    <sheetView showGridLines="0" zoomScaleNormal="100" workbookViewId="0">
      <pane xSplit="2" ySplit="4" topLeftCell="C5" activePane="bottomRight" state="frozen"/>
      <selection activeCell="BF63" sqref="BF63"/>
      <selection pane="topRight" activeCell="BF63" sqref="BF63"/>
      <selection pane="bottomLeft" activeCell="BF63" sqref="BF63"/>
      <selection pane="bottomRight" activeCell="L22" sqref="L22"/>
    </sheetView>
  </sheetViews>
  <sheetFormatPr defaultColWidth="9.5" defaultRowHeight="10.7" x14ac:dyDescent="0.2"/>
  <cols>
    <col min="1" max="1" width="10.5" style="8" customWidth="1"/>
    <col min="2" max="2" width="40.5" style="8" customWidth="1"/>
    <col min="3" max="3" width="6.875" style="8" customWidth="1"/>
    <col min="4" max="50" width="6.5" style="8" customWidth="1"/>
    <col min="51" max="55" width="6.5" style="154" customWidth="1"/>
    <col min="56" max="56" width="6.5" style="349" customWidth="1"/>
    <col min="57" max="57" width="6.5" style="284" customWidth="1"/>
    <col min="58" max="58" width="6.5" style="349" customWidth="1"/>
    <col min="59" max="61" width="6.5" style="847" customWidth="1"/>
    <col min="62" max="62" width="6.5" style="154" customWidth="1"/>
    <col min="63" max="74" width="6.5" style="8" customWidth="1"/>
    <col min="75" max="16384" width="9.5" style="8"/>
  </cols>
  <sheetData>
    <row r="1" spans="1:74" ht="13.4" customHeight="1" x14ac:dyDescent="0.2">
      <c r="A1" s="946" t="s">
        <v>479</v>
      </c>
      <c r="B1" s="952" t="s">
        <v>544</v>
      </c>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row>
    <row r="2" spans="1:74" ht="12.85" x14ac:dyDescent="0.2">
      <c r="A2" s="947"/>
      <c r="B2" s="228" t="str">
        <f>"U.S. Energy Information Administration  |  Short-Term Energy Outlook  - "&amp;Dates!D1</f>
        <v>U.S. Energy Information Administration  |  Short-Term Energy Outlook  - January 2025</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6"/>
      <c r="B5" s="27" t="s">
        <v>949</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877"/>
      <c r="AZ5" s="877"/>
      <c r="BA5" s="877"/>
      <c r="BB5" s="877"/>
      <c r="BC5" s="877"/>
      <c r="BD5" s="878"/>
      <c r="BE5" s="878"/>
      <c r="BF5" s="878"/>
      <c r="BG5" s="878"/>
      <c r="BH5" s="878"/>
      <c r="BI5" s="878"/>
      <c r="BJ5" s="396"/>
      <c r="BK5" s="396"/>
      <c r="BL5" s="396"/>
      <c r="BM5" s="396"/>
      <c r="BN5" s="396"/>
      <c r="BO5" s="396"/>
      <c r="BP5" s="396"/>
      <c r="BQ5" s="396"/>
      <c r="BR5" s="396"/>
      <c r="BS5" s="396"/>
      <c r="BT5" s="396"/>
      <c r="BU5" s="396"/>
      <c r="BV5" s="396"/>
    </row>
    <row r="6" spans="1:74" ht="11.05" customHeight="1" x14ac:dyDescent="0.2">
      <c r="A6" s="29" t="s">
        <v>254</v>
      </c>
      <c r="B6" s="401" t="s">
        <v>937</v>
      </c>
      <c r="C6" s="363">
        <v>52</v>
      </c>
      <c r="D6" s="363">
        <v>59.04</v>
      </c>
      <c r="E6" s="363">
        <v>62.33</v>
      </c>
      <c r="F6" s="363">
        <v>61.72</v>
      </c>
      <c r="G6" s="363">
        <v>65.17</v>
      </c>
      <c r="H6" s="363">
        <v>71.38</v>
      </c>
      <c r="I6" s="363">
        <v>72.489999999999995</v>
      </c>
      <c r="J6" s="363">
        <v>67.73</v>
      </c>
      <c r="K6" s="363">
        <v>71.650000000000006</v>
      </c>
      <c r="L6" s="363">
        <v>81.48</v>
      </c>
      <c r="M6" s="363">
        <v>79.150000000000006</v>
      </c>
      <c r="N6" s="363">
        <v>71.709999999999994</v>
      </c>
      <c r="O6" s="363">
        <v>83.22</v>
      </c>
      <c r="P6" s="363">
        <v>91.64</v>
      </c>
      <c r="Q6" s="363">
        <v>108.5</v>
      </c>
      <c r="R6" s="363">
        <v>101.78</v>
      </c>
      <c r="S6" s="363">
        <v>109.55</v>
      </c>
      <c r="T6" s="363">
        <v>114.84</v>
      </c>
      <c r="U6" s="363">
        <v>101.62</v>
      </c>
      <c r="V6" s="363">
        <v>93.67</v>
      </c>
      <c r="W6" s="363">
        <v>84.26</v>
      </c>
      <c r="X6" s="363">
        <v>87.55</v>
      </c>
      <c r="Y6" s="363">
        <v>84.37</v>
      </c>
      <c r="Z6" s="363">
        <v>76.44</v>
      </c>
      <c r="AA6" s="363">
        <v>78.12</v>
      </c>
      <c r="AB6" s="363">
        <v>76.83</v>
      </c>
      <c r="AC6" s="363">
        <v>73.28</v>
      </c>
      <c r="AD6" s="363">
        <v>79.45</v>
      </c>
      <c r="AE6" s="363">
        <v>71.58</v>
      </c>
      <c r="AF6" s="363">
        <v>70.25</v>
      </c>
      <c r="AG6" s="363">
        <v>76.069999999999993</v>
      </c>
      <c r="AH6" s="363">
        <v>81.39</v>
      </c>
      <c r="AI6" s="363">
        <v>89.43</v>
      </c>
      <c r="AJ6" s="363">
        <v>85.64</v>
      </c>
      <c r="AK6" s="363">
        <v>77.69</v>
      </c>
      <c r="AL6" s="363">
        <v>71.900000000000006</v>
      </c>
      <c r="AM6" s="363">
        <v>74.150000000000006</v>
      </c>
      <c r="AN6" s="363">
        <v>77.25</v>
      </c>
      <c r="AO6" s="363">
        <v>81.28</v>
      </c>
      <c r="AP6" s="363">
        <v>85.35</v>
      </c>
      <c r="AQ6" s="363">
        <v>80.02</v>
      </c>
      <c r="AR6" s="363">
        <v>79.77</v>
      </c>
      <c r="AS6" s="363">
        <v>81.8</v>
      </c>
      <c r="AT6" s="363">
        <v>76.680000000000007</v>
      </c>
      <c r="AU6" s="363">
        <v>70.239999999999995</v>
      </c>
      <c r="AV6" s="363">
        <v>71.989999999999995</v>
      </c>
      <c r="AW6" s="363">
        <v>69.95</v>
      </c>
      <c r="AX6" s="363">
        <v>70.12</v>
      </c>
      <c r="AY6" s="374">
        <v>73</v>
      </c>
      <c r="AZ6" s="374">
        <v>72</v>
      </c>
      <c r="BA6" s="374">
        <v>72</v>
      </c>
      <c r="BB6" s="374">
        <v>71</v>
      </c>
      <c r="BC6" s="374">
        <v>71</v>
      </c>
      <c r="BD6" s="374">
        <v>71</v>
      </c>
      <c r="BE6" s="374">
        <v>70</v>
      </c>
      <c r="BF6" s="374">
        <v>70</v>
      </c>
      <c r="BG6" s="374">
        <v>70</v>
      </c>
      <c r="BH6" s="374">
        <v>68</v>
      </c>
      <c r="BI6" s="374">
        <v>68</v>
      </c>
      <c r="BJ6" s="374">
        <v>68</v>
      </c>
      <c r="BK6" s="374">
        <v>66</v>
      </c>
      <c r="BL6" s="374">
        <v>65</v>
      </c>
      <c r="BM6" s="374">
        <v>64</v>
      </c>
      <c r="BN6" s="374">
        <v>64</v>
      </c>
      <c r="BO6" s="374">
        <v>63</v>
      </c>
      <c r="BP6" s="374">
        <v>63</v>
      </c>
      <c r="BQ6" s="374">
        <v>62</v>
      </c>
      <c r="BR6" s="374">
        <v>62</v>
      </c>
      <c r="BS6" s="374">
        <v>61</v>
      </c>
      <c r="BT6" s="374">
        <v>61</v>
      </c>
      <c r="BU6" s="374">
        <v>60</v>
      </c>
      <c r="BV6" s="374">
        <v>59</v>
      </c>
    </row>
    <row r="7" spans="1:74" ht="11.05" customHeight="1" x14ac:dyDescent="0.2">
      <c r="A7" s="29" t="s">
        <v>55</v>
      </c>
      <c r="B7" s="401" t="s">
        <v>938</v>
      </c>
      <c r="C7" s="363">
        <v>54.77</v>
      </c>
      <c r="D7" s="363">
        <v>62.28</v>
      </c>
      <c r="E7" s="363">
        <v>65.41</v>
      </c>
      <c r="F7" s="363">
        <v>64.81</v>
      </c>
      <c r="G7" s="363">
        <v>68.53</v>
      </c>
      <c r="H7" s="363">
        <v>73.16</v>
      </c>
      <c r="I7" s="363">
        <v>75.17</v>
      </c>
      <c r="J7" s="363">
        <v>70.75</v>
      </c>
      <c r="K7" s="363">
        <v>74.489999999999995</v>
      </c>
      <c r="L7" s="363">
        <v>83.54</v>
      </c>
      <c r="M7" s="363">
        <v>81.05</v>
      </c>
      <c r="N7" s="363">
        <v>74.17</v>
      </c>
      <c r="O7" s="363">
        <v>86.51</v>
      </c>
      <c r="P7" s="363">
        <v>97.13</v>
      </c>
      <c r="Q7" s="363">
        <v>117.25</v>
      </c>
      <c r="R7" s="363">
        <v>104.58</v>
      </c>
      <c r="S7" s="363">
        <v>113.38</v>
      </c>
      <c r="T7" s="363">
        <v>122.71</v>
      </c>
      <c r="U7" s="363">
        <v>111.93</v>
      </c>
      <c r="V7" s="363">
        <v>100.45</v>
      </c>
      <c r="W7" s="363">
        <v>89.76</v>
      </c>
      <c r="X7" s="363">
        <v>93.33</v>
      </c>
      <c r="Y7" s="363">
        <v>91.42</v>
      </c>
      <c r="Z7" s="363">
        <v>80.92</v>
      </c>
      <c r="AA7" s="363">
        <v>82.5</v>
      </c>
      <c r="AB7" s="363">
        <v>82.59</v>
      </c>
      <c r="AC7" s="363">
        <v>78.430000000000007</v>
      </c>
      <c r="AD7" s="363">
        <v>84.64</v>
      </c>
      <c r="AE7" s="363">
        <v>75.47</v>
      </c>
      <c r="AF7" s="363">
        <v>74.84</v>
      </c>
      <c r="AG7" s="363">
        <v>80.11</v>
      </c>
      <c r="AH7" s="363">
        <v>86.15</v>
      </c>
      <c r="AI7" s="363">
        <v>93.72</v>
      </c>
      <c r="AJ7" s="363">
        <v>90.6</v>
      </c>
      <c r="AK7" s="363">
        <v>82.94</v>
      </c>
      <c r="AL7" s="363">
        <v>77.63</v>
      </c>
      <c r="AM7" s="363">
        <v>80.12</v>
      </c>
      <c r="AN7" s="363">
        <v>83.48</v>
      </c>
      <c r="AO7" s="363">
        <v>85.41</v>
      </c>
      <c r="AP7" s="363">
        <v>89.94</v>
      </c>
      <c r="AQ7" s="363">
        <v>81.75</v>
      </c>
      <c r="AR7" s="363">
        <v>82.25</v>
      </c>
      <c r="AS7" s="363">
        <v>85.15</v>
      </c>
      <c r="AT7" s="363">
        <v>80.36</v>
      </c>
      <c r="AU7" s="363">
        <v>74.02</v>
      </c>
      <c r="AV7" s="363">
        <v>75.63</v>
      </c>
      <c r="AW7" s="363">
        <v>74.349999999999994</v>
      </c>
      <c r="AX7" s="363">
        <v>73.86</v>
      </c>
      <c r="AY7" s="374">
        <v>77</v>
      </c>
      <c r="AZ7" s="374">
        <v>76</v>
      </c>
      <c r="BA7" s="374">
        <v>76</v>
      </c>
      <c r="BB7" s="374">
        <v>75</v>
      </c>
      <c r="BC7" s="374">
        <v>75</v>
      </c>
      <c r="BD7" s="374">
        <v>75</v>
      </c>
      <c r="BE7" s="374">
        <v>74</v>
      </c>
      <c r="BF7" s="374">
        <v>74</v>
      </c>
      <c r="BG7" s="374">
        <v>74</v>
      </c>
      <c r="BH7" s="374">
        <v>72</v>
      </c>
      <c r="BI7" s="374">
        <v>72</v>
      </c>
      <c r="BJ7" s="374">
        <v>72</v>
      </c>
      <c r="BK7" s="374">
        <v>70</v>
      </c>
      <c r="BL7" s="374">
        <v>69</v>
      </c>
      <c r="BM7" s="374">
        <v>68</v>
      </c>
      <c r="BN7" s="374">
        <v>68</v>
      </c>
      <c r="BO7" s="374">
        <v>67</v>
      </c>
      <c r="BP7" s="374">
        <v>67</v>
      </c>
      <c r="BQ7" s="374">
        <v>66</v>
      </c>
      <c r="BR7" s="374">
        <v>66</v>
      </c>
      <c r="BS7" s="374">
        <v>65</v>
      </c>
      <c r="BT7" s="374">
        <v>65</v>
      </c>
      <c r="BU7" s="374">
        <v>64</v>
      </c>
      <c r="BV7" s="374">
        <v>63</v>
      </c>
    </row>
    <row r="8" spans="1:74" ht="11.05" customHeight="1" x14ac:dyDescent="0.2">
      <c r="A8" s="29" t="s">
        <v>253</v>
      </c>
      <c r="B8" s="402" t="s">
        <v>939</v>
      </c>
      <c r="C8" s="363">
        <v>49.6</v>
      </c>
      <c r="D8" s="363">
        <v>55.71</v>
      </c>
      <c r="E8" s="363">
        <v>59.84</v>
      </c>
      <c r="F8" s="363">
        <v>60.88</v>
      </c>
      <c r="G8" s="363">
        <v>63.81</v>
      </c>
      <c r="H8" s="363">
        <v>68.86</v>
      </c>
      <c r="I8" s="363">
        <v>69.91</v>
      </c>
      <c r="J8" s="363">
        <v>65.72</v>
      </c>
      <c r="K8" s="363">
        <v>69.27</v>
      </c>
      <c r="L8" s="363">
        <v>75.94</v>
      </c>
      <c r="M8" s="363">
        <v>76.61</v>
      </c>
      <c r="N8" s="363">
        <v>68.22</v>
      </c>
      <c r="O8" s="363">
        <v>76.92</v>
      </c>
      <c r="P8" s="363">
        <v>87.73</v>
      </c>
      <c r="Q8" s="363">
        <v>104.39</v>
      </c>
      <c r="R8" s="363">
        <v>102.7</v>
      </c>
      <c r="S8" s="363">
        <v>108.71</v>
      </c>
      <c r="T8" s="363">
        <v>112.06</v>
      </c>
      <c r="U8" s="363">
        <v>99.67</v>
      </c>
      <c r="V8" s="363">
        <v>92.21</v>
      </c>
      <c r="W8" s="363">
        <v>83.3</v>
      </c>
      <c r="X8" s="363">
        <v>84.26</v>
      </c>
      <c r="Y8" s="363">
        <v>79.31</v>
      </c>
      <c r="Z8" s="363">
        <v>70.89</v>
      </c>
      <c r="AA8" s="363">
        <v>70.319999999999993</v>
      </c>
      <c r="AB8" s="363">
        <v>69.67</v>
      </c>
      <c r="AC8" s="363">
        <v>68.53</v>
      </c>
      <c r="AD8" s="363">
        <v>75.23</v>
      </c>
      <c r="AE8" s="363">
        <v>70.05</v>
      </c>
      <c r="AF8" s="363">
        <v>69.58</v>
      </c>
      <c r="AG8" s="363">
        <v>74.83</v>
      </c>
      <c r="AH8" s="363">
        <v>81.099999999999994</v>
      </c>
      <c r="AI8" s="363">
        <v>87.14</v>
      </c>
      <c r="AJ8" s="363">
        <v>83.21</v>
      </c>
      <c r="AK8" s="363">
        <v>76.42</v>
      </c>
      <c r="AL8" s="363">
        <v>68.09</v>
      </c>
      <c r="AM8" s="363">
        <v>69.37</v>
      </c>
      <c r="AN8" s="363">
        <v>73</v>
      </c>
      <c r="AO8" s="363">
        <v>75.989999999999995</v>
      </c>
      <c r="AP8" s="363">
        <v>81.93</v>
      </c>
      <c r="AQ8" s="363">
        <v>78.34</v>
      </c>
      <c r="AR8" s="363">
        <v>78.849999999999994</v>
      </c>
      <c r="AS8" s="363">
        <v>79.510000000000005</v>
      </c>
      <c r="AT8" s="363">
        <v>74.75</v>
      </c>
      <c r="AU8" s="363">
        <v>69.8</v>
      </c>
      <c r="AV8" s="363">
        <v>71.36</v>
      </c>
      <c r="AW8" s="363">
        <v>67.2</v>
      </c>
      <c r="AX8" s="363">
        <v>67.37</v>
      </c>
      <c r="AY8" s="374">
        <v>70.25</v>
      </c>
      <c r="AZ8" s="374">
        <v>69.25</v>
      </c>
      <c r="BA8" s="374">
        <v>69.25</v>
      </c>
      <c r="BB8" s="374">
        <v>68.25</v>
      </c>
      <c r="BC8" s="374">
        <v>68.25</v>
      </c>
      <c r="BD8" s="374">
        <v>68.25</v>
      </c>
      <c r="BE8" s="374">
        <v>67.25</v>
      </c>
      <c r="BF8" s="374">
        <v>67.25</v>
      </c>
      <c r="BG8" s="374">
        <v>67.25</v>
      </c>
      <c r="BH8" s="374">
        <v>65.25</v>
      </c>
      <c r="BI8" s="374">
        <v>65.25</v>
      </c>
      <c r="BJ8" s="374">
        <v>65.25</v>
      </c>
      <c r="BK8" s="374">
        <v>66</v>
      </c>
      <c r="BL8" s="374">
        <v>65</v>
      </c>
      <c r="BM8" s="374">
        <v>64</v>
      </c>
      <c r="BN8" s="374">
        <v>64</v>
      </c>
      <c r="BO8" s="374">
        <v>63</v>
      </c>
      <c r="BP8" s="374">
        <v>63</v>
      </c>
      <c r="BQ8" s="374">
        <v>62</v>
      </c>
      <c r="BR8" s="374">
        <v>62</v>
      </c>
      <c r="BS8" s="374">
        <v>61</v>
      </c>
      <c r="BT8" s="374">
        <v>61</v>
      </c>
      <c r="BU8" s="374">
        <v>60</v>
      </c>
      <c r="BV8" s="374">
        <v>59</v>
      </c>
    </row>
    <row r="9" spans="1:74" ht="11.05" customHeight="1" x14ac:dyDescent="0.2">
      <c r="A9" s="29" t="s">
        <v>469</v>
      </c>
      <c r="B9" s="402" t="s">
        <v>940</v>
      </c>
      <c r="C9" s="363">
        <v>51.39</v>
      </c>
      <c r="D9" s="363">
        <v>58.41</v>
      </c>
      <c r="E9" s="363">
        <v>61.97</v>
      </c>
      <c r="F9" s="363">
        <v>62.4</v>
      </c>
      <c r="G9" s="363">
        <v>65.150000000000006</v>
      </c>
      <c r="H9" s="363">
        <v>70.55</v>
      </c>
      <c r="I9" s="363">
        <v>71.98</v>
      </c>
      <c r="J9" s="363">
        <v>67.89</v>
      </c>
      <c r="K9" s="363">
        <v>71.099999999999994</v>
      </c>
      <c r="L9" s="363">
        <v>78.83</v>
      </c>
      <c r="M9" s="363">
        <v>78.47</v>
      </c>
      <c r="N9" s="363">
        <v>71.98</v>
      </c>
      <c r="O9" s="363">
        <v>80.260000000000005</v>
      </c>
      <c r="P9" s="363">
        <v>90.21</v>
      </c>
      <c r="Q9" s="363">
        <v>106.98</v>
      </c>
      <c r="R9" s="363">
        <v>105.22</v>
      </c>
      <c r="S9" s="363">
        <v>110.43</v>
      </c>
      <c r="T9" s="363">
        <v>114.44</v>
      </c>
      <c r="U9" s="363">
        <v>102.82</v>
      </c>
      <c r="V9" s="363">
        <v>95.8</v>
      </c>
      <c r="W9" s="363">
        <v>86.57</v>
      </c>
      <c r="X9" s="363">
        <v>88.02</v>
      </c>
      <c r="Y9" s="363">
        <v>84.57</v>
      </c>
      <c r="Z9" s="363">
        <v>76.56</v>
      </c>
      <c r="AA9" s="363">
        <v>75.7</v>
      </c>
      <c r="AB9" s="363">
        <v>74.86</v>
      </c>
      <c r="AC9" s="363">
        <v>73</v>
      </c>
      <c r="AD9" s="363">
        <v>78.53</v>
      </c>
      <c r="AE9" s="363">
        <v>72.569999999999993</v>
      </c>
      <c r="AF9" s="363">
        <v>71.39</v>
      </c>
      <c r="AG9" s="363">
        <v>76.41</v>
      </c>
      <c r="AH9" s="363">
        <v>81.78</v>
      </c>
      <c r="AI9" s="363">
        <v>89.32</v>
      </c>
      <c r="AJ9" s="363">
        <v>86.6</v>
      </c>
      <c r="AK9" s="363">
        <v>79.7</v>
      </c>
      <c r="AL9" s="363">
        <v>72.34</v>
      </c>
      <c r="AM9" s="363">
        <v>73.28</v>
      </c>
      <c r="AN9" s="363">
        <v>76.19</v>
      </c>
      <c r="AO9" s="363">
        <v>79.67</v>
      </c>
      <c r="AP9" s="363">
        <v>84.47</v>
      </c>
      <c r="AQ9" s="363">
        <v>80.67</v>
      </c>
      <c r="AR9" s="363">
        <v>80.28</v>
      </c>
      <c r="AS9" s="363">
        <v>81.180000000000007</v>
      </c>
      <c r="AT9" s="363">
        <v>77.39</v>
      </c>
      <c r="AU9" s="363">
        <v>71.790000000000006</v>
      </c>
      <c r="AV9" s="363">
        <v>72.31</v>
      </c>
      <c r="AW9" s="363">
        <v>69.45</v>
      </c>
      <c r="AX9" s="363">
        <v>69.62</v>
      </c>
      <c r="AY9" s="374">
        <v>72.5</v>
      </c>
      <c r="AZ9" s="374">
        <v>71.5</v>
      </c>
      <c r="BA9" s="374">
        <v>71.5</v>
      </c>
      <c r="BB9" s="374">
        <v>70.5</v>
      </c>
      <c r="BC9" s="374">
        <v>70.5</v>
      </c>
      <c r="BD9" s="374">
        <v>70.5</v>
      </c>
      <c r="BE9" s="374">
        <v>69.5</v>
      </c>
      <c r="BF9" s="374">
        <v>69.5</v>
      </c>
      <c r="BG9" s="374">
        <v>69.5</v>
      </c>
      <c r="BH9" s="374">
        <v>67.5</v>
      </c>
      <c r="BI9" s="374">
        <v>67.5</v>
      </c>
      <c r="BJ9" s="374">
        <v>67.5</v>
      </c>
      <c r="BK9" s="374">
        <v>66</v>
      </c>
      <c r="BL9" s="374">
        <v>65</v>
      </c>
      <c r="BM9" s="374">
        <v>64</v>
      </c>
      <c r="BN9" s="374">
        <v>64</v>
      </c>
      <c r="BO9" s="374">
        <v>63</v>
      </c>
      <c r="BP9" s="374">
        <v>63</v>
      </c>
      <c r="BQ9" s="374">
        <v>62</v>
      </c>
      <c r="BR9" s="374">
        <v>62</v>
      </c>
      <c r="BS9" s="374">
        <v>61</v>
      </c>
      <c r="BT9" s="374">
        <v>61</v>
      </c>
      <c r="BU9" s="374">
        <v>60</v>
      </c>
      <c r="BV9" s="374">
        <v>59</v>
      </c>
    </row>
    <row r="10" spans="1:74" ht="11.05" customHeight="1" x14ac:dyDescent="0.2">
      <c r="A10" s="26"/>
      <c r="B10" s="27" t="s">
        <v>1496</v>
      </c>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row>
    <row r="11" spans="1:74" ht="11.05" customHeight="1" x14ac:dyDescent="0.2">
      <c r="A11" s="343"/>
      <c r="B11" s="403" t="s">
        <v>941</v>
      </c>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row>
    <row r="12" spans="1:74" ht="11.05" customHeight="1" x14ac:dyDescent="0.2">
      <c r="A12" s="342" t="s">
        <v>1176</v>
      </c>
      <c r="B12" s="405" t="s">
        <v>925</v>
      </c>
      <c r="C12" s="608">
        <v>1.575</v>
      </c>
      <c r="D12" s="608">
        <v>1.784</v>
      </c>
      <c r="E12" s="608">
        <v>2.0110000000000001</v>
      </c>
      <c r="F12" s="608">
        <v>2.0550000000000002</v>
      </c>
      <c r="G12" s="608">
        <v>2.181</v>
      </c>
      <c r="H12" s="608">
        <v>2.2519999999999998</v>
      </c>
      <c r="I12" s="608">
        <v>2.3370000000000002</v>
      </c>
      <c r="J12" s="608">
        <v>2.302</v>
      </c>
      <c r="K12" s="608">
        <v>2.31</v>
      </c>
      <c r="L12" s="608">
        <v>2.4940000000000002</v>
      </c>
      <c r="M12" s="608">
        <v>2.484</v>
      </c>
      <c r="N12" s="608">
        <v>2.3039999999999998</v>
      </c>
      <c r="O12" s="608">
        <v>2.423</v>
      </c>
      <c r="P12" s="608">
        <v>2.6389999999999998</v>
      </c>
      <c r="Q12" s="608">
        <v>3.2320000000000002</v>
      </c>
      <c r="R12" s="608">
        <v>3.2595239999999999</v>
      </c>
      <c r="S12" s="608">
        <v>3.8660239999999999</v>
      </c>
      <c r="T12" s="608">
        <v>4.1233839999999997</v>
      </c>
      <c r="U12" s="608">
        <v>3.3764400000000001</v>
      </c>
      <c r="V12" s="608">
        <v>3.0518360000000002</v>
      </c>
      <c r="W12" s="608">
        <v>2.9032450000000001</v>
      </c>
      <c r="X12" s="608">
        <v>3.0013809999999999</v>
      </c>
      <c r="Y12" s="608">
        <v>2.703665</v>
      </c>
      <c r="Z12" s="608">
        <v>2.2908249999999999</v>
      </c>
      <c r="AA12" s="608">
        <v>2.6160230000000002</v>
      </c>
      <c r="AB12" s="608">
        <v>2.604257</v>
      </c>
      <c r="AC12" s="608">
        <v>2.6338602764000001</v>
      </c>
      <c r="AD12" s="608">
        <v>2.7438575888000001</v>
      </c>
      <c r="AE12" s="608">
        <v>2.5814268246999998</v>
      </c>
      <c r="AF12" s="608">
        <v>2.6152202756</v>
      </c>
      <c r="AG12" s="608">
        <v>2.7934427497000001</v>
      </c>
      <c r="AH12" s="608">
        <v>3.0170080000000001</v>
      </c>
      <c r="AI12" s="608">
        <v>3.068549</v>
      </c>
      <c r="AJ12" s="608">
        <v>2.4893019999999999</v>
      </c>
      <c r="AK12" s="608">
        <v>2.2987009999999999</v>
      </c>
      <c r="AL12" s="608">
        <v>2.1982930000000001</v>
      </c>
      <c r="AM12" s="608">
        <v>2.2642827313999998</v>
      </c>
      <c r="AN12" s="608">
        <v>2.4352118486999998</v>
      </c>
      <c r="AO12" s="608">
        <v>2.6523562835000001</v>
      </c>
      <c r="AP12" s="608">
        <v>2.8034567244000002</v>
      </c>
      <c r="AQ12" s="608">
        <v>2.5435091390000002</v>
      </c>
      <c r="AR12" s="608">
        <v>2.4114263655000001</v>
      </c>
      <c r="AS12" s="608">
        <v>2.4652095768</v>
      </c>
      <c r="AT12" s="608">
        <v>2.3917494054000001</v>
      </c>
      <c r="AU12" s="608">
        <v>2.143729</v>
      </c>
      <c r="AV12" s="608">
        <v>2.1771880000000001</v>
      </c>
      <c r="AW12" s="608">
        <v>2.1049440000000001</v>
      </c>
      <c r="AX12" s="608">
        <v>2.0562480000000001</v>
      </c>
      <c r="AY12" s="613">
        <v>2.0673469999999998</v>
      </c>
      <c r="AZ12" s="613">
        <v>2.1196660000000001</v>
      </c>
      <c r="BA12" s="613">
        <v>2.194124</v>
      </c>
      <c r="BB12" s="613">
        <v>2.3098290000000001</v>
      </c>
      <c r="BC12" s="613">
        <v>2.3862329999999998</v>
      </c>
      <c r="BD12" s="613">
        <v>2.4393699999999998</v>
      </c>
      <c r="BE12" s="613">
        <v>2.3918149999999998</v>
      </c>
      <c r="BF12" s="613">
        <v>2.3837410000000001</v>
      </c>
      <c r="BG12" s="613">
        <v>2.34707</v>
      </c>
      <c r="BH12" s="613">
        <v>2.2005170000000001</v>
      </c>
      <c r="BI12" s="613">
        <v>2.091564</v>
      </c>
      <c r="BJ12" s="613">
        <v>2.0287169999999999</v>
      </c>
      <c r="BK12" s="613">
        <v>1.9950559999999999</v>
      </c>
      <c r="BL12" s="613">
        <v>1.9851369999999999</v>
      </c>
      <c r="BM12" s="613">
        <v>2.1074030000000001</v>
      </c>
      <c r="BN12" s="613">
        <v>2.1524450000000002</v>
      </c>
      <c r="BO12" s="613">
        <v>2.170363</v>
      </c>
      <c r="BP12" s="613">
        <v>2.1625079999999999</v>
      </c>
      <c r="BQ12" s="613">
        <v>2.1401539999999999</v>
      </c>
      <c r="BR12" s="613">
        <v>2.120603</v>
      </c>
      <c r="BS12" s="613">
        <v>2.0396969999999999</v>
      </c>
      <c r="BT12" s="613">
        <v>1.9543759999999999</v>
      </c>
      <c r="BU12" s="613">
        <v>1.877999</v>
      </c>
      <c r="BV12" s="613">
        <v>1.7740849999999999</v>
      </c>
    </row>
    <row r="13" spans="1:74" ht="11.05" customHeight="1" x14ac:dyDescent="0.2">
      <c r="A13" s="343" t="s">
        <v>1497</v>
      </c>
      <c r="B13" s="405" t="s">
        <v>926</v>
      </c>
      <c r="C13" s="608">
        <v>1.58</v>
      </c>
      <c r="D13" s="608">
        <v>1.806</v>
      </c>
      <c r="E13" s="608">
        <v>1.956</v>
      </c>
      <c r="F13" s="608">
        <v>1.911</v>
      </c>
      <c r="G13" s="608">
        <v>2.0720000000000001</v>
      </c>
      <c r="H13" s="608">
        <v>2.1469999999999998</v>
      </c>
      <c r="I13" s="608">
        <v>2.1819999999999999</v>
      </c>
      <c r="J13" s="608">
        <v>2.1459999999999999</v>
      </c>
      <c r="K13" s="608">
        <v>2.2400000000000002</v>
      </c>
      <c r="L13" s="608">
        <v>2.504</v>
      </c>
      <c r="M13" s="608">
        <v>2.4540000000000002</v>
      </c>
      <c r="N13" s="608">
        <v>2.2730000000000001</v>
      </c>
      <c r="O13" s="608">
        <v>2.5499999999999998</v>
      </c>
      <c r="P13" s="608">
        <v>2.83</v>
      </c>
      <c r="Q13" s="608">
        <v>3.5819999999999999</v>
      </c>
      <c r="R13" s="608">
        <v>3.9521679999999999</v>
      </c>
      <c r="S13" s="608">
        <v>4.2303040000000003</v>
      </c>
      <c r="T13" s="608">
        <v>4.3541809999999996</v>
      </c>
      <c r="U13" s="608">
        <v>3.687039</v>
      </c>
      <c r="V13" s="608">
        <v>3.5671659999999998</v>
      </c>
      <c r="W13" s="608">
        <v>3.4530249999999998</v>
      </c>
      <c r="X13" s="608">
        <v>4.1377860000000002</v>
      </c>
      <c r="Y13" s="608">
        <v>3.6241099999999999</v>
      </c>
      <c r="Z13" s="608">
        <v>3.0522079999999998</v>
      </c>
      <c r="AA13" s="608">
        <v>3.2591489999999999</v>
      </c>
      <c r="AB13" s="608">
        <v>2.8502640000000001</v>
      </c>
      <c r="AC13" s="608">
        <v>2.7421944740000002</v>
      </c>
      <c r="AD13" s="608">
        <v>2.5714560627999998</v>
      </c>
      <c r="AE13" s="608">
        <v>2.3690454403999999</v>
      </c>
      <c r="AF13" s="608">
        <v>2.4273614601000002</v>
      </c>
      <c r="AG13" s="608">
        <v>2.6877344390000002</v>
      </c>
      <c r="AH13" s="608">
        <v>3.1552606996999999</v>
      </c>
      <c r="AI13" s="608">
        <v>3.3905763629000001</v>
      </c>
      <c r="AJ13" s="608">
        <v>3.1139361444999998</v>
      </c>
      <c r="AK13" s="608">
        <v>2.8301276829000002</v>
      </c>
      <c r="AL13" s="608">
        <v>2.5413233986999999</v>
      </c>
      <c r="AM13" s="608">
        <v>2.6464435544999998</v>
      </c>
      <c r="AN13" s="608">
        <v>2.7776207339000001</v>
      </c>
      <c r="AO13" s="608">
        <v>2.6723150437999998</v>
      </c>
      <c r="AP13" s="608">
        <v>2.6386356820999999</v>
      </c>
      <c r="AQ13" s="608">
        <v>2.4383423769000001</v>
      </c>
      <c r="AR13" s="608">
        <v>2.4533054415</v>
      </c>
      <c r="AS13" s="608">
        <v>2.4777910768</v>
      </c>
      <c r="AT13" s="608">
        <v>2.2974442043000001</v>
      </c>
      <c r="AU13" s="608">
        <v>2.1413129999999998</v>
      </c>
      <c r="AV13" s="608">
        <v>2.240421</v>
      </c>
      <c r="AW13" s="608">
        <v>2.234124</v>
      </c>
      <c r="AX13" s="608">
        <v>2.2110029999999998</v>
      </c>
      <c r="AY13" s="613">
        <v>2.2832699999999999</v>
      </c>
      <c r="AZ13" s="613">
        <v>2.2562199999999999</v>
      </c>
      <c r="BA13" s="613">
        <v>2.296405</v>
      </c>
      <c r="BB13" s="613">
        <v>2.2573259999999999</v>
      </c>
      <c r="BC13" s="613">
        <v>2.3237459999999999</v>
      </c>
      <c r="BD13" s="613">
        <v>2.3987400000000001</v>
      </c>
      <c r="BE13" s="613">
        <v>2.4184070000000002</v>
      </c>
      <c r="BF13" s="613">
        <v>2.493242</v>
      </c>
      <c r="BG13" s="613">
        <v>2.5264869999999999</v>
      </c>
      <c r="BH13" s="613">
        <v>2.4820530000000001</v>
      </c>
      <c r="BI13" s="613">
        <v>2.4528989999999999</v>
      </c>
      <c r="BJ13" s="613">
        <v>2.4326140000000001</v>
      </c>
      <c r="BK13" s="613">
        <v>2.3826450000000001</v>
      </c>
      <c r="BL13" s="613">
        <v>2.3375300000000001</v>
      </c>
      <c r="BM13" s="613">
        <v>2.3469639999999998</v>
      </c>
      <c r="BN13" s="613">
        <v>2.2837109999999998</v>
      </c>
      <c r="BO13" s="613">
        <v>2.2651379999999999</v>
      </c>
      <c r="BP13" s="613">
        <v>2.2789030000000001</v>
      </c>
      <c r="BQ13" s="613">
        <v>2.2639209999999999</v>
      </c>
      <c r="BR13" s="613">
        <v>2.3499210000000001</v>
      </c>
      <c r="BS13" s="613">
        <v>2.3462730000000001</v>
      </c>
      <c r="BT13" s="613">
        <v>2.3527659999999999</v>
      </c>
      <c r="BU13" s="613">
        <v>2.280951</v>
      </c>
      <c r="BV13" s="613">
        <v>2.167049</v>
      </c>
    </row>
    <row r="14" spans="1:74" ht="11.05" customHeight="1" x14ac:dyDescent="0.2">
      <c r="A14" s="342" t="s">
        <v>1498</v>
      </c>
      <c r="B14" s="405" t="s">
        <v>927</v>
      </c>
      <c r="C14" s="608">
        <v>1.4810000000000001</v>
      </c>
      <c r="D14" s="608">
        <v>1.667</v>
      </c>
      <c r="E14" s="608">
        <v>1.726</v>
      </c>
      <c r="F14" s="608">
        <v>1.7</v>
      </c>
      <c r="G14" s="608">
        <v>1.806</v>
      </c>
      <c r="H14" s="608">
        <v>1.927</v>
      </c>
      <c r="I14" s="608">
        <v>1.931</v>
      </c>
      <c r="J14" s="608">
        <v>1.885</v>
      </c>
      <c r="K14" s="608">
        <v>2.0409999999999999</v>
      </c>
      <c r="L14" s="608">
        <v>2.3559999999999999</v>
      </c>
      <c r="M14" s="608">
        <v>2.2669999999999999</v>
      </c>
      <c r="N14" s="608">
        <v>2.1110000000000002</v>
      </c>
      <c r="O14" s="608">
        <v>2.4380000000000002</v>
      </c>
      <c r="P14" s="608">
        <v>2.742</v>
      </c>
      <c r="Q14" s="608">
        <v>3.4790000000000001</v>
      </c>
      <c r="R14" s="608">
        <v>3.8647830000000001</v>
      </c>
      <c r="S14" s="608">
        <v>4.4947540000000004</v>
      </c>
      <c r="T14" s="608">
        <v>4.1853199999999999</v>
      </c>
      <c r="U14" s="608">
        <v>3.5915439999999998</v>
      </c>
      <c r="V14" s="608">
        <v>3.412712</v>
      </c>
      <c r="W14" s="608">
        <v>3.3415409999999999</v>
      </c>
      <c r="X14" s="608">
        <v>4.2114419999999999</v>
      </c>
      <c r="Y14" s="608">
        <v>3.8268140000000002</v>
      </c>
      <c r="Z14" s="608">
        <v>2.957732</v>
      </c>
      <c r="AA14" s="608">
        <v>3.0788000000000002</v>
      </c>
      <c r="AB14" s="608">
        <v>2.6542219999999999</v>
      </c>
      <c r="AC14" s="608">
        <v>2.5739329999999998</v>
      </c>
      <c r="AD14" s="608">
        <v>2.4374449999999999</v>
      </c>
      <c r="AE14" s="608">
        <v>2.185012</v>
      </c>
      <c r="AF14" s="608">
        <v>2.2877809999999998</v>
      </c>
      <c r="AG14" s="608">
        <v>2.5054099999999999</v>
      </c>
      <c r="AH14" s="608">
        <v>2.9400909008</v>
      </c>
      <c r="AI14" s="608">
        <v>3.1662828101999998</v>
      </c>
      <c r="AJ14" s="608">
        <v>3.0019169692999998</v>
      </c>
      <c r="AK14" s="608">
        <v>2.8136890320000001</v>
      </c>
      <c r="AL14" s="608">
        <v>2.5459834222</v>
      </c>
      <c r="AM14" s="608">
        <v>2.5953427452</v>
      </c>
      <c r="AN14" s="608">
        <v>2.7072129138999999</v>
      </c>
      <c r="AO14" s="608">
        <v>2.6060086818000001</v>
      </c>
      <c r="AP14" s="608">
        <v>2.5428887201000001</v>
      </c>
      <c r="AQ14" s="608">
        <v>2.3542464473</v>
      </c>
      <c r="AR14" s="608">
        <v>2.3597796139999998</v>
      </c>
      <c r="AS14" s="608">
        <v>2.3602564483999999</v>
      </c>
      <c r="AT14" s="608">
        <v>2.1745294744999999</v>
      </c>
      <c r="AU14" s="608">
        <v>1.7108300000000001</v>
      </c>
      <c r="AV14" s="608">
        <v>1.918766</v>
      </c>
      <c r="AW14" s="608">
        <v>2.1503429999999999</v>
      </c>
      <c r="AX14" s="608">
        <v>2.1439699999999999</v>
      </c>
      <c r="AY14" s="613">
        <v>2.208501</v>
      </c>
      <c r="AZ14" s="613">
        <v>2.1726390000000002</v>
      </c>
      <c r="BA14" s="613">
        <v>2.1999279999999999</v>
      </c>
      <c r="BB14" s="613">
        <v>2.1636009999999999</v>
      </c>
      <c r="BC14" s="613">
        <v>2.1422859999999999</v>
      </c>
      <c r="BD14" s="613">
        <v>2.2470330000000001</v>
      </c>
      <c r="BE14" s="613">
        <v>2.2688950000000001</v>
      </c>
      <c r="BF14" s="613">
        <v>2.3330229999999998</v>
      </c>
      <c r="BG14" s="613">
        <v>2.3821279999999998</v>
      </c>
      <c r="BH14" s="613">
        <v>2.352528</v>
      </c>
      <c r="BI14" s="613">
        <v>2.33249</v>
      </c>
      <c r="BJ14" s="613">
        <v>2.3485800000000001</v>
      </c>
      <c r="BK14" s="613">
        <v>2.3256070000000002</v>
      </c>
      <c r="BL14" s="613">
        <v>2.2392029999999998</v>
      </c>
      <c r="BM14" s="613">
        <v>2.2381060000000002</v>
      </c>
      <c r="BN14" s="613">
        <v>2.1545879999999999</v>
      </c>
      <c r="BO14" s="613">
        <v>2.1129820000000001</v>
      </c>
      <c r="BP14" s="613">
        <v>2.1525439999999998</v>
      </c>
      <c r="BQ14" s="613">
        <v>2.1348039999999999</v>
      </c>
      <c r="BR14" s="613">
        <v>2.2035019999999998</v>
      </c>
      <c r="BS14" s="613">
        <v>2.2141329999999999</v>
      </c>
      <c r="BT14" s="613">
        <v>2.2284410000000001</v>
      </c>
      <c r="BU14" s="613">
        <v>2.1669100000000001</v>
      </c>
      <c r="BV14" s="613">
        <v>2.0935630000000001</v>
      </c>
    </row>
    <row r="15" spans="1:74" ht="11.05" customHeight="1" x14ac:dyDescent="0.2">
      <c r="A15" s="342" t="s">
        <v>1499</v>
      </c>
      <c r="B15" s="405" t="s">
        <v>928</v>
      </c>
      <c r="C15" s="608">
        <v>1.4850000000000001</v>
      </c>
      <c r="D15" s="608">
        <v>1.6419999999999999</v>
      </c>
      <c r="E15" s="608">
        <v>1.7629999999999999</v>
      </c>
      <c r="F15" s="608">
        <v>1.724</v>
      </c>
      <c r="G15" s="608">
        <v>1.8220000000000001</v>
      </c>
      <c r="H15" s="608">
        <v>1.9059999999999999</v>
      </c>
      <c r="I15" s="608">
        <v>1.9810000000000001</v>
      </c>
      <c r="J15" s="608">
        <v>1.9650000000000001</v>
      </c>
      <c r="K15" s="608">
        <v>2.032</v>
      </c>
      <c r="L15" s="608">
        <v>2.3029999999999999</v>
      </c>
      <c r="M15" s="608">
        <v>2.3090000000000002</v>
      </c>
      <c r="N15" s="608">
        <v>2.1680000000000001</v>
      </c>
      <c r="O15" s="608">
        <v>2.4510000000000001</v>
      </c>
      <c r="P15" s="608">
        <v>2.653</v>
      </c>
      <c r="Q15" s="608">
        <v>3.3260000000000001</v>
      </c>
      <c r="R15" s="608">
        <v>3.9327230000000002</v>
      </c>
      <c r="S15" s="608">
        <v>3.9519989999999998</v>
      </c>
      <c r="T15" s="608">
        <v>4.1108570000000002</v>
      </c>
      <c r="U15" s="608">
        <v>3.5145840000000002</v>
      </c>
      <c r="V15" s="608">
        <v>3.3736920000000001</v>
      </c>
      <c r="W15" s="608">
        <v>3.315124</v>
      </c>
      <c r="X15" s="608">
        <v>3.7915920000000001</v>
      </c>
      <c r="Y15" s="608">
        <v>3.2242169999999999</v>
      </c>
      <c r="Z15" s="608">
        <v>2.9516</v>
      </c>
      <c r="AA15" s="608">
        <v>3.582719</v>
      </c>
      <c r="AB15" s="608">
        <v>2.8370449999999998</v>
      </c>
      <c r="AC15" s="608">
        <v>2.7349950000000001</v>
      </c>
      <c r="AD15" s="608">
        <v>2.4392420000000001</v>
      </c>
      <c r="AE15" s="608">
        <v>2.2401249999999999</v>
      </c>
      <c r="AF15" s="608">
        <v>2.3160400000000001</v>
      </c>
      <c r="AG15" s="608">
        <v>2.549004</v>
      </c>
      <c r="AH15" s="608">
        <v>3.0400180193000002</v>
      </c>
      <c r="AI15" s="608">
        <v>3.1691722712999999</v>
      </c>
      <c r="AJ15" s="608">
        <v>2.9347373522</v>
      </c>
      <c r="AK15" s="608">
        <v>2.7908432182</v>
      </c>
      <c r="AL15" s="608">
        <v>2.4498580078000001</v>
      </c>
      <c r="AM15" s="608">
        <v>2.6446613448999998</v>
      </c>
      <c r="AN15" s="608">
        <v>2.7406133336999998</v>
      </c>
      <c r="AO15" s="608">
        <v>2.6505441031000001</v>
      </c>
      <c r="AP15" s="608">
        <v>2.6639904076000001</v>
      </c>
      <c r="AQ15" s="608">
        <v>2.4435652390999998</v>
      </c>
      <c r="AR15" s="608">
        <v>2.4567521875999998</v>
      </c>
      <c r="AS15" s="608">
        <v>2.481847734</v>
      </c>
      <c r="AT15" s="608">
        <v>2.2432840609000002</v>
      </c>
      <c r="AU15" s="608">
        <v>2.0531480000000002</v>
      </c>
      <c r="AV15" s="608">
        <v>2.1285379999999998</v>
      </c>
      <c r="AW15" s="608">
        <v>2.12385</v>
      </c>
      <c r="AX15" s="608">
        <v>2.160622</v>
      </c>
      <c r="AY15" s="613">
        <v>2.2851270000000001</v>
      </c>
      <c r="AZ15" s="613">
        <v>2.2340040000000001</v>
      </c>
      <c r="BA15" s="613">
        <v>2.2321369999999998</v>
      </c>
      <c r="BB15" s="613">
        <v>2.1992769999999999</v>
      </c>
      <c r="BC15" s="613">
        <v>2.2483550000000001</v>
      </c>
      <c r="BD15" s="613">
        <v>2.3350200000000001</v>
      </c>
      <c r="BE15" s="613">
        <v>2.3608069999999999</v>
      </c>
      <c r="BF15" s="613">
        <v>2.4311699999999998</v>
      </c>
      <c r="BG15" s="613">
        <v>2.4644089999999998</v>
      </c>
      <c r="BH15" s="613">
        <v>2.372808</v>
      </c>
      <c r="BI15" s="613">
        <v>2.3460740000000002</v>
      </c>
      <c r="BJ15" s="613">
        <v>2.3781219999999998</v>
      </c>
      <c r="BK15" s="613">
        <v>2.3359559999999999</v>
      </c>
      <c r="BL15" s="613">
        <v>2.2307190000000001</v>
      </c>
      <c r="BM15" s="613">
        <v>2.236351</v>
      </c>
      <c r="BN15" s="613">
        <v>2.1715420000000001</v>
      </c>
      <c r="BO15" s="613">
        <v>2.1369289999999999</v>
      </c>
      <c r="BP15" s="613">
        <v>2.158534</v>
      </c>
      <c r="BQ15" s="613">
        <v>2.1356090000000001</v>
      </c>
      <c r="BR15" s="613">
        <v>2.2059690000000001</v>
      </c>
      <c r="BS15" s="613">
        <v>2.1941109999999999</v>
      </c>
      <c r="BT15" s="613">
        <v>2.1800120000000001</v>
      </c>
      <c r="BU15" s="613">
        <v>2.132247</v>
      </c>
      <c r="BV15" s="613">
        <v>2.0836519999999998</v>
      </c>
    </row>
    <row r="16" spans="1:74" ht="11.05" customHeight="1" x14ac:dyDescent="0.2">
      <c r="A16" s="342" t="s">
        <v>1500</v>
      </c>
      <c r="B16" s="405" t="s">
        <v>929</v>
      </c>
      <c r="C16" s="608">
        <v>1.462</v>
      </c>
      <c r="D16" s="608">
        <v>1.617</v>
      </c>
      <c r="E16" s="608">
        <v>1.766</v>
      </c>
      <c r="F16" s="608">
        <v>1.756</v>
      </c>
      <c r="G16" s="608">
        <v>1.76</v>
      </c>
      <c r="H16" s="608">
        <v>1.867</v>
      </c>
      <c r="I16" s="608">
        <v>1.9690000000000001</v>
      </c>
      <c r="J16" s="608">
        <v>1.901</v>
      </c>
      <c r="K16" s="608">
        <v>1.95</v>
      </c>
      <c r="L16" s="608">
        <v>2.0910000000000002</v>
      </c>
      <c r="M16" s="608">
        <v>2.141</v>
      </c>
      <c r="N16" s="608">
        <v>2.09</v>
      </c>
      <c r="O16" s="608">
        <v>2.16</v>
      </c>
      <c r="P16" s="608">
        <v>2.4319999999999999</v>
      </c>
      <c r="Q16" s="608">
        <v>2.867</v>
      </c>
      <c r="R16" s="608">
        <v>2.5549179999999998</v>
      </c>
      <c r="S16" s="608">
        <v>2.5594209999999999</v>
      </c>
      <c r="T16" s="608">
        <v>2.6375700000000002</v>
      </c>
      <c r="U16" s="608">
        <v>2.4473220000000002</v>
      </c>
      <c r="V16" s="608">
        <v>2.3309310000000001</v>
      </c>
      <c r="W16" s="608">
        <v>2.1199859999999999</v>
      </c>
      <c r="X16" s="608">
        <v>2.069518</v>
      </c>
      <c r="Y16" s="608">
        <v>2.0386869999999999</v>
      </c>
      <c r="Z16" s="608">
        <v>1.906479</v>
      </c>
      <c r="AA16" s="608">
        <v>1.975822</v>
      </c>
      <c r="AB16" s="608">
        <v>1.992127</v>
      </c>
      <c r="AC16" s="608">
        <v>1.916112</v>
      </c>
      <c r="AD16" s="608">
        <v>1.955614</v>
      </c>
      <c r="AE16" s="608">
        <v>1.8873249999999999</v>
      </c>
      <c r="AF16" s="608">
        <v>1.844454</v>
      </c>
      <c r="AG16" s="608">
        <v>1.8894489999999999</v>
      </c>
      <c r="AH16" s="608">
        <v>2.0294500000000002</v>
      </c>
      <c r="AI16" s="608">
        <v>2.173467</v>
      </c>
      <c r="AJ16" s="608">
        <v>2.1592639999999999</v>
      </c>
      <c r="AK16" s="608">
        <v>2.0749759999999999</v>
      </c>
      <c r="AL16" s="608">
        <v>1.9425250000000001</v>
      </c>
      <c r="AM16" s="608">
        <v>1.9349780000000001</v>
      </c>
      <c r="AN16" s="608">
        <v>1.97909</v>
      </c>
      <c r="AO16" s="608">
        <v>2.022672</v>
      </c>
      <c r="AP16" s="608">
        <v>2.0836960000000002</v>
      </c>
      <c r="AQ16" s="608">
        <v>2.0583559999999999</v>
      </c>
      <c r="AR16" s="608">
        <v>2.0488240000000002</v>
      </c>
      <c r="AS16" s="608">
        <v>2.052835</v>
      </c>
      <c r="AT16" s="608">
        <v>2.0241120000000001</v>
      </c>
      <c r="AU16" s="608">
        <v>1.8905670000000001</v>
      </c>
      <c r="AV16" s="608">
        <v>1.8449869999999999</v>
      </c>
      <c r="AW16" s="608">
        <v>1.8342700000000001</v>
      </c>
      <c r="AX16" s="608">
        <v>1.827437</v>
      </c>
      <c r="AY16" s="613">
        <v>1.8738490000000001</v>
      </c>
      <c r="AZ16" s="613">
        <v>1.8851599999999999</v>
      </c>
      <c r="BA16" s="613">
        <v>1.853664</v>
      </c>
      <c r="BB16" s="613">
        <v>1.8104119999999999</v>
      </c>
      <c r="BC16" s="613">
        <v>1.819755</v>
      </c>
      <c r="BD16" s="613">
        <v>1.8287910000000001</v>
      </c>
      <c r="BE16" s="613">
        <v>1.7956209999999999</v>
      </c>
      <c r="BF16" s="613">
        <v>1.8257559999999999</v>
      </c>
      <c r="BG16" s="613">
        <v>1.8103389999999999</v>
      </c>
      <c r="BH16" s="613">
        <v>1.759695</v>
      </c>
      <c r="BI16" s="613">
        <v>1.7746930000000001</v>
      </c>
      <c r="BJ16" s="613">
        <v>1.773766</v>
      </c>
      <c r="BK16" s="613">
        <v>1.7578309999999999</v>
      </c>
      <c r="BL16" s="613">
        <v>1.7441899999999999</v>
      </c>
      <c r="BM16" s="613">
        <v>1.6893370000000001</v>
      </c>
      <c r="BN16" s="613">
        <v>1.651332</v>
      </c>
      <c r="BO16" s="613">
        <v>1.648998</v>
      </c>
      <c r="BP16" s="613">
        <v>1.6530210000000001</v>
      </c>
      <c r="BQ16" s="613">
        <v>1.6180540000000001</v>
      </c>
      <c r="BR16" s="613">
        <v>1.6475439999999999</v>
      </c>
      <c r="BS16" s="613">
        <v>1.6174649999999999</v>
      </c>
      <c r="BT16" s="613">
        <v>1.5895410000000001</v>
      </c>
      <c r="BU16" s="613">
        <v>1.5999000000000001</v>
      </c>
      <c r="BV16" s="613">
        <v>1.582001</v>
      </c>
    </row>
    <row r="17" spans="1:74" ht="11.05" customHeight="1" x14ac:dyDescent="0.2">
      <c r="A17" s="342" t="s">
        <v>1501</v>
      </c>
      <c r="B17" s="405" t="s">
        <v>1506</v>
      </c>
      <c r="C17" s="608">
        <v>0.86299999999999999</v>
      </c>
      <c r="D17" s="608">
        <v>0.90500000000000003</v>
      </c>
      <c r="E17" s="608">
        <v>0.92200000000000004</v>
      </c>
      <c r="F17" s="608">
        <v>0.82299999999999995</v>
      </c>
      <c r="G17" s="608">
        <v>0.81599999999999995</v>
      </c>
      <c r="H17" s="608">
        <v>0.96499999999999997</v>
      </c>
      <c r="I17" s="608">
        <v>1.0900000000000001</v>
      </c>
      <c r="J17" s="608">
        <v>1.115</v>
      </c>
      <c r="K17" s="608">
        <v>1.2909999999999999</v>
      </c>
      <c r="L17" s="608">
        <v>1.454</v>
      </c>
      <c r="M17" s="608">
        <v>1.252</v>
      </c>
      <c r="N17" s="608">
        <v>1.0329999999999999</v>
      </c>
      <c r="O17" s="608">
        <v>1.169</v>
      </c>
      <c r="P17" s="608">
        <v>1.2829999999999999</v>
      </c>
      <c r="Q17" s="608">
        <v>1.448</v>
      </c>
      <c r="R17" s="608">
        <v>1.302</v>
      </c>
      <c r="S17" s="608">
        <v>1.2230000000000001</v>
      </c>
      <c r="T17" s="608">
        <v>1.2190000000000001</v>
      </c>
      <c r="U17" s="608">
        <v>1.1419999999999999</v>
      </c>
      <c r="V17" s="608">
        <v>1.093</v>
      </c>
      <c r="W17" s="608">
        <v>0.99099999999999999</v>
      </c>
      <c r="X17" s="608">
        <v>0.85899999999999999</v>
      </c>
      <c r="Y17" s="608">
        <v>0.85199999999999998</v>
      </c>
      <c r="Z17" s="608">
        <v>0.69199999999999995</v>
      </c>
      <c r="AA17" s="608">
        <v>0.84199999999999997</v>
      </c>
      <c r="AB17" s="608">
        <v>0.82799999999999996</v>
      </c>
      <c r="AC17" s="608">
        <v>0.79400000000000004</v>
      </c>
      <c r="AD17" s="608">
        <v>0.81100000000000005</v>
      </c>
      <c r="AE17" s="608">
        <v>0.66600000000000004</v>
      </c>
      <c r="AF17" s="608">
        <v>0.57399999999999995</v>
      </c>
      <c r="AG17" s="608">
        <v>0.629</v>
      </c>
      <c r="AH17" s="608">
        <v>0.67900000000000005</v>
      </c>
      <c r="AI17" s="608">
        <v>0.73</v>
      </c>
      <c r="AJ17" s="608">
        <v>0.67477272727000004</v>
      </c>
      <c r="AK17" s="608">
        <v>0.63923809523999997</v>
      </c>
      <c r="AL17" s="608">
        <v>0.68705000000000005</v>
      </c>
      <c r="AM17" s="608">
        <v>0.82128571428999997</v>
      </c>
      <c r="AN17" s="608">
        <v>0.90754999999999997</v>
      </c>
      <c r="AO17" s="608">
        <v>0.80289999999999995</v>
      </c>
      <c r="AP17" s="608">
        <v>0.80009090909000002</v>
      </c>
      <c r="AQ17" s="608">
        <v>0.69768181817999997</v>
      </c>
      <c r="AR17" s="608">
        <v>0.76200000000000001</v>
      </c>
      <c r="AS17" s="608">
        <v>0.79733333333</v>
      </c>
      <c r="AT17" s="608">
        <v>0.75477272727</v>
      </c>
      <c r="AU17" s="608">
        <v>0.65564999999999996</v>
      </c>
      <c r="AV17" s="608">
        <v>0.77360869565000001</v>
      </c>
      <c r="AW17" s="608">
        <v>0.80300000000000005</v>
      </c>
      <c r="AX17" s="608">
        <v>0.77300000000000002</v>
      </c>
      <c r="AY17" s="613">
        <v>0.81543189999999999</v>
      </c>
      <c r="AZ17" s="613">
        <v>0.81377250000000001</v>
      </c>
      <c r="BA17" s="613">
        <v>0.81697109999999995</v>
      </c>
      <c r="BB17" s="613">
        <v>0.82838630000000002</v>
      </c>
      <c r="BC17" s="613">
        <v>0.82934490000000005</v>
      </c>
      <c r="BD17" s="613">
        <v>0.81761700000000004</v>
      </c>
      <c r="BE17" s="613">
        <v>0.83408499999999997</v>
      </c>
      <c r="BF17" s="613">
        <v>0.8289242</v>
      </c>
      <c r="BG17" s="613">
        <v>0.83708890000000002</v>
      </c>
      <c r="BH17" s="613">
        <v>0.81821529999999998</v>
      </c>
      <c r="BI17" s="613">
        <v>0.81518489999999999</v>
      </c>
      <c r="BJ17" s="613">
        <v>0.80667889999999998</v>
      </c>
      <c r="BK17" s="613">
        <v>0.79266539999999996</v>
      </c>
      <c r="BL17" s="613">
        <v>0.79198400000000002</v>
      </c>
      <c r="BM17" s="613">
        <v>0.78122309999999995</v>
      </c>
      <c r="BN17" s="613">
        <v>0.79704390000000003</v>
      </c>
      <c r="BO17" s="613">
        <v>0.79584180000000004</v>
      </c>
      <c r="BP17" s="613">
        <v>0.78364630000000002</v>
      </c>
      <c r="BQ17" s="613">
        <v>0.79303500000000005</v>
      </c>
      <c r="BR17" s="613">
        <v>0.78411350000000002</v>
      </c>
      <c r="BS17" s="613">
        <v>0.77962169999999997</v>
      </c>
      <c r="BT17" s="613">
        <v>0.77929539999999997</v>
      </c>
      <c r="BU17" s="613">
        <v>0.76772669999999998</v>
      </c>
      <c r="BV17" s="613">
        <v>0.76802749999999997</v>
      </c>
    </row>
    <row r="18" spans="1:74" ht="11.05" customHeight="1" x14ac:dyDescent="0.2">
      <c r="A18" s="343"/>
      <c r="B18" s="403" t="s">
        <v>943</v>
      </c>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row>
    <row r="19" spans="1:74" ht="11.05" customHeight="1" x14ac:dyDescent="0.2">
      <c r="A19" s="342" t="s">
        <v>1181</v>
      </c>
      <c r="B19" s="405" t="s">
        <v>930</v>
      </c>
      <c r="C19" s="608">
        <v>2.3342499999999999</v>
      </c>
      <c r="D19" s="608">
        <v>2.5009999999999999</v>
      </c>
      <c r="E19" s="608">
        <v>2.8104</v>
      </c>
      <c r="F19" s="608">
        <v>2.85825</v>
      </c>
      <c r="G19" s="608">
        <v>2.9851999999999999</v>
      </c>
      <c r="H19" s="608">
        <v>3.0637500000000002</v>
      </c>
      <c r="I19" s="608">
        <v>3.1360000000000001</v>
      </c>
      <c r="J19" s="608">
        <v>3.1577999999999999</v>
      </c>
      <c r="K19" s="608">
        <v>3.1749999999999998</v>
      </c>
      <c r="L19" s="608">
        <v>3.2905000000000002</v>
      </c>
      <c r="M19" s="608">
        <v>3.3948</v>
      </c>
      <c r="N19" s="608">
        <v>3.3065000000000002</v>
      </c>
      <c r="O19" s="608">
        <v>3.3146</v>
      </c>
      <c r="P19" s="608">
        <v>3.5172500000000002</v>
      </c>
      <c r="Q19" s="608">
        <v>4.2217500000000001</v>
      </c>
      <c r="R19" s="608">
        <v>4.1085000000000003</v>
      </c>
      <c r="S19" s="608">
        <v>4.4436</v>
      </c>
      <c r="T19" s="608">
        <v>4.9290000000000003</v>
      </c>
      <c r="U19" s="608">
        <v>4.5592499999999996</v>
      </c>
      <c r="V19" s="608">
        <v>3.9750000000000001</v>
      </c>
      <c r="W19" s="608">
        <v>3.70025</v>
      </c>
      <c r="X19" s="608">
        <v>3.8151999999999999</v>
      </c>
      <c r="Y19" s="608">
        <v>3.6850000000000001</v>
      </c>
      <c r="Z19" s="608">
        <v>3.21</v>
      </c>
      <c r="AA19" s="608">
        <v>3.3391999999999999</v>
      </c>
      <c r="AB19" s="608">
        <v>3.3887499999999999</v>
      </c>
      <c r="AC19" s="608">
        <v>3.4220000000000002</v>
      </c>
      <c r="AD19" s="608">
        <v>3.6030000000000002</v>
      </c>
      <c r="AE19" s="608">
        <v>3.5548000000000002</v>
      </c>
      <c r="AF19" s="608">
        <v>3.5710000000000002</v>
      </c>
      <c r="AG19" s="608">
        <v>3.597</v>
      </c>
      <c r="AH19" s="608">
        <v>3.83975</v>
      </c>
      <c r="AI19" s="608">
        <v>3.8359999999999999</v>
      </c>
      <c r="AJ19" s="608">
        <v>3.6128</v>
      </c>
      <c r="AK19" s="608">
        <v>3.3180000000000001</v>
      </c>
      <c r="AL19" s="608">
        <v>3.1339999999999999</v>
      </c>
      <c r="AM19" s="608">
        <v>3.0754000000000001</v>
      </c>
      <c r="AN19" s="608">
        <v>3.2115</v>
      </c>
      <c r="AO19" s="608">
        <v>3.4255</v>
      </c>
      <c r="AP19" s="608">
        <v>3.6114000000000002</v>
      </c>
      <c r="AQ19" s="608">
        <v>3.6030000000000002</v>
      </c>
      <c r="AR19" s="608">
        <v>3.4544999999999999</v>
      </c>
      <c r="AS19" s="608">
        <v>3.4838</v>
      </c>
      <c r="AT19" s="608">
        <v>3.3892500000000001</v>
      </c>
      <c r="AU19" s="608">
        <v>3.2138</v>
      </c>
      <c r="AV19" s="608">
        <v>3.137</v>
      </c>
      <c r="AW19" s="608">
        <v>3.0527500000000001</v>
      </c>
      <c r="AX19" s="608">
        <v>3.0175999999999998</v>
      </c>
      <c r="AY19" s="613">
        <v>3.0399370000000001</v>
      </c>
      <c r="AZ19" s="613">
        <v>3.059056</v>
      </c>
      <c r="BA19" s="613">
        <v>3.0928469999999999</v>
      </c>
      <c r="BB19" s="613">
        <v>3.215471</v>
      </c>
      <c r="BC19" s="613">
        <v>3.312414</v>
      </c>
      <c r="BD19" s="613">
        <v>3.4118599999999999</v>
      </c>
      <c r="BE19" s="613">
        <v>3.374355</v>
      </c>
      <c r="BF19" s="613">
        <v>3.340004</v>
      </c>
      <c r="BG19" s="613">
        <v>3.2798539999999998</v>
      </c>
      <c r="BH19" s="613">
        <v>3.1540240000000002</v>
      </c>
      <c r="BI19" s="613">
        <v>3.036931</v>
      </c>
      <c r="BJ19" s="613">
        <v>2.9861810000000002</v>
      </c>
      <c r="BK19" s="613">
        <v>2.9738880000000001</v>
      </c>
      <c r="BL19" s="613">
        <v>2.9492389999999999</v>
      </c>
      <c r="BM19" s="613">
        <v>3.0247060000000001</v>
      </c>
      <c r="BN19" s="613">
        <v>3.1131319999999998</v>
      </c>
      <c r="BO19" s="613">
        <v>3.1400169999999998</v>
      </c>
      <c r="BP19" s="613">
        <v>3.1666669999999999</v>
      </c>
      <c r="BQ19" s="613">
        <v>3.1320869999999998</v>
      </c>
      <c r="BR19" s="613">
        <v>3.088025</v>
      </c>
      <c r="BS19" s="613">
        <v>3.0186600000000001</v>
      </c>
      <c r="BT19" s="613">
        <v>2.9285329999999998</v>
      </c>
      <c r="BU19" s="613">
        <v>2.8671720000000001</v>
      </c>
      <c r="BV19" s="613">
        <v>2.7526000000000002</v>
      </c>
    </row>
    <row r="20" spans="1:74" ht="11.05" customHeight="1" x14ac:dyDescent="0.2">
      <c r="A20" s="342" t="s">
        <v>1179</v>
      </c>
      <c r="B20" s="405" t="s">
        <v>931</v>
      </c>
      <c r="C20" s="608">
        <v>2.4202499999999998</v>
      </c>
      <c r="D20" s="608">
        <v>2.5870000000000002</v>
      </c>
      <c r="E20" s="608">
        <v>2.8976000000000002</v>
      </c>
      <c r="F20" s="608">
        <v>2.9477500000000001</v>
      </c>
      <c r="G20" s="608">
        <v>3.0762</v>
      </c>
      <c r="H20" s="608">
        <v>3.1567500000000002</v>
      </c>
      <c r="I20" s="608">
        <v>3.2305000000000001</v>
      </c>
      <c r="J20" s="608">
        <v>3.2553999999999998</v>
      </c>
      <c r="K20" s="608">
        <v>3.2715000000000001</v>
      </c>
      <c r="L20" s="608">
        <v>3.3842500000000002</v>
      </c>
      <c r="M20" s="608">
        <v>3.4910000000000001</v>
      </c>
      <c r="N20" s="608">
        <v>3.4060000000000001</v>
      </c>
      <c r="O20" s="608">
        <v>3.4127999999999998</v>
      </c>
      <c r="P20" s="608">
        <v>3.6110000000000002</v>
      </c>
      <c r="Q20" s="608">
        <v>4.3217499999999998</v>
      </c>
      <c r="R20" s="608">
        <v>4.2127499999999998</v>
      </c>
      <c r="S20" s="608">
        <v>4.5449999999999999</v>
      </c>
      <c r="T20" s="608">
        <v>5.0322500000000003</v>
      </c>
      <c r="U20" s="608">
        <v>4.6680000000000001</v>
      </c>
      <c r="V20" s="608">
        <v>4.0873999999999997</v>
      </c>
      <c r="W20" s="608">
        <v>3.8167499999999999</v>
      </c>
      <c r="X20" s="608">
        <v>3.9354</v>
      </c>
      <c r="Y20" s="608">
        <v>3.7992499999999998</v>
      </c>
      <c r="Z20" s="608">
        <v>3.3235000000000001</v>
      </c>
      <c r="AA20" s="608">
        <v>3.4451999999999998</v>
      </c>
      <c r="AB20" s="608">
        <v>3.5012500000000002</v>
      </c>
      <c r="AC20" s="608">
        <v>3.5350000000000001</v>
      </c>
      <c r="AD20" s="608">
        <v>3.71075</v>
      </c>
      <c r="AE20" s="608">
        <v>3.6661999999999999</v>
      </c>
      <c r="AF20" s="608">
        <v>3.68425</v>
      </c>
      <c r="AG20" s="608">
        <v>3.7124000000000001</v>
      </c>
      <c r="AH20" s="608">
        <v>3.95425</v>
      </c>
      <c r="AI20" s="608">
        <v>3.9575</v>
      </c>
      <c r="AJ20" s="608">
        <v>3.742</v>
      </c>
      <c r="AK20" s="608">
        <v>3.4424999999999999</v>
      </c>
      <c r="AL20" s="608">
        <v>3.2570000000000001</v>
      </c>
      <c r="AM20" s="608">
        <v>3.1968000000000001</v>
      </c>
      <c r="AN20" s="608">
        <v>3.3282500000000002</v>
      </c>
      <c r="AO20" s="608">
        <v>3.5415000000000001</v>
      </c>
      <c r="AP20" s="608">
        <v>3.7334000000000001</v>
      </c>
      <c r="AQ20" s="608">
        <v>3.72525</v>
      </c>
      <c r="AR20" s="608">
        <v>3.5754999999999999</v>
      </c>
      <c r="AS20" s="608">
        <v>3.6004</v>
      </c>
      <c r="AT20" s="608">
        <v>3.5065</v>
      </c>
      <c r="AU20" s="608">
        <v>3.3384</v>
      </c>
      <c r="AV20" s="608">
        <v>3.2605</v>
      </c>
      <c r="AW20" s="608">
        <v>3.1752500000000001</v>
      </c>
      <c r="AX20" s="608">
        <v>3.1394000000000002</v>
      </c>
      <c r="AY20" s="613">
        <v>3.1610269999999998</v>
      </c>
      <c r="AZ20" s="613">
        <v>3.1782599999999999</v>
      </c>
      <c r="BA20" s="613">
        <v>3.2108080000000001</v>
      </c>
      <c r="BB20" s="613">
        <v>3.3349869999999999</v>
      </c>
      <c r="BC20" s="613">
        <v>3.4307759999999998</v>
      </c>
      <c r="BD20" s="613">
        <v>3.5292439999999998</v>
      </c>
      <c r="BE20" s="613">
        <v>3.4937</v>
      </c>
      <c r="BF20" s="613">
        <v>3.4604919999999999</v>
      </c>
      <c r="BG20" s="613">
        <v>3.402088</v>
      </c>
      <c r="BH20" s="613">
        <v>3.278664</v>
      </c>
      <c r="BI20" s="613">
        <v>3.1627480000000001</v>
      </c>
      <c r="BJ20" s="613">
        <v>3.1126809999999998</v>
      </c>
      <c r="BK20" s="613">
        <v>3.0996060000000001</v>
      </c>
      <c r="BL20" s="613">
        <v>3.0729880000000001</v>
      </c>
      <c r="BM20" s="613">
        <v>3.1471420000000001</v>
      </c>
      <c r="BN20" s="613">
        <v>3.2370420000000002</v>
      </c>
      <c r="BO20" s="613">
        <v>3.2626719999999998</v>
      </c>
      <c r="BP20" s="613">
        <v>3.2882210000000001</v>
      </c>
      <c r="BQ20" s="613">
        <v>3.2554810000000001</v>
      </c>
      <c r="BR20" s="613">
        <v>3.212437</v>
      </c>
      <c r="BS20" s="613">
        <v>3.1446930000000002</v>
      </c>
      <c r="BT20" s="613">
        <v>3.0568590000000002</v>
      </c>
      <c r="BU20" s="613">
        <v>2.9965830000000002</v>
      </c>
      <c r="BV20" s="613">
        <v>2.8825810000000001</v>
      </c>
    </row>
    <row r="21" spans="1:74" ht="11.05" customHeight="1" x14ac:dyDescent="0.2">
      <c r="A21" s="342" t="s">
        <v>1502</v>
      </c>
      <c r="B21" s="405" t="s">
        <v>932</v>
      </c>
      <c r="C21" s="608">
        <v>2.6804999999999999</v>
      </c>
      <c r="D21" s="608">
        <v>2.847</v>
      </c>
      <c r="E21" s="608">
        <v>3.1522000000000001</v>
      </c>
      <c r="F21" s="608">
        <v>3.1302500000000002</v>
      </c>
      <c r="G21" s="608">
        <v>3.2170000000000001</v>
      </c>
      <c r="H21" s="608">
        <v>3.2867500000000001</v>
      </c>
      <c r="I21" s="608">
        <v>3.3387500000000001</v>
      </c>
      <c r="J21" s="608">
        <v>3.35</v>
      </c>
      <c r="K21" s="608">
        <v>3.3839999999999999</v>
      </c>
      <c r="L21" s="608">
        <v>3.6117499999999998</v>
      </c>
      <c r="M21" s="608">
        <v>3.7269999999999999</v>
      </c>
      <c r="N21" s="608">
        <v>3.641</v>
      </c>
      <c r="O21" s="608">
        <v>3.7242000000000002</v>
      </c>
      <c r="P21" s="608">
        <v>4.0322500000000003</v>
      </c>
      <c r="Q21" s="608">
        <v>5.1044999999999998</v>
      </c>
      <c r="R21" s="608">
        <v>5.1195000000000004</v>
      </c>
      <c r="S21" s="608">
        <v>5.5709999999999997</v>
      </c>
      <c r="T21" s="608">
        <v>5.7534999999999998</v>
      </c>
      <c r="U21" s="608">
        <v>5.4857500000000003</v>
      </c>
      <c r="V21" s="608">
        <v>5.0132000000000003</v>
      </c>
      <c r="W21" s="608">
        <v>4.9924999999999997</v>
      </c>
      <c r="X21" s="608">
        <v>5.2114000000000003</v>
      </c>
      <c r="Y21" s="608">
        <v>5.2549999999999999</v>
      </c>
      <c r="Z21" s="608">
        <v>4.7134999999999998</v>
      </c>
      <c r="AA21" s="608">
        <v>4.5763999999999996</v>
      </c>
      <c r="AB21" s="608">
        <v>4.4132499999999997</v>
      </c>
      <c r="AC21" s="608">
        <v>4.2104999999999997</v>
      </c>
      <c r="AD21" s="608">
        <v>4.0990000000000002</v>
      </c>
      <c r="AE21" s="608">
        <v>3.915</v>
      </c>
      <c r="AF21" s="608">
        <v>3.8017500000000002</v>
      </c>
      <c r="AG21" s="608">
        <v>3.8822000000000001</v>
      </c>
      <c r="AH21" s="608">
        <v>4.3702500000000004</v>
      </c>
      <c r="AI21" s="608">
        <v>4.5627500000000003</v>
      </c>
      <c r="AJ21" s="608">
        <v>4.5068000000000001</v>
      </c>
      <c r="AK21" s="608">
        <v>4.2537500000000001</v>
      </c>
      <c r="AL21" s="608">
        <v>3.9717500000000001</v>
      </c>
      <c r="AM21" s="608">
        <v>3.8544</v>
      </c>
      <c r="AN21" s="608">
        <v>4.0437500000000002</v>
      </c>
      <c r="AO21" s="608">
        <v>4.0220000000000002</v>
      </c>
      <c r="AP21" s="608">
        <v>4.0022000000000002</v>
      </c>
      <c r="AQ21" s="608">
        <v>3.8222499999999999</v>
      </c>
      <c r="AR21" s="608">
        <v>3.722</v>
      </c>
      <c r="AS21" s="608">
        <v>3.8102</v>
      </c>
      <c r="AT21" s="608">
        <v>3.6995</v>
      </c>
      <c r="AU21" s="608">
        <v>3.5577999999999999</v>
      </c>
      <c r="AV21" s="608">
        <v>3.5852499999999998</v>
      </c>
      <c r="AW21" s="608">
        <v>3.5217499999999999</v>
      </c>
      <c r="AX21" s="608">
        <v>3.4942000000000002</v>
      </c>
      <c r="AY21" s="613">
        <v>3.5678329999999998</v>
      </c>
      <c r="AZ21" s="613">
        <v>3.596533</v>
      </c>
      <c r="BA21" s="613">
        <v>3.5582099999999999</v>
      </c>
      <c r="BB21" s="613">
        <v>3.560127</v>
      </c>
      <c r="BC21" s="613">
        <v>3.5978919999999999</v>
      </c>
      <c r="BD21" s="613">
        <v>3.6471269999999998</v>
      </c>
      <c r="BE21" s="613">
        <v>3.6701489999999999</v>
      </c>
      <c r="BF21" s="613">
        <v>3.7247499999999998</v>
      </c>
      <c r="BG21" s="613">
        <v>3.7747639999999998</v>
      </c>
      <c r="BH21" s="613">
        <v>3.7568229999999998</v>
      </c>
      <c r="BI21" s="613">
        <v>3.755795</v>
      </c>
      <c r="BJ21" s="613">
        <v>3.756065</v>
      </c>
      <c r="BK21" s="613">
        <v>3.7239100000000001</v>
      </c>
      <c r="BL21" s="613">
        <v>3.6805189999999999</v>
      </c>
      <c r="BM21" s="613">
        <v>3.699173</v>
      </c>
      <c r="BN21" s="613">
        <v>3.6382850000000002</v>
      </c>
      <c r="BO21" s="613">
        <v>3.6196329999999999</v>
      </c>
      <c r="BP21" s="613">
        <v>3.6073219999999999</v>
      </c>
      <c r="BQ21" s="613">
        <v>3.5840200000000002</v>
      </c>
      <c r="BR21" s="613">
        <v>3.6262409999999998</v>
      </c>
      <c r="BS21" s="613">
        <v>3.6503610000000002</v>
      </c>
      <c r="BT21" s="613">
        <v>3.6488070000000001</v>
      </c>
      <c r="BU21" s="613">
        <v>3.6318130000000002</v>
      </c>
      <c r="BV21" s="613">
        <v>3.569531</v>
      </c>
    </row>
    <row r="22" spans="1:74" ht="11.05" customHeight="1" x14ac:dyDescent="0.2">
      <c r="A22" s="342" t="s">
        <v>1503</v>
      </c>
      <c r="B22" s="405" t="s">
        <v>933</v>
      </c>
      <c r="C22" s="608">
        <v>2.5489999999999999</v>
      </c>
      <c r="D22" s="608">
        <v>2.79</v>
      </c>
      <c r="E22" s="608">
        <v>2.8730000000000002</v>
      </c>
      <c r="F22" s="608">
        <v>2.7850000000000001</v>
      </c>
      <c r="G22" s="608">
        <v>2.8250000000000002</v>
      </c>
      <c r="H22" s="608">
        <v>2.952</v>
      </c>
      <c r="I22" s="608">
        <v>2.98</v>
      </c>
      <c r="J22" s="608">
        <v>2.9319999999999999</v>
      </c>
      <c r="K22" s="608">
        <v>2.9990000000000001</v>
      </c>
      <c r="L22" s="608">
        <v>3.4220000000000002</v>
      </c>
      <c r="M22" s="608">
        <v>3.512</v>
      </c>
      <c r="N22" s="608">
        <v>3.4430000000000001</v>
      </c>
      <c r="O22" s="608">
        <v>3.7759999999999998</v>
      </c>
      <c r="P22" s="608">
        <v>4.0579999999999998</v>
      </c>
      <c r="Q22" s="608">
        <v>4.9279999999999999</v>
      </c>
      <c r="R22" s="608">
        <v>5.1429999999999998</v>
      </c>
      <c r="S22" s="608">
        <v>5.9729999999999999</v>
      </c>
      <c r="T22" s="608">
        <v>5.8630000000000004</v>
      </c>
      <c r="U22" s="608">
        <v>5.2560000000000002</v>
      </c>
      <c r="V22" s="608">
        <v>4.9530000000000003</v>
      </c>
      <c r="W22" s="608">
        <v>4.8150000000000004</v>
      </c>
      <c r="X22" s="608">
        <v>5.7859999999999996</v>
      </c>
      <c r="Y22" s="608">
        <v>5.24</v>
      </c>
      <c r="Z22" s="608">
        <v>4.3440000000000003</v>
      </c>
      <c r="AA22" s="608">
        <v>4.3129999999999997</v>
      </c>
      <c r="AB22" s="608">
        <v>3.988</v>
      </c>
      <c r="AC22" s="608">
        <v>3.8660000000000001</v>
      </c>
      <c r="AD22" s="608">
        <v>3.7090000000000001</v>
      </c>
      <c r="AE22" s="608">
        <v>3.423</v>
      </c>
      <c r="AF22" s="608">
        <v>3.395</v>
      </c>
      <c r="AG22" s="608">
        <v>3.472</v>
      </c>
      <c r="AH22" s="608">
        <v>3.819</v>
      </c>
      <c r="AI22" s="608">
        <v>4.1509999999999998</v>
      </c>
      <c r="AJ22" s="608">
        <v>4.0890000000000004</v>
      </c>
      <c r="AK22" s="608">
        <v>4.0110000000000001</v>
      </c>
      <c r="AL22" s="608">
        <v>3.8210000000000002</v>
      </c>
      <c r="AM22" s="608">
        <v>3.766</v>
      </c>
      <c r="AN22" s="608">
        <v>3.8279999999999998</v>
      </c>
      <c r="AO22" s="608">
        <v>3.774</v>
      </c>
      <c r="AP22" s="608">
        <v>3.706</v>
      </c>
      <c r="AQ22" s="608">
        <v>3.694</v>
      </c>
      <c r="AR22" s="608">
        <v>3.5760000000000001</v>
      </c>
      <c r="AS22" s="608">
        <v>3.6829999999999998</v>
      </c>
      <c r="AT22" s="608">
        <v>3.5449999999999999</v>
      </c>
      <c r="AU22" s="608">
        <v>3.3940000000000001</v>
      </c>
      <c r="AV22" s="608">
        <v>3.427</v>
      </c>
      <c r="AW22" s="608">
        <v>3.41</v>
      </c>
      <c r="AX22" s="608">
        <v>3.4128880000000001</v>
      </c>
      <c r="AY22" s="613">
        <v>3.4862869999999999</v>
      </c>
      <c r="AZ22" s="613">
        <v>3.4438490000000002</v>
      </c>
      <c r="BA22" s="613">
        <v>3.4277090000000001</v>
      </c>
      <c r="BB22" s="613">
        <v>3.4228800000000001</v>
      </c>
      <c r="BC22" s="613">
        <v>3.451603</v>
      </c>
      <c r="BD22" s="613">
        <v>3.5053879999999999</v>
      </c>
      <c r="BE22" s="613">
        <v>3.4927380000000001</v>
      </c>
      <c r="BF22" s="613">
        <v>3.5386860000000002</v>
      </c>
      <c r="BG22" s="613">
        <v>3.6371549999999999</v>
      </c>
      <c r="BH22" s="613">
        <v>3.6082040000000002</v>
      </c>
      <c r="BI22" s="613">
        <v>3.6023149999999999</v>
      </c>
      <c r="BJ22" s="613">
        <v>3.6159119999999998</v>
      </c>
      <c r="BK22" s="613">
        <v>3.5442429999999998</v>
      </c>
      <c r="BL22" s="613">
        <v>3.450358</v>
      </c>
      <c r="BM22" s="613">
        <v>3.4268260000000001</v>
      </c>
      <c r="BN22" s="613">
        <v>3.3734630000000001</v>
      </c>
      <c r="BO22" s="613">
        <v>3.3775490000000001</v>
      </c>
      <c r="BP22" s="613">
        <v>3.3684690000000002</v>
      </c>
      <c r="BQ22" s="613">
        <v>3.3171750000000002</v>
      </c>
      <c r="BR22" s="613">
        <v>3.3680680000000001</v>
      </c>
      <c r="BS22" s="613">
        <v>3.432747</v>
      </c>
      <c r="BT22" s="613">
        <v>3.4469129999999999</v>
      </c>
      <c r="BU22" s="613">
        <v>3.4063279999999998</v>
      </c>
      <c r="BV22" s="613">
        <v>3.335324</v>
      </c>
    </row>
    <row r="23" spans="1:74" ht="11.05" customHeight="1" x14ac:dyDescent="0.2">
      <c r="A23" s="342" t="s">
        <v>1508</v>
      </c>
      <c r="B23" s="405" t="s">
        <v>1507</v>
      </c>
      <c r="C23" s="608">
        <v>2.16675</v>
      </c>
      <c r="D23" s="608">
        <v>2.3772500000000001</v>
      </c>
      <c r="E23" s="608">
        <v>2.3475000000000001</v>
      </c>
      <c r="F23" s="608" t="s">
        <v>1602</v>
      </c>
      <c r="G23" s="608" t="s">
        <v>1602</v>
      </c>
      <c r="H23" s="608" t="s">
        <v>1602</v>
      </c>
      <c r="I23" s="608" t="s">
        <v>1602</v>
      </c>
      <c r="J23" s="608" t="s">
        <v>1602</v>
      </c>
      <c r="K23" s="608">
        <v>2.59</v>
      </c>
      <c r="L23" s="608">
        <v>2.6955</v>
      </c>
      <c r="M23" s="608">
        <v>2.7247499999999998</v>
      </c>
      <c r="N23" s="608">
        <v>2.7018</v>
      </c>
      <c r="O23" s="608">
        <v>2.7370000000000001</v>
      </c>
      <c r="P23" s="608">
        <v>2.8460000000000001</v>
      </c>
      <c r="Q23" s="608">
        <v>2.9925000000000002</v>
      </c>
      <c r="R23" s="608" t="s">
        <v>1602</v>
      </c>
      <c r="S23" s="608" t="s">
        <v>1602</v>
      </c>
      <c r="T23" s="608" t="s">
        <v>1602</v>
      </c>
      <c r="U23" s="608" t="s">
        <v>1602</v>
      </c>
      <c r="V23" s="608" t="s">
        <v>1602</v>
      </c>
      <c r="W23" s="608">
        <v>2.661</v>
      </c>
      <c r="X23" s="608">
        <v>2.6637499999999998</v>
      </c>
      <c r="Y23" s="608">
        <v>2.6753999999999998</v>
      </c>
      <c r="Z23" s="608">
        <v>2.6807500000000002</v>
      </c>
      <c r="AA23" s="608">
        <v>2.7007500000000002</v>
      </c>
      <c r="AB23" s="608">
        <v>2.7029999999999998</v>
      </c>
      <c r="AC23" s="608">
        <v>2.6840000000000002</v>
      </c>
      <c r="AD23" s="608">
        <v>2.6645089999999998</v>
      </c>
      <c r="AE23" s="608">
        <v>2.6095890000000002</v>
      </c>
      <c r="AF23" s="608">
        <v>2.5444990000000001</v>
      </c>
      <c r="AG23" s="608">
        <v>2.4851290000000001</v>
      </c>
      <c r="AH23" s="608">
        <v>2.4552589999999999</v>
      </c>
      <c r="AI23" s="608">
        <v>2.379</v>
      </c>
      <c r="AJ23" s="608">
        <v>2.3944999999999999</v>
      </c>
      <c r="AK23" s="608">
        <v>2.4247999999999998</v>
      </c>
      <c r="AL23" s="608">
        <v>2.4634999999999998</v>
      </c>
      <c r="AM23" s="608">
        <v>2.5590000000000002</v>
      </c>
      <c r="AN23" s="608">
        <v>2.6077499999999998</v>
      </c>
      <c r="AO23" s="608">
        <v>2.5826666666999998</v>
      </c>
      <c r="AP23" s="608">
        <v>2.5670000000000002</v>
      </c>
      <c r="AQ23" s="608">
        <v>2.4750000000000001</v>
      </c>
      <c r="AR23" s="608">
        <v>2.4119999999999999</v>
      </c>
      <c r="AS23" s="608">
        <v>2.3940000000000001</v>
      </c>
      <c r="AT23" s="608">
        <v>2.371</v>
      </c>
      <c r="AU23" s="608">
        <v>2.3690000000000002</v>
      </c>
      <c r="AV23" s="608">
        <v>2.427</v>
      </c>
      <c r="AW23" s="608">
        <v>2.48325</v>
      </c>
      <c r="AX23" s="608">
        <v>2.5182500000000001</v>
      </c>
      <c r="AY23" s="613">
        <v>2.549464</v>
      </c>
      <c r="AZ23" s="613">
        <v>2.5631330000000001</v>
      </c>
      <c r="BA23" s="613">
        <v>2.5668920000000002</v>
      </c>
      <c r="BB23" s="613">
        <v>2.5662959999999999</v>
      </c>
      <c r="BC23" s="613">
        <v>2.5639029999999998</v>
      </c>
      <c r="BD23" s="613">
        <v>2.5598770000000002</v>
      </c>
      <c r="BE23" s="613">
        <v>2.5632450000000002</v>
      </c>
      <c r="BF23" s="613">
        <v>2.5665650000000002</v>
      </c>
      <c r="BG23" s="613">
        <v>2.5732210000000002</v>
      </c>
      <c r="BH23" s="613">
        <v>2.5779139999999998</v>
      </c>
      <c r="BI23" s="613">
        <v>2.5824919999999998</v>
      </c>
      <c r="BJ23" s="613">
        <v>2.590449</v>
      </c>
      <c r="BK23" s="613">
        <v>2.5930399999999998</v>
      </c>
      <c r="BL23" s="613">
        <v>2.5916350000000001</v>
      </c>
      <c r="BM23" s="613">
        <v>2.579288</v>
      </c>
      <c r="BN23" s="613">
        <v>2.56684</v>
      </c>
      <c r="BO23" s="613">
        <v>2.5555300000000001</v>
      </c>
      <c r="BP23" s="613">
        <v>2.5440079999999998</v>
      </c>
      <c r="BQ23" s="613">
        <v>2.5372949999999999</v>
      </c>
      <c r="BR23" s="613">
        <v>2.5308030000000001</v>
      </c>
      <c r="BS23" s="613">
        <v>2.5275289999999999</v>
      </c>
      <c r="BT23" s="613">
        <v>2.529239</v>
      </c>
      <c r="BU23" s="613">
        <v>2.5301429999999998</v>
      </c>
      <c r="BV23" s="613">
        <v>2.5362390000000001</v>
      </c>
    </row>
    <row r="24" spans="1:74" ht="11.05" customHeight="1" x14ac:dyDescent="0.2">
      <c r="A24" s="26"/>
      <c r="B24" s="30" t="s">
        <v>69</v>
      </c>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398"/>
      <c r="AZ24" s="398"/>
      <c r="BA24" s="398"/>
      <c r="BB24" s="398"/>
      <c r="BC24" s="398"/>
      <c r="BD24" s="398"/>
      <c r="BE24" s="398"/>
      <c r="BF24" s="398"/>
      <c r="BG24" s="398"/>
      <c r="BH24" s="398"/>
      <c r="BI24" s="398"/>
      <c r="BJ24" s="398"/>
      <c r="BK24" s="399"/>
      <c r="BL24" s="398"/>
      <c r="BM24" s="398"/>
      <c r="BN24" s="398"/>
      <c r="BO24" s="398"/>
      <c r="BP24" s="398"/>
      <c r="BQ24" s="398"/>
      <c r="BR24" s="398"/>
      <c r="BS24" s="398"/>
      <c r="BT24" s="398"/>
      <c r="BU24" s="398"/>
      <c r="BV24" s="398"/>
    </row>
    <row r="25" spans="1:74" ht="11.05" customHeight="1" x14ac:dyDescent="0.2">
      <c r="A25" s="29" t="s">
        <v>430</v>
      </c>
      <c r="B25" s="401" t="s">
        <v>944</v>
      </c>
      <c r="C25" s="363">
        <v>2.81569</v>
      </c>
      <c r="D25" s="363">
        <v>5.5586500000000001</v>
      </c>
      <c r="E25" s="363">
        <v>2.7221799999999998</v>
      </c>
      <c r="F25" s="363">
        <v>2.7668569999999999</v>
      </c>
      <c r="G25" s="363">
        <v>3.0234899999999998</v>
      </c>
      <c r="H25" s="363">
        <v>3.38714</v>
      </c>
      <c r="I25" s="363">
        <v>3.98976</v>
      </c>
      <c r="J25" s="363">
        <v>4.2287299999999997</v>
      </c>
      <c r="K25" s="363">
        <v>5.3612399999999996</v>
      </c>
      <c r="L25" s="363">
        <v>5.7248900000000003</v>
      </c>
      <c r="M25" s="363">
        <v>5.24695</v>
      </c>
      <c r="N25" s="363">
        <v>3.9066399999999999</v>
      </c>
      <c r="O25" s="363">
        <v>4.5464399999999996</v>
      </c>
      <c r="P25" s="363">
        <v>4.86822</v>
      </c>
      <c r="Q25" s="363">
        <v>5.0861999999999998</v>
      </c>
      <c r="R25" s="363">
        <v>6.8404199999999999</v>
      </c>
      <c r="S25" s="363">
        <v>8.4493200000000002</v>
      </c>
      <c r="T25" s="363">
        <v>7.9926000000000004</v>
      </c>
      <c r="U25" s="363">
        <v>7.5607920000000002</v>
      </c>
      <c r="V25" s="363">
        <v>9.1343999999999994</v>
      </c>
      <c r="W25" s="363">
        <v>8.1794399999999996</v>
      </c>
      <c r="X25" s="363">
        <v>5.8750799999999996</v>
      </c>
      <c r="Y25" s="363">
        <v>5.6570999999999998</v>
      </c>
      <c r="Z25" s="363">
        <v>5.7401400000000002</v>
      </c>
      <c r="AA25" s="363">
        <v>3.3942600000000001</v>
      </c>
      <c r="AB25" s="363">
        <v>2.47044</v>
      </c>
      <c r="AC25" s="363">
        <v>2.39778</v>
      </c>
      <c r="AD25" s="363">
        <v>2.2420800000000001</v>
      </c>
      <c r="AE25" s="363">
        <v>2.2317</v>
      </c>
      <c r="AF25" s="363">
        <v>2.2628400000000002</v>
      </c>
      <c r="AG25" s="363">
        <v>2.6469</v>
      </c>
      <c r="AH25" s="363">
        <v>2.6780400000000002</v>
      </c>
      <c r="AI25" s="363">
        <v>2.7403200000000001</v>
      </c>
      <c r="AJ25" s="363">
        <v>3.0932400000000002</v>
      </c>
      <c r="AK25" s="363">
        <v>2.81298</v>
      </c>
      <c r="AL25" s="363">
        <v>2.6157599999999999</v>
      </c>
      <c r="AM25" s="363">
        <v>3.30084</v>
      </c>
      <c r="AN25" s="363">
        <v>1.7853600000000001</v>
      </c>
      <c r="AO25" s="363">
        <v>1.5466200000000001</v>
      </c>
      <c r="AP25" s="363">
        <v>1.6608000000000001</v>
      </c>
      <c r="AQ25" s="363">
        <v>2.2005599999999998</v>
      </c>
      <c r="AR25" s="363">
        <v>2.6261399999999999</v>
      </c>
      <c r="AS25" s="363">
        <v>2.14866</v>
      </c>
      <c r="AT25" s="363">
        <v>2.06562</v>
      </c>
      <c r="AU25" s="363">
        <v>2.3666399999999999</v>
      </c>
      <c r="AV25" s="363">
        <v>2.2835999999999999</v>
      </c>
      <c r="AW25" s="363">
        <v>2.2005599999999998</v>
      </c>
      <c r="AX25" s="363">
        <v>3.1243799999999999</v>
      </c>
      <c r="AY25" s="374">
        <v>3.6921569999999999</v>
      </c>
      <c r="AZ25" s="374">
        <v>3.3804289999999999</v>
      </c>
      <c r="BA25" s="374">
        <v>2.912153</v>
      </c>
      <c r="BB25" s="374">
        <v>2.6412209999999998</v>
      </c>
      <c r="BC25" s="374">
        <v>2.619783</v>
      </c>
      <c r="BD25" s="374">
        <v>2.7958349999999998</v>
      </c>
      <c r="BE25" s="374">
        <v>3.0550169999999999</v>
      </c>
      <c r="BF25" s="374">
        <v>3.3684180000000001</v>
      </c>
      <c r="BG25" s="374">
        <v>3.471244</v>
      </c>
      <c r="BH25" s="374">
        <v>3.4703780000000002</v>
      </c>
      <c r="BI25" s="374">
        <v>3.7398340000000001</v>
      </c>
      <c r="BJ25" s="374">
        <v>3.9600029999999999</v>
      </c>
      <c r="BK25" s="374">
        <v>4.3946209999999999</v>
      </c>
      <c r="BL25" s="374">
        <v>4.2551969999999999</v>
      </c>
      <c r="BM25" s="374">
        <v>3.8905940000000001</v>
      </c>
      <c r="BN25" s="374">
        <v>3.685508</v>
      </c>
      <c r="BO25" s="374">
        <v>3.7637119999999999</v>
      </c>
      <c r="BP25" s="374">
        <v>3.8634940000000002</v>
      </c>
      <c r="BQ25" s="374">
        <v>4.0637939999999997</v>
      </c>
      <c r="BR25" s="374">
        <v>4.2863379999999998</v>
      </c>
      <c r="BS25" s="374">
        <v>4.3023949999999997</v>
      </c>
      <c r="BT25" s="374">
        <v>4.2186349999999999</v>
      </c>
      <c r="BU25" s="374">
        <v>4.2699299999999996</v>
      </c>
      <c r="BV25" s="374">
        <v>4.499574</v>
      </c>
    </row>
    <row r="26" spans="1:74" ht="11.05" customHeight="1" x14ac:dyDescent="0.2">
      <c r="A26" s="29" t="s">
        <v>70</v>
      </c>
      <c r="B26" s="401" t="s">
        <v>945</v>
      </c>
      <c r="C26" s="363">
        <v>2.71</v>
      </c>
      <c r="D26" s="363">
        <v>5.35</v>
      </c>
      <c r="E26" s="363">
        <v>2.62</v>
      </c>
      <c r="F26" s="363">
        <v>2.6629999999999998</v>
      </c>
      <c r="G26" s="363">
        <v>2.91</v>
      </c>
      <c r="H26" s="363">
        <v>3.26</v>
      </c>
      <c r="I26" s="363">
        <v>3.84</v>
      </c>
      <c r="J26" s="363">
        <v>4.07</v>
      </c>
      <c r="K26" s="363">
        <v>5.16</v>
      </c>
      <c r="L26" s="363">
        <v>5.51</v>
      </c>
      <c r="M26" s="363">
        <v>5.05</v>
      </c>
      <c r="N26" s="363">
        <v>3.76</v>
      </c>
      <c r="O26" s="363">
        <v>4.38</v>
      </c>
      <c r="P26" s="363">
        <v>4.6900000000000004</v>
      </c>
      <c r="Q26" s="363">
        <v>4.9000000000000004</v>
      </c>
      <c r="R26" s="363">
        <v>6.59</v>
      </c>
      <c r="S26" s="363">
        <v>8.14</v>
      </c>
      <c r="T26" s="363">
        <v>7.7</v>
      </c>
      <c r="U26" s="363">
        <v>7.2839999999999998</v>
      </c>
      <c r="V26" s="363">
        <v>8.8000000000000007</v>
      </c>
      <c r="W26" s="363">
        <v>7.88</v>
      </c>
      <c r="X26" s="363">
        <v>5.66</v>
      </c>
      <c r="Y26" s="363">
        <v>5.45</v>
      </c>
      <c r="Z26" s="363">
        <v>5.53</v>
      </c>
      <c r="AA26" s="363">
        <v>3.27</v>
      </c>
      <c r="AB26" s="363">
        <v>2.38</v>
      </c>
      <c r="AC26" s="363">
        <v>2.31</v>
      </c>
      <c r="AD26" s="363">
        <v>2.16</v>
      </c>
      <c r="AE26" s="363">
        <v>2.15</v>
      </c>
      <c r="AF26" s="363">
        <v>2.1800000000000002</v>
      </c>
      <c r="AG26" s="363">
        <v>2.5499999999999998</v>
      </c>
      <c r="AH26" s="363">
        <v>2.58</v>
      </c>
      <c r="AI26" s="363">
        <v>2.64</v>
      </c>
      <c r="AJ26" s="363">
        <v>2.98</v>
      </c>
      <c r="AK26" s="363">
        <v>2.71</v>
      </c>
      <c r="AL26" s="363">
        <v>2.52</v>
      </c>
      <c r="AM26" s="363">
        <v>3.18</v>
      </c>
      <c r="AN26" s="363">
        <v>1.72</v>
      </c>
      <c r="AO26" s="363">
        <v>1.49</v>
      </c>
      <c r="AP26" s="363">
        <v>1.6</v>
      </c>
      <c r="AQ26" s="363">
        <v>2.12</v>
      </c>
      <c r="AR26" s="363">
        <v>2.5299999999999998</v>
      </c>
      <c r="AS26" s="363">
        <v>2.0699999999999998</v>
      </c>
      <c r="AT26" s="363">
        <v>1.99</v>
      </c>
      <c r="AU26" s="363">
        <v>2.2799999999999998</v>
      </c>
      <c r="AV26" s="363">
        <v>2.2000000000000002</v>
      </c>
      <c r="AW26" s="363">
        <v>2.12</v>
      </c>
      <c r="AX26" s="363">
        <v>3.01</v>
      </c>
      <c r="AY26" s="374">
        <v>3.5569920000000002</v>
      </c>
      <c r="AZ26" s="374">
        <v>3.256675</v>
      </c>
      <c r="BA26" s="374">
        <v>2.805542</v>
      </c>
      <c r="BB26" s="374">
        <v>2.5445289999999998</v>
      </c>
      <c r="BC26" s="374">
        <v>2.523876</v>
      </c>
      <c r="BD26" s="374">
        <v>2.6934830000000001</v>
      </c>
      <c r="BE26" s="374">
        <v>2.9431769999999999</v>
      </c>
      <c r="BF26" s="374">
        <v>3.245104</v>
      </c>
      <c r="BG26" s="374">
        <v>3.3441649999999998</v>
      </c>
      <c r="BH26" s="374">
        <v>3.3433310000000001</v>
      </c>
      <c r="BI26" s="374">
        <v>3.6029230000000001</v>
      </c>
      <c r="BJ26" s="374">
        <v>3.815032</v>
      </c>
      <c r="BK26" s="374">
        <v>4.2337389999999999</v>
      </c>
      <c r="BL26" s="374">
        <v>4.0994190000000001</v>
      </c>
      <c r="BM26" s="374">
        <v>3.7481640000000001</v>
      </c>
      <c r="BN26" s="374">
        <v>3.5505849999999999</v>
      </c>
      <c r="BO26" s="374">
        <v>3.6259260000000002</v>
      </c>
      <c r="BP26" s="374">
        <v>3.7220559999999998</v>
      </c>
      <c r="BQ26" s="374">
        <v>3.9150230000000001</v>
      </c>
      <c r="BR26" s="374">
        <v>4.1294199999999996</v>
      </c>
      <c r="BS26" s="374">
        <v>4.144889</v>
      </c>
      <c r="BT26" s="374">
        <v>4.0641949999999998</v>
      </c>
      <c r="BU26" s="374">
        <v>4.113613</v>
      </c>
      <c r="BV26" s="374">
        <v>4.3348500000000003</v>
      </c>
    </row>
    <row r="27" spans="1:74" ht="11.05" customHeight="1" x14ac:dyDescent="0.2">
      <c r="A27" s="29"/>
      <c r="B27" s="404" t="s">
        <v>946</v>
      </c>
      <c r="C27" s="366"/>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66"/>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row>
    <row r="28" spans="1:74" ht="11.05" customHeight="1" x14ac:dyDescent="0.2">
      <c r="A28" s="29" t="s">
        <v>382</v>
      </c>
      <c r="B28" s="406" t="s">
        <v>20</v>
      </c>
      <c r="C28" s="363">
        <v>4.04</v>
      </c>
      <c r="D28" s="363">
        <v>9.32</v>
      </c>
      <c r="E28" s="363">
        <v>4.41</v>
      </c>
      <c r="F28" s="363">
        <v>4</v>
      </c>
      <c r="G28" s="363">
        <v>4.1100000000000003</v>
      </c>
      <c r="H28" s="363">
        <v>4.16</v>
      </c>
      <c r="I28" s="363">
        <v>4.6900000000000004</v>
      </c>
      <c r="J28" s="363">
        <v>4.95</v>
      </c>
      <c r="K28" s="363">
        <v>5.42</v>
      </c>
      <c r="L28" s="363">
        <v>6.61</v>
      </c>
      <c r="M28" s="363">
        <v>6.9</v>
      </c>
      <c r="N28" s="363">
        <v>6.77</v>
      </c>
      <c r="O28" s="363">
        <v>6.49</v>
      </c>
      <c r="P28" s="363">
        <v>7.34</v>
      </c>
      <c r="Q28" s="363">
        <v>6.2</v>
      </c>
      <c r="R28" s="363">
        <v>6.7</v>
      </c>
      <c r="S28" s="363">
        <v>8.11</v>
      </c>
      <c r="T28" s="363">
        <v>9.34</v>
      </c>
      <c r="U28" s="363">
        <v>7.89</v>
      </c>
      <c r="V28" s="363">
        <v>9.44</v>
      </c>
      <c r="W28" s="363">
        <v>9.6199999999999992</v>
      </c>
      <c r="X28" s="363">
        <v>7.18</v>
      </c>
      <c r="Y28" s="363">
        <v>6.76</v>
      </c>
      <c r="Z28" s="363">
        <v>8.08</v>
      </c>
      <c r="AA28" s="363">
        <v>7.18</v>
      </c>
      <c r="AB28" s="363">
        <v>5.95</v>
      </c>
      <c r="AC28" s="363">
        <v>5</v>
      </c>
      <c r="AD28" s="363">
        <v>4.04</v>
      </c>
      <c r="AE28" s="363">
        <v>3.54</v>
      </c>
      <c r="AF28" s="363">
        <v>3.52</v>
      </c>
      <c r="AG28" s="363">
        <v>3.84</v>
      </c>
      <c r="AH28" s="363">
        <v>3.8</v>
      </c>
      <c r="AI28" s="363">
        <v>3.81</v>
      </c>
      <c r="AJ28" s="363">
        <v>4.05</v>
      </c>
      <c r="AK28" s="363">
        <v>4.3499999999999996</v>
      </c>
      <c r="AL28" s="363">
        <v>4.4800000000000004</v>
      </c>
      <c r="AM28" s="363">
        <v>4.95</v>
      </c>
      <c r="AN28" s="363">
        <v>4.72</v>
      </c>
      <c r="AO28" s="363">
        <v>3.7</v>
      </c>
      <c r="AP28" s="363">
        <v>3.36</v>
      </c>
      <c r="AQ28" s="363">
        <v>3.1</v>
      </c>
      <c r="AR28" s="363">
        <v>3.62</v>
      </c>
      <c r="AS28" s="363">
        <v>3.54</v>
      </c>
      <c r="AT28" s="363">
        <v>3.1</v>
      </c>
      <c r="AU28" s="363">
        <v>3.28</v>
      </c>
      <c r="AV28" s="363">
        <v>3.84</v>
      </c>
      <c r="AW28" s="363">
        <v>3.314635</v>
      </c>
      <c r="AX28" s="363">
        <v>4.2912290000000004</v>
      </c>
      <c r="AY28" s="374">
        <v>4.7113079999999998</v>
      </c>
      <c r="AZ28" s="374">
        <v>4.7465729999999997</v>
      </c>
      <c r="BA28" s="374">
        <v>3.7899669999999999</v>
      </c>
      <c r="BB28" s="374">
        <v>3.432588</v>
      </c>
      <c r="BC28" s="374">
        <v>3.2555580000000002</v>
      </c>
      <c r="BD28" s="374">
        <v>3.5126189999999999</v>
      </c>
      <c r="BE28" s="374">
        <v>3.567396</v>
      </c>
      <c r="BF28" s="374">
        <v>3.800405</v>
      </c>
      <c r="BG28" s="374">
        <v>4.037541</v>
      </c>
      <c r="BH28" s="374">
        <v>4.0367410000000001</v>
      </c>
      <c r="BI28" s="374">
        <v>4.4026829999999997</v>
      </c>
      <c r="BJ28" s="374">
        <v>5.0027429999999997</v>
      </c>
      <c r="BK28" s="374">
        <v>5.3735210000000002</v>
      </c>
      <c r="BL28" s="374">
        <v>5.5310230000000002</v>
      </c>
      <c r="BM28" s="374">
        <v>4.6774449999999996</v>
      </c>
      <c r="BN28" s="374">
        <v>4.3995439999999997</v>
      </c>
      <c r="BO28" s="374">
        <v>4.3131219999999999</v>
      </c>
      <c r="BP28" s="374">
        <v>4.5464830000000003</v>
      </c>
      <c r="BQ28" s="374">
        <v>4.5563269999999996</v>
      </c>
      <c r="BR28" s="374">
        <v>4.7199879999999999</v>
      </c>
      <c r="BS28" s="374">
        <v>4.8743249999999998</v>
      </c>
      <c r="BT28" s="374">
        <v>4.8095049999999997</v>
      </c>
      <c r="BU28" s="374">
        <v>5.0110419999999998</v>
      </c>
      <c r="BV28" s="374">
        <v>5.5887169999999999</v>
      </c>
    </row>
    <row r="29" spans="1:74" ht="11.05" customHeight="1" x14ac:dyDescent="0.2">
      <c r="A29" s="29" t="s">
        <v>372</v>
      </c>
      <c r="B29" s="406" t="s">
        <v>4</v>
      </c>
      <c r="C29" s="363">
        <v>7.38</v>
      </c>
      <c r="D29" s="363">
        <v>7.35</v>
      </c>
      <c r="E29" s="363">
        <v>8.01</v>
      </c>
      <c r="F29" s="363">
        <v>8.49</v>
      </c>
      <c r="G29" s="363">
        <v>8.99</v>
      </c>
      <c r="H29" s="363">
        <v>9.59</v>
      </c>
      <c r="I29" s="363">
        <v>9.92</v>
      </c>
      <c r="J29" s="363">
        <v>10.23</v>
      </c>
      <c r="K29" s="363">
        <v>10.31</v>
      </c>
      <c r="L29" s="363">
        <v>10.48</v>
      </c>
      <c r="M29" s="363">
        <v>10.06</v>
      </c>
      <c r="N29" s="363">
        <v>10.34</v>
      </c>
      <c r="O29" s="363">
        <v>9.7799999999999994</v>
      </c>
      <c r="P29" s="363">
        <v>10.039999999999999</v>
      </c>
      <c r="Q29" s="363">
        <v>10.220000000000001</v>
      </c>
      <c r="R29" s="363">
        <v>10.61</v>
      </c>
      <c r="S29" s="363">
        <v>12.09</v>
      </c>
      <c r="T29" s="363">
        <v>13.44</v>
      </c>
      <c r="U29" s="363">
        <v>13.51</v>
      </c>
      <c r="V29" s="363">
        <v>14.14</v>
      </c>
      <c r="W29" s="363">
        <v>14.55</v>
      </c>
      <c r="X29" s="363">
        <v>12.85</v>
      </c>
      <c r="Y29" s="363">
        <v>11.89</v>
      </c>
      <c r="Z29" s="363">
        <v>11.97</v>
      </c>
      <c r="AA29" s="363">
        <v>12.6</v>
      </c>
      <c r="AB29" s="363">
        <v>12.14</v>
      </c>
      <c r="AC29" s="363">
        <v>11.07</v>
      </c>
      <c r="AD29" s="363">
        <v>10.54</v>
      </c>
      <c r="AE29" s="363">
        <v>10.58</v>
      </c>
      <c r="AF29" s="363">
        <v>10.82</v>
      </c>
      <c r="AG29" s="363">
        <v>10.99</v>
      </c>
      <c r="AH29" s="363">
        <v>11.21</v>
      </c>
      <c r="AI29" s="363">
        <v>11.01</v>
      </c>
      <c r="AJ29" s="363">
        <v>10.19</v>
      </c>
      <c r="AK29" s="363">
        <v>9.77</v>
      </c>
      <c r="AL29" s="363">
        <v>9.93</v>
      </c>
      <c r="AM29" s="363">
        <v>9.49</v>
      </c>
      <c r="AN29" s="363">
        <v>10.029999999999999</v>
      </c>
      <c r="AO29" s="363">
        <v>10.02</v>
      </c>
      <c r="AP29" s="363">
        <v>9.9700000000000006</v>
      </c>
      <c r="AQ29" s="363">
        <v>10.41</v>
      </c>
      <c r="AR29" s="363">
        <v>10.77</v>
      </c>
      <c r="AS29" s="363">
        <v>11.15</v>
      </c>
      <c r="AT29" s="363">
        <v>10.85</v>
      </c>
      <c r="AU29" s="363">
        <v>10.92</v>
      </c>
      <c r="AV29" s="363">
        <v>10.49</v>
      </c>
      <c r="AW29" s="363">
        <v>9.58812</v>
      </c>
      <c r="AX29" s="363">
        <v>9.4026870000000002</v>
      </c>
      <c r="AY29" s="374">
        <v>9.2227219999999992</v>
      </c>
      <c r="AZ29" s="374">
        <v>9.2591940000000008</v>
      </c>
      <c r="BA29" s="374">
        <v>9.1579169999999994</v>
      </c>
      <c r="BB29" s="374">
        <v>9.2101249999999997</v>
      </c>
      <c r="BC29" s="374">
        <v>9.6084270000000007</v>
      </c>
      <c r="BD29" s="374">
        <v>10.01975</v>
      </c>
      <c r="BE29" s="374">
        <v>9.9878049999999998</v>
      </c>
      <c r="BF29" s="374">
        <v>10.107480000000001</v>
      </c>
      <c r="BG29" s="374">
        <v>10.1259</v>
      </c>
      <c r="BH29" s="374">
        <v>9.1987799999999993</v>
      </c>
      <c r="BI29" s="374">
        <v>8.8555829999999993</v>
      </c>
      <c r="BJ29" s="374">
        <v>8.9477089999999997</v>
      </c>
      <c r="BK29" s="374">
        <v>9.0599860000000003</v>
      </c>
      <c r="BL29" s="374">
        <v>9.2051350000000003</v>
      </c>
      <c r="BM29" s="374">
        <v>9.3546250000000004</v>
      </c>
      <c r="BN29" s="374">
        <v>9.5185139999999997</v>
      </c>
      <c r="BO29" s="374">
        <v>10.082789999999999</v>
      </c>
      <c r="BP29" s="374">
        <v>10.57159</v>
      </c>
      <c r="BQ29" s="374">
        <v>10.657730000000001</v>
      </c>
      <c r="BR29" s="374">
        <v>10.84549</v>
      </c>
      <c r="BS29" s="374">
        <v>10.893079999999999</v>
      </c>
      <c r="BT29" s="374">
        <v>9.9988519999999994</v>
      </c>
      <c r="BU29" s="374">
        <v>9.6387900000000002</v>
      </c>
      <c r="BV29" s="374">
        <v>9.7246369999999995</v>
      </c>
    </row>
    <row r="30" spans="1:74" ht="11.05" customHeight="1" x14ac:dyDescent="0.2">
      <c r="A30" s="29" t="s">
        <v>258</v>
      </c>
      <c r="B30" s="406" t="s">
        <v>3</v>
      </c>
      <c r="C30" s="363">
        <v>9.6199999999999992</v>
      </c>
      <c r="D30" s="363">
        <v>9.2799999999999994</v>
      </c>
      <c r="E30" s="363">
        <v>10.47</v>
      </c>
      <c r="F30" s="363">
        <v>12.27</v>
      </c>
      <c r="G30" s="363">
        <v>14.07</v>
      </c>
      <c r="H30" s="363">
        <v>17.739999999999998</v>
      </c>
      <c r="I30" s="363">
        <v>19.809999999999999</v>
      </c>
      <c r="J30" s="363">
        <v>20.86</v>
      </c>
      <c r="K30" s="363">
        <v>20.13</v>
      </c>
      <c r="L30" s="363">
        <v>17.399999999999999</v>
      </c>
      <c r="M30" s="363">
        <v>13.11</v>
      </c>
      <c r="N30" s="363">
        <v>13.08</v>
      </c>
      <c r="O30" s="363">
        <v>12.04</v>
      </c>
      <c r="P30" s="363">
        <v>12.15</v>
      </c>
      <c r="Q30" s="363">
        <v>12.94</v>
      </c>
      <c r="R30" s="363">
        <v>13.97</v>
      </c>
      <c r="S30" s="363">
        <v>17.68</v>
      </c>
      <c r="T30" s="363">
        <v>22.41</v>
      </c>
      <c r="U30" s="363">
        <v>24.57</v>
      </c>
      <c r="V30" s="363">
        <v>25.39</v>
      </c>
      <c r="W30" s="363">
        <v>24.52</v>
      </c>
      <c r="X30" s="363">
        <v>18.62</v>
      </c>
      <c r="Y30" s="363">
        <v>15.56</v>
      </c>
      <c r="Z30" s="363">
        <v>14.66</v>
      </c>
      <c r="AA30" s="363">
        <v>15.44</v>
      </c>
      <c r="AB30" s="363">
        <v>15.18</v>
      </c>
      <c r="AC30" s="363">
        <v>13.9</v>
      </c>
      <c r="AD30" s="363">
        <v>14.56</v>
      </c>
      <c r="AE30" s="363">
        <v>16.89</v>
      </c>
      <c r="AF30" s="363">
        <v>20.329999999999998</v>
      </c>
      <c r="AG30" s="363">
        <v>22.22</v>
      </c>
      <c r="AH30" s="363">
        <v>23.44</v>
      </c>
      <c r="AI30" s="363">
        <v>22.06</v>
      </c>
      <c r="AJ30" s="363">
        <v>16.86</v>
      </c>
      <c r="AK30" s="363">
        <v>13.49</v>
      </c>
      <c r="AL30" s="363">
        <v>13.05</v>
      </c>
      <c r="AM30" s="363">
        <v>11.81</v>
      </c>
      <c r="AN30" s="363">
        <v>13.25</v>
      </c>
      <c r="AO30" s="363">
        <v>13.79</v>
      </c>
      <c r="AP30" s="363">
        <v>14.57</v>
      </c>
      <c r="AQ30" s="363">
        <v>17.96</v>
      </c>
      <c r="AR30" s="363">
        <v>21.09</v>
      </c>
      <c r="AS30" s="363">
        <v>22.98</v>
      </c>
      <c r="AT30" s="363">
        <v>23.46</v>
      </c>
      <c r="AU30" s="363">
        <v>22.73</v>
      </c>
      <c r="AV30" s="363">
        <v>18.559999999999999</v>
      </c>
      <c r="AW30" s="363">
        <v>14.677</v>
      </c>
      <c r="AX30" s="363">
        <v>13.504200000000001</v>
      </c>
      <c r="AY30" s="374">
        <v>12.7897</v>
      </c>
      <c r="AZ30" s="374">
        <v>12.92019</v>
      </c>
      <c r="BA30" s="374">
        <v>13.01501</v>
      </c>
      <c r="BB30" s="374">
        <v>13.515930000000001</v>
      </c>
      <c r="BC30" s="374">
        <v>16.073969999999999</v>
      </c>
      <c r="BD30" s="374">
        <v>19.332039999999999</v>
      </c>
      <c r="BE30" s="374">
        <v>20.953980000000001</v>
      </c>
      <c r="BF30" s="374">
        <v>21.55368</v>
      </c>
      <c r="BG30" s="374">
        <v>20.526759999999999</v>
      </c>
      <c r="BH30" s="374">
        <v>16.14687</v>
      </c>
      <c r="BI30" s="374">
        <v>13.06578</v>
      </c>
      <c r="BJ30" s="374">
        <v>12.486000000000001</v>
      </c>
      <c r="BK30" s="374">
        <v>12.084770000000001</v>
      </c>
      <c r="BL30" s="374">
        <v>12.397740000000001</v>
      </c>
      <c r="BM30" s="374">
        <v>12.72059</v>
      </c>
      <c r="BN30" s="374">
        <v>13.387829999999999</v>
      </c>
      <c r="BO30" s="374">
        <v>16.12349</v>
      </c>
      <c r="BP30" s="374">
        <v>19.56043</v>
      </c>
      <c r="BQ30" s="374">
        <v>21.384049999999998</v>
      </c>
      <c r="BR30" s="374">
        <v>22.12576</v>
      </c>
      <c r="BS30" s="374">
        <v>21.185890000000001</v>
      </c>
      <c r="BT30" s="374">
        <v>16.734539999999999</v>
      </c>
      <c r="BU30" s="374">
        <v>13.5624</v>
      </c>
      <c r="BV30" s="374">
        <v>12.96219</v>
      </c>
    </row>
    <row r="31" spans="1:74" ht="11.05" customHeight="1" x14ac:dyDescent="0.2">
      <c r="A31" s="26"/>
      <c r="B31" s="30" t="s">
        <v>545</v>
      </c>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8"/>
      <c r="AZ31" s="398"/>
      <c r="BA31" s="398"/>
      <c r="BB31" s="398"/>
      <c r="BC31" s="398"/>
      <c r="BD31" s="398"/>
      <c r="BE31" s="398"/>
      <c r="BF31" s="398"/>
      <c r="BG31" s="398"/>
      <c r="BH31" s="398"/>
      <c r="BI31" s="398"/>
      <c r="BJ31" s="398"/>
      <c r="BK31" s="398"/>
      <c r="BL31" s="398"/>
      <c r="BM31" s="398"/>
      <c r="BN31" s="398"/>
      <c r="BO31" s="398"/>
      <c r="BP31" s="398"/>
      <c r="BQ31" s="398"/>
      <c r="BR31" s="398"/>
      <c r="BS31" s="398"/>
      <c r="BT31" s="398"/>
      <c r="BU31" s="398"/>
      <c r="BV31" s="398"/>
    </row>
    <row r="32" spans="1:74" ht="11.05" customHeight="1" x14ac:dyDescent="0.2">
      <c r="A32" s="26"/>
      <c r="B32" s="403" t="s">
        <v>947</v>
      </c>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8"/>
      <c r="AZ32" s="398"/>
      <c r="BA32" s="398"/>
      <c r="BB32" s="398"/>
      <c r="BC32" s="398"/>
      <c r="BD32" s="398"/>
      <c r="BE32" s="398"/>
      <c r="BF32" s="398"/>
      <c r="BG32" s="398"/>
      <c r="BH32" s="398"/>
      <c r="BI32" s="398"/>
      <c r="BJ32" s="398"/>
      <c r="BK32" s="398"/>
      <c r="BL32" s="398"/>
      <c r="BM32" s="398"/>
      <c r="BN32" s="398"/>
      <c r="BO32" s="398"/>
      <c r="BP32" s="398"/>
      <c r="BQ32" s="398"/>
      <c r="BR32" s="398"/>
      <c r="BS32" s="398"/>
      <c r="BT32" s="398"/>
      <c r="BU32" s="398"/>
      <c r="BV32" s="398"/>
    </row>
    <row r="33" spans="1:74" ht="11.05" customHeight="1" x14ac:dyDescent="0.2">
      <c r="A33" s="29" t="s">
        <v>255</v>
      </c>
      <c r="B33" s="405" t="s">
        <v>474</v>
      </c>
      <c r="C33" s="363">
        <v>1.9002439028</v>
      </c>
      <c r="D33" s="363">
        <v>1.9264737038999999</v>
      </c>
      <c r="E33" s="363">
        <v>1.8933881796000001</v>
      </c>
      <c r="F33" s="363">
        <v>1.8952856568000001</v>
      </c>
      <c r="G33" s="363">
        <v>1.8931579256</v>
      </c>
      <c r="H33" s="363">
        <v>1.9520854196999999</v>
      </c>
      <c r="I33" s="363">
        <v>2.0075843822000001</v>
      </c>
      <c r="J33" s="363">
        <v>2.0562939591</v>
      </c>
      <c r="K33" s="363">
        <v>2.0089532846</v>
      </c>
      <c r="L33" s="363">
        <v>2.0282229179</v>
      </c>
      <c r="M33" s="363">
        <v>2.0357982250000002</v>
      </c>
      <c r="N33" s="363">
        <v>2.0715358930000001</v>
      </c>
      <c r="O33" s="363">
        <v>2.1999997519000001</v>
      </c>
      <c r="P33" s="363">
        <v>2.1699923609999998</v>
      </c>
      <c r="Q33" s="363">
        <v>2.1519612245999999</v>
      </c>
      <c r="R33" s="363">
        <v>2.1814958866</v>
      </c>
      <c r="S33" s="363">
        <v>2.2321288404000001</v>
      </c>
      <c r="T33" s="363">
        <v>2.3155552371999999</v>
      </c>
      <c r="U33" s="363">
        <v>2.4693298204</v>
      </c>
      <c r="V33" s="363">
        <v>2.5065243406</v>
      </c>
      <c r="W33" s="363">
        <v>2.5078223408000002</v>
      </c>
      <c r="X33" s="363">
        <v>2.4609091750999998</v>
      </c>
      <c r="Y33" s="363">
        <v>2.4777312747</v>
      </c>
      <c r="Z33" s="363">
        <v>2.6450427794000002</v>
      </c>
      <c r="AA33" s="363">
        <v>2.5903686218000002</v>
      </c>
      <c r="AB33" s="363">
        <v>2.5892527438999999</v>
      </c>
      <c r="AC33" s="363">
        <v>2.4979914435000001</v>
      </c>
      <c r="AD33" s="363">
        <v>2.4713572313999999</v>
      </c>
      <c r="AE33" s="363">
        <v>2.5092990619000002</v>
      </c>
      <c r="AF33" s="363">
        <v>2.4623011391</v>
      </c>
      <c r="AG33" s="363">
        <v>2.4738063500999998</v>
      </c>
      <c r="AH33" s="363">
        <v>2.4908998937</v>
      </c>
      <c r="AI33" s="363">
        <v>2.5303277523999999</v>
      </c>
      <c r="AJ33" s="363">
        <v>2.5308087511999999</v>
      </c>
      <c r="AK33" s="363">
        <v>2.5057355774999999</v>
      </c>
      <c r="AL33" s="363">
        <v>2.4743834294</v>
      </c>
      <c r="AM33" s="363">
        <v>2.4872913288</v>
      </c>
      <c r="AN33" s="363">
        <v>2.4938945472</v>
      </c>
      <c r="AO33" s="363">
        <v>2.5099162848000001</v>
      </c>
      <c r="AP33" s="363">
        <v>2.5443075621000002</v>
      </c>
      <c r="AQ33" s="363">
        <v>2.5722146629</v>
      </c>
      <c r="AR33" s="363">
        <v>2.5185119667999998</v>
      </c>
      <c r="AS33" s="363">
        <v>2.4817023506</v>
      </c>
      <c r="AT33" s="363">
        <v>2.4489638493000001</v>
      </c>
      <c r="AU33" s="363">
        <v>2.4246673535999999</v>
      </c>
      <c r="AV33" s="363">
        <v>2.4818705548</v>
      </c>
      <c r="AW33" s="363">
        <v>2.4795780000000001</v>
      </c>
      <c r="AX33" s="363">
        <v>2.4790290000000001</v>
      </c>
      <c r="AY33" s="374">
        <v>2.4954139999999998</v>
      </c>
      <c r="AZ33" s="374">
        <v>2.488086</v>
      </c>
      <c r="BA33" s="374">
        <v>2.4848710000000001</v>
      </c>
      <c r="BB33" s="374">
        <v>2.483619</v>
      </c>
      <c r="BC33" s="374">
        <v>2.4772539999999998</v>
      </c>
      <c r="BD33" s="374">
        <v>2.4594299999999998</v>
      </c>
      <c r="BE33" s="374">
        <v>2.4628869999999998</v>
      </c>
      <c r="BF33" s="374">
        <v>2.4708610000000002</v>
      </c>
      <c r="BG33" s="374">
        <v>2.4550730000000001</v>
      </c>
      <c r="BH33" s="374">
        <v>2.4337749999999998</v>
      </c>
      <c r="BI33" s="374">
        <v>2.436286</v>
      </c>
      <c r="BJ33" s="374">
        <v>2.4419940000000002</v>
      </c>
      <c r="BK33" s="374">
        <v>2.4667910000000002</v>
      </c>
      <c r="BL33" s="374">
        <v>2.4622839999999999</v>
      </c>
      <c r="BM33" s="374">
        <v>2.463511</v>
      </c>
      <c r="BN33" s="374">
        <v>2.464626</v>
      </c>
      <c r="BO33" s="374">
        <v>2.4601630000000001</v>
      </c>
      <c r="BP33" s="374">
        <v>2.4443329999999999</v>
      </c>
      <c r="BQ33" s="374">
        <v>2.4495149999999999</v>
      </c>
      <c r="BR33" s="374">
        <v>2.4584090000000001</v>
      </c>
      <c r="BS33" s="374">
        <v>2.4425520000000001</v>
      </c>
      <c r="BT33" s="374">
        <v>2.4193600000000002</v>
      </c>
      <c r="BU33" s="374">
        <v>2.4189859999999999</v>
      </c>
      <c r="BV33" s="374">
        <v>2.4226070000000002</v>
      </c>
    </row>
    <row r="34" spans="1:74" ht="11.05" customHeight="1" x14ac:dyDescent="0.2">
      <c r="A34" s="29" t="s">
        <v>257</v>
      </c>
      <c r="B34" s="405" t="s">
        <v>934</v>
      </c>
      <c r="C34" s="363">
        <v>3.1977611457999999</v>
      </c>
      <c r="D34" s="363">
        <v>17.116937833000001</v>
      </c>
      <c r="E34" s="363">
        <v>3.2898487968999999</v>
      </c>
      <c r="F34" s="363">
        <v>3.0609751839000001</v>
      </c>
      <c r="G34" s="363">
        <v>3.2649187951999998</v>
      </c>
      <c r="H34" s="363">
        <v>3.5273612002000001</v>
      </c>
      <c r="I34" s="363">
        <v>4.0759460535000001</v>
      </c>
      <c r="J34" s="363">
        <v>4.4214561622000002</v>
      </c>
      <c r="K34" s="363">
        <v>5.0391088985000003</v>
      </c>
      <c r="L34" s="363">
        <v>5.6943245552999997</v>
      </c>
      <c r="M34" s="363">
        <v>5.7666940913999998</v>
      </c>
      <c r="N34" s="363">
        <v>5.6411029529999999</v>
      </c>
      <c r="O34" s="363">
        <v>6.5615685707000004</v>
      </c>
      <c r="P34" s="363">
        <v>5.9972804982000003</v>
      </c>
      <c r="Q34" s="363">
        <v>5.0999950249000001</v>
      </c>
      <c r="R34" s="363">
        <v>6.2112152114999999</v>
      </c>
      <c r="S34" s="363">
        <v>7.5658022316000002</v>
      </c>
      <c r="T34" s="363">
        <v>8.0109598412</v>
      </c>
      <c r="U34" s="363">
        <v>7.5251204563999998</v>
      </c>
      <c r="V34" s="363">
        <v>9.0036781665000003</v>
      </c>
      <c r="W34" s="363">
        <v>8.1459769853000008</v>
      </c>
      <c r="X34" s="363">
        <v>5.8016812475000004</v>
      </c>
      <c r="Y34" s="363">
        <v>5.7086230943</v>
      </c>
      <c r="Z34" s="363">
        <v>8.9206060783000005</v>
      </c>
      <c r="AA34" s="363">
        <v>7.0480798877000002</v>
      </c>
      <c r="AB34" s="363">
        <v>4.3766906663</v>
      </c>
      <c r="AC34" s="363">
        <v>3.3688401705</v>
      </c>
      <c r="AD34" s="363">
        <v>2.6996565491000002</v>
      </c>
      <c r="AE34" s="363">
        <v>2.5466016362000001</v>
      </c>
      <c r="AF34" s="363">
        <v>2.5965598186999999</v>
      </c>
      <c r="AG34" s="363">
        <v>2.9999010815</v>
      </c>
      <c r="AH34" s="363">
        <v>2.9442115459</v>
      </c>
      <c r="AI34" s="363">
        <v>2.8748364672000002</v>
      </c>
      <c r="AJ34" s="363">
        <v>2.9244336025000002</v>
      </c>
      <c r="AK34" s="363">
        <v>3.3889108793</v>
      </c>
      <c r="AL34" s="363">
        <v>3.2818352851000001</v>
      </c>
      <c r="AM34" s="363">
        <v>4.7990806416999998</v>
      </c>
      <c r="AN34" s="363">
        <v>2.8800842169999998</v>
      </c>
      <c r="AO34" s="363">
        <v>2.1837837014999999</v>
      </c>
      <c r="AP34" s="363">
        <v>2.0483137927000001</v>
      </c>
      <c r="AQ34" s="363">
        <v>2.2588376039</v>
      </c>
      <c r="AR34" s="363">
        <v>2.6881444432000001</v>
      </c>
      <c r="AS34" s="363">
        <v>2.5059782820000001</v>
      </c>
      <c r="AT34" s="363">
        <v>2.2266028150000001</v>
      </c>
      <c r="AU34" s="363">
        <v>2.3706732516</v>
      </c>
      <c r="AV34" s="363">
        <v>2.615644804</v>
      </c>
      <c r="AW34" s="363">
        <v>2.5432429999999999</v>
      </c>
      <c r="AX34" s="363">
        <v>3.4956450000000001</v>
      </c>
      <c r="AY34" s="374">
        <v>4.1103180000000004</v>
      </c>
      <c r="AZ34" s="374">
        <v>3.8012280000000001</v>
      </c>
      <c r="BA34" s="374">
        <v>3.1473439999999999</v>
      </c>
      <c r="BB34" s="374">
        <v>2.7696070000000002</v>
      </c>
      <c r="BC34" s="374">
        <v>2.654782</v>
      </c>
      <c r="BD34" s="374">
        <v>2.7146050000000002</v>
      </c>
      <c r="BE34" s="374">
        <v>2.9721510000000002</v>
      </c>
      <c r="BF34" s="374">
        <v>3.275353</v>
      </c>
      <c r="BG34" s="374">
        <v>3.390727</v>
      </c>
      <c r="BH34" s="374">
        <v>3.4732820000000002</v>
      </c>
      <c r="BI34" s="374">
        <v>3.8666450000000001</v>
      </c>
      <c r="BJ34" s="374">
        <v>4.2632709999999996</v>
      </c>
      <c r="BK34" s="374">
        <v>4.8133460000000001</v>
      </c>
      <c r="BL34" s="374">
        <v>4.6689639999999999</v>
      </c>
      <c r="BM34" s="374">
        <v>4.0936750000000002</v>
      </c>
      <c r="BN34" s="374">
        <v>3.7839260000000001</v>
      </c>
      <c r="BO34" s="374">
        <v>3.777377</v>
      </c>
      <c r="BP34" s="374">
        <v>3.7671000000000001</v>
      </c>
      <c r="BQ34" s="374">
        <v>3.9679630000000001</v>
      </c>
      <c r="BR34" s="374">
        <v>4.1818090000000003</v>
      </c>
      <c r="BS34" s="374">
        <v>4.1863270000000004</v>
      </c>
      <c r="BT34" s="374">
        <v>4.1800290000000002</v>
      </c>
      <c r="BU34" s="374">
        <v>4.338889</v>
      </c>
      <c r="BV34" s="374">
        <v>4.7641850000000003</v>
      </c>
    </row>
    <row r="35" spans="1:74" ht="11.05" customHeight="1" x14ac:dyDescent="0.2">
      <c r="A35" s="29" t="s">
        <v>256</v>
      </c>
      <c r="B35" s="405" t="s">
        <v>935</v>
      </c>
      <c r="C35" s="363">
        <v>10.33</v>
      </c>
      <c r="D35" s="363">
        <v>11.38</v>
      </c>
      <c r="E35" s="363">
        <v>12.41</v>
      </c>
      <c r="F35" s="363">
        <v>12.81</v>
      </c>
      <c r="G35" s="363">
        <v>12.82</v>
      </c>
      <c r="H35" s="363">
        <v>13.56</v>
      </c>
      <c r="I35" s="363">
        <v>14.34</v>
      </c>
      <c r="J35" s="363">
        <v>14.47</v>
      </c>
      <c r="K35" s="363">
        <v>13.8</v>
      </c>
      <c r="L35" s="363">
        <v>15.05</v>
      </c>
      <c r="M35" s="363">
        <v>17.02</v>
      </c>
      <c r="N35" s="363">
        <v>16.350000000000001</v>
      </c>
      <c r="O35" s="363">
        <v>15.49</v>
      </c>
      <c r="P35" s="363">
        <v>16.489999999999998</v>
      </c>
      <c r="Q35" s="363">
        <v>20.329999999999998</v>
      </c>
      <c r="R35" s="363">
        <v>25.06</v>
      </c>
      <c r="S35" s="363">
        <v>26.15</v>
      </c>
      <c r="T35" s="363">
        <v>26.3</v>
      </c>
      <c r="U35" s="363">
        <v>30.36</v>
      </c>
      <c r="V35" s="363">
        <v>25.72</v>
      </c>
      <c r="W35" s="363">
        <v>23.76</v>
      </c>
      <c r="X35" s="363">
        <v>21.76</v>
      </c>
      <c r="Y35" s="363">
        <v>23.74</v>
      </c>
      <c r="Z35" s="363">
        <v>19.86</v>
      </c>
      <c r="AA35" s="363">
        <v>19.440000000000001</v>
      </c>
      <c r="AB35" s="363">
        <v>18.559999999999999</v>
      </c>
      <c r="AC35" s="363">
        <v>19.920000000000002</v>
      </c>
      <c r="AD35" s="363">
        <v>18.77</v>
      </c>
      <c r="AE35" s="363">
        <v>18.11</v>
      </c>
      <c r="AF35" s="363">
        <v>16.82</v>
      </c>
      <c r="AG35" s="363">
        <v>16.739999999999998</v>
      </c>
      <c r="AH35" s="363">
        <v>19.03</v>
      </c>
      <c r="AI35" s="363">
        <v>22.2</v>
      </c>
      <c r="AJ35" s="363">
        <v>21.47</v>
      </c>
      <c r="AK35" s="363">
        <v>20.75</v>
      </c>
      <c r="AL35" s="363">
        <v>20.25</v>
      </c>
      <c r="AM35" s="363">
        <v>18.22</v>
      </c>
      <c r="AN35" s="363">
        <v>18.940000000000001</v>
      </c>
      <c r="AO35" s="363">
        <v>19.670000000000002</v>
      </c>
      <c r="AP35" s="363">
        <v>19.239999999999998</v>
      </c>
      <c r="AQ35" s="363">
        <v>18.809999999999999</v>
      </c>
      <c r="AR35" s="363">
        <v>17.68</v>
      </c>
      <c r="AS35" s="363">
        <v>18.149999999999999</v>
      </c>
      <c r="AT35" s="363">
        <v>18.23</v>
      </c>
      <c r="AU35" s="363">
        <v>17.078631563999998</v>
      </c>
      <c r="AV35" s="363">
        <v>15.764364335</v>
      </c>
      <c r="AW35" s="363">
        <v>14.47125</v>
      </c>
      <c r="AX35" s="363">
        <v>14.253069999999999</v>
      </c>
      <c r="AY35" s="374">
        <v>14.085800000000001</v>
      </c>
      <c r="AZ35" s="374">
        <v>13.88669</v>
      </c>
      <c r="BA35" s="374">
        <v>14.233079999999999</v>
      </c>
      <c r="BB35" s="374">
        <v>14.85787</v>
      </c>
      <c r="BC35" s="374">
        <v>14.43181</v>
      </c>
      <c r="BD35" s="374">
        <v>14.89432</v>
      </c>
      <c r="BE35" s="374">
        <v>14.51675</v>
      </c>
      <c r="BF35" s="374">
        <v>14.151490000000001</v>
      </c>
      <c r="BG35" s="374">
        <v>13.98274</v>
      </c>
      <c r="BH35" s="374">
        <v>13.879860000000001</v>
      </c>
      <c r="BI35" s="374">
        <v>13.68746</v>
      </c>
      <c r="BJ35" s="374">
        <v>14.063929999999999</v>
      </c>
      <c r="BK35" s="374">
        <v>14.09215</v>
      </c>
      <c r="BL35" s="374">
        <v>13.559799999999999</v>
      </c>
      <c r="BM35" s="374">
        <v>13.741239999999999</v>
      </c>
      <c r="BN35" s="374">
        <v>14.174659999999999</v>
      </c>
      <c r="BO35" s="374">
        <v>13.65143</v>
      </c>
      <c r="BP35" s="374">
        <v>13.91901</v>
      </c>
      <c r="BQ35" s="374">
        <v>13.4153</v>
      </c>
      <c r="BR35" s="374">
        <v>13.01088</v>
      </c>
      <c r="BS35" s="374">
        <v>12.793620000000001</v>
      </c>
      <c r="BT35" s="374">
        <v>12.62885</v>
      </c>
      <c r="BU35" s="374">
        <v>12.52393</v>
      </c>
      <c r="BV35" s="374">
        <v>12.75719</v>
      </c>
    </row>
    <row r="36" spans="1:74" ht="11.05" customHeight="1" x14ac:dyDescent="0.2">
      <c r="A36" s="29" t="s">
        <v>7</v>
      </c>
      <c r="B36" s="405" t="s">
        <v>936</v>
      </c>
      <c r="C36" s="363">
        <v>12.39</v>
      </c>
      <c r="D36" s="363">
        <v>13.05</v>
      </c>
      <c r="E36" s="363">
        <v>14.72</v>
      </c>
      <c r="F36" s="363">
        <v>15.14</v>
      </c>
      <c r="G36" s="363">
        <v>15.55</v>
      </c>
      <c r="H36" s="363">
        <v>16.260000000000002</v>
      </c>
      <c r="I36" s="363">
        <v>16.05</v>
      </c>
      <c r="J36" s="363">
        <v>16.04</v>
      </c>
      <c r="K36" s="363">
        <v>16.78</v>
      </c>
      <c r="L36" s="363">
        <v>18.100000000000001</v>
      </c>
      <c r="M36" s="363">
        <v>18.46</v>
      </c>
      <c r="N36" s="363">
        <v>17.87</v>
      </c>
      <c r="O36" s="363">
        <v>20.100000000000001</v>
      </c>
      <c r="P36" s="363">
        <v>20.79</v>
      </c>
      <c r="Q36" s="363">
        <v>25.68</v>
      </c>
      <c r="R36" s="363">
        <v>28.32</v>
      </c>
      <c r="S36" s="363">
        <v>30.12</v>
      </c>
      <c r="T36" s="363">
        <v>33.020000000000003</v>
      </c>
      <c r="U36" s="363">
        <v>27.38</v>
      </c>
      <c r="V36" s="363">
        <v>26.9</v>
      </c>
      <c r="W36" s="363">
        <v>25.57</v>
      </c>
      <c r="X36" s="363">
        <v>27.81</v>
      </c>
      <c r="Y36" s="363">
        <v>29.28</v>
      </c>
      <c r="Z36" s="363">
        <v>23.17</v>
      </c>
      <c r="AA36" s="363">
        <v>24.09</v>
      </c>
      <c r="AB36" s="363">
        <v>23.1</v>
      </c>
      <c r="AC36" s="363">
        <v>21.42</v>
      </c>
      <c r="AD36" s="363">
        <v>20.9</v>
      </c>
      <c r="AE36" s="363">
        <v>19.87</v>
      </c>
      <c r="AF36" s="363">
        <v>19.21</v>
      </c>
      <c r="AG36" s="363">
        <v>19.84</v>
      </c>
      <c r="AH36" s="363">
        <v>23</v>
      </c>
      <c r="AI36" s="363">
        <v>24.18</v>
      </c>
      <c r="AJ36" s="363">
        <v>24.23</v>
      </c>
      <c r="AK36" s="363">
        <v>21.75</v>
      </c>
      <c r="AL36" s="363">
        <v>20.74</v>
      </c>
      <c r="AM36" s="363">
        <v>19.71</v>
      </c>
      <c r="AN36" s="363">
        <v>20.81</v>
      </c>
      <c r="AO36" s="363">
        <v>20.66</v>
      </c>
      <c r="AP36" s="363">
        <v>20.7</v>
      </c>
      <c r="AQ36" s="363">
        <v>19.32</v>
      </c>
      <c r="AR36" s="363">
        <v>18.440000000000001</v>
      </c>
      <c r="AS36" s="363">
        <v>19.36</v>
      </c>
      <c r="AT36" s="363">
        <v>18.18</v>
      </c>
      <c r="AU36" s="363">
        <v>17.714676723</v>
      </c>
      <c r="AV36" s="363">
        <v>17.175030597999999</v>
      </c>
      <c r="AW36" s="363">
        <v>17.491309999999999</v>
      </c>
      <c r="AX36" s="363">
        <v>17.18807</v>
      </c>
      <c r="AY36" s="374">
        <v>17.498950000000001</v>
      </c>
      <c r="AZ36" s="374">
        <v>17.49671</v>
      </c>
      <c r="BA36" s="374">
        <v>17.913830000000001</v>
      </c>
      <c r="BB36" s="374">
        <v>17.535720000000001</v>
      </c>
      <c r="BC36" s="374">
        <v>17.686979999999998</v>
      </c>
      <c r="BD36" s="374">
        <v>18.394439999999999</v>
      </c>
      <c r="BE36" s="374">
        <v>18.760999999999999</v>
      </c>
      <c r="BF36" s="374">
        <v>18.90558</v>
      </c>
      <c r="BG36" s="374">
        <v>19.082429999999999</v>
      </c>
      <c r="BH36" s="374">
        <v>18.968440000000001</v>
      </c>
      <c r="BI36" s="374">
        <v>19.171959999999999</v>
      </c>
      <c r="BJ36" s="374">
        <v>18.860040000000001</v>
      </c>
      <c r="BK36" s="374">
        <v>18.497420000000002</v>
      </c>
      <c r="BL36" s="374">
        <v>18.22343</v>
      </c>
      <c r="BM36" s="374">
        <v>18.4072</v>
      </c>
      <c r="BN36" s="374">
        <v>17.826830000000001</v>
      </c>
      <c r="BO36" s="374">
        <v>17.449780000000001</v>
      </c>
      <c r="BP36" s="374">
        <v>17.6799</v>
      </c>
      <c r="BQ36" s="374">
        <v>17.736920000000001</v>
      </c>
      <c r="BR36" s="374">
        <v>17.875129999999999</v>
      </c>
      <c r="BS36" s="374">
        <v>17.84393</v>
      </c>
      <c r="BT36" s="374">
        <v>17.960840000000001</v>
      </c>
      <c r="BU36" s="374">
        <v>17.982410000000002</v>
      </c>
      <c r="BV36" s="374">
        <v>17.091909999999999</v>
      </c>
    </row>
    <row r="37" spans="1:74" ht="11.05" customHeight="1" x14ac:dyDescent="0.2">
      <c r="A37" s="29"/>
      <c r="B37" s="403" t="s">
        <v>948</v>
      </c>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77"/>
      <c r="AZ37" s="377"/>
      <c r="BA37" s="377"/>
      <c r="BB37" s="377"/>
      <c r="BC37" s="377"/>
      <c r="BD37" s="377"/>
      <c r="BE37" s="377"/>
      <c r="BF37" s="377"/>
      <c r="BG37" s="377"/>
      <c r="BH37" s="377"/>
      <c r="BI37" s="377"/>
      <c r="BJ37" s="377"/>
      <c r="BK37" s="377"/>
      <c r="BL37" s="377"/>
      <c r="BM37" s="377"/>
      <c r="BN37" s="377"/>
      <c r="BO37" s="377"/>
      <c r="BP37" s="377"/>
      <c r="BQ37" s="377"/>
      <c r="BR37" s="377"/>
      <c r="BS37" s="377"/>
      <c r="BT37" s="377"/>
      <c r="BU37" s="377"/>
      <c r="BV37" s="377"/>
    </row>
    <row r="38" spans="1:74" ht="11.05" customHeight="1" x14ac:dyDescent="0.2">
      <c r="A38" s="29" t="s">
        <v>1</v>
      </c>
      <c r="B38" s="406" t="s">
        <v>20</v>
      </c>
      <c r="C38" s="363">
        <v>6.32</v>
      </c>
      <c r="D38" s="363">
        <v>7.75</v>
      </c>
      <c r="E38" s="363">
        <v>6.98</v>
      </c>
      <c r="F38" s="363">
        <v>6.7</v>
      </c>
      <c r="G38" s="363">
        <v>6.65</v>
      </c>
      <c r="H38" s="363">
        <v>7.22</v>
      </c>
      <c r="I38" s="363">
        <v>7.42</v>
      </c>
      <c r="J38" s="363">
        <v>7.54</v>
      </c>
      <c r="K38" s="363">
        <v>7.61</v>
      </c>
      <c r="L38" s="363">
        <v>7.44</v>
      </c>
      <c r="M38" s="363">
        <v>7.37</v>
      </c>
      <c r="N38" s="363">
        <v>7.06</v>
      </c>
      <c r="O38" s="363">
        <v>7.19</v>
      </c>
      <c r="P38" s="363">
        <v>7.28</v>
      </c>
      <c r="Q38" s="363">
        <v>7.37</v>
      </c>
      <c r="R38" s="363">
        <v>7.7</v>
      </c>
      <c r="S38" s="363">
        <v>8.25</v>
      </c>
      <c r="T38" s="363">
        <v>8.85</v>
      </c>
      <c r="U38" s="363">
        <v>9.31</v>
      </c>
      <c r="V38" s="363">
        <v>9.3800000000000008</v>
      </c>
      <c r="W38" s="363">
        <v>9.06</v>
      </c>
      <c r="X38" s="363">
        <v>8.4499999999999993</v>
      </c>
      <c r="Y38" s="363">
        <v>8.14</v>
      </c>
      <c r="Z38" s="363">
        <v>8.5</v>
      </c>
      <c r="AA38" s="363">
        <v>8.18</v>
      </c>
      <c r="AB38" s="363">
        <v>8.01</v>
      </c>
      <c r="AC38" s="363">
        <v>7.8</v>
      </c>
      <c r="AD38" s="363">
        <v>7.51</v>
      </c>
      <c r="AE38" s="363">
        <v>7.64</v>
      </c>
      <c r="AF38" s="363">
        <v>8.11</v>
      </c>
      <c r="AG38" s="363">
        <v>8.36</v>
      </c>
      <c r="AH38" s="363">
        <v>8.9</v>
      </c>
      <c r="AI38" s="363">
        <v>8.43</v>
      </c>
      <c r="AJ38" s="363">
        <v>8.01</v>
      </c>
      <c r="AK38" s="363">
        <v>7.79</v>
      </c>
      <c r="AL38" s="363">
        <v>7.61</v>
      </c>
      <c r="AM38" s="363">
        <v>8.1</v>
      </c>
      <c r="AN38" s="363">
        <v>7.79</v>
      </c>
      <c r="AO38" s="363">
        <v>7.68</v>
      </c>
      <c r="AP38" s="363">
        <v>7.77</v>
      </c>
      <c r="AQ38" s="363">
        <v>7.88</v>
      </c>
      <c r="AR38" s="363">
        <v>8.4</v>
      </c>
      <c r="AS38" s="363">
        <v>8.81</v>
      </c>
      <c r="AT38" s="363">
        <v>8.7200000000000006</v>
      </c>
      <c r="AU38" s="363">
        <v>8.51</v>
      </c>
      <c r="AV38" s="363">
        <v>8.2100000000000009</v>
      </c>
      <c r="AW38" s="363">
        <v>7.7490560000000004</v>
      </c>
      <c r="AX38" s="363">
        <v>7.711284</v>
      </c>
      <c r="AY38" s="374">
        <v>7.9406929999999996</v>
      </c>
      <c r="AZ38" s="374">
        <v>8.1929639999999999</v>
      </c>
      <c r="BA38" s="374">
        <v>8.01417</v>
      </c>
      <c r="BB38" s="374">
        <v>8.1013380000000002</v>
      </c>
      <c r="BC38" s="374">
        <v>7.9993100000000004</v>
      </c>
      <c r="BD38" s="374">
        <v>8.5144830000000002</v>
      </c>
      <c r="BE38" s="374">
        <v>8.9195279999999997</v>
      </c>
      <c r="BF38" s="374">
        <v>8.8374679999999994</v>
      </c>
      <c r="BG38" s="374">
        <v>8.6328230000000001</v>
      </c>
      <c r="BH38" s="374">
        <v>8.2228980000000007</v>
      </c>
      <c r="BI38" s="374">
        <v>7.9017379999999999</v>
      </c>
      <c r="BJ38" s="374">
        <v>7.892754</v>
      </c>
      <c r="BK38" s="374">
        <v>8.0587759999999999</v>
      </c>
      <c r="BL38" s="374">
        <v>8.2856570000000005</v>
      </c>
      <c r="BM38" s="374">
        <v>8.0926810000000007</v>
      </c>
      <c r="BN38" s="374">
        <v>8.1742439999999998</v>
      </c>
      <c r="BO38" s="374">
        <v>8.0536770000000004</v>
      </c>
      <c r="BP38" s="374">
        <v>8.5764150000000008</v>
      </c>
      <c r="BQ38" s="374">
        <v>9.023434</v>
      </c>
      <c r="BR38" s="374">
        <v>8.9071149999999992</v>
      </c>
      <c r="BS38" s="374">
        <v>8.7040140000000008</v>
      </c>
      <c r="BT38" s="374">
        <v>8.2785430000000009</v>
      </c>
      <c r="BU38" s="374">
        <v>7.96828</v>
      </c>
      <c r="BV38" s="374">
        <v>7.9494720000000001</v>
      </c>
    </row>
    <row r="39" spans="1:74" ht="11.05" customHeight="1" x14ac:dyDescent="0.2">
      <c r="A39" s="29" t="s">
        <v>2</v>
      </c>
      <c r="B39" s="406" t="s">
        <v>4</v>
      </c>
      <c r="C39" s="363">
        <v>10.27</v>
      </c>
      <c r="D39" s="363">
        <v>11.36</v>
      </c>
      <c r="E39" s="363">
        <v>11.08</v>
      </c>
      <c r="F39" s="363">
        <v>10.87</v>
      </c>
      <c r="G39" s="363">
        <v>10.86</v>
      </c>
      <c r="H39" s="363">
        <v>11.33</v>
      </c>
      <c r="I39" s="363">
        <v>11.46</v>
      </c>
      <c r="J39" s="363">
        <v>11.52</v>
      </c>
      <c r="K39" s="363">
        <v>11.65</v>
      </c>
      <c r="L39" s="363">
        <v>11.52</v>
      </c>
      <c r="M39" s="363">
        <v>11.29</v>
      </c>
      <c r="N39" s="363">
        <v>11.15</v>
      </c>
      <c r="O39" s="363">
        <v>11.26</v>
      </c>
      <c r="P39" s="363">
        <v>11.66</v>
      </c>
      <c r="Q39" s="363">
        <v>11.65</v>
      </c>
      <c r="R39" s="363">
        <v>11.82</v>
      </c>
      <c r="S39" s="363">
        <v>12</v>
      </c>
      <c r="T39" s="363">
        <v>12.75</v>
      </c>
      <c r="U39" s="363">
        <v>13.02</v>
      </c>
      <c r="V39" s="363">
        <v>13.41</v>
      </c>
      <c r="W39" s="363">
        <v>13.28</v>
      </c>
      <c r="X39" s="363">
        <v>12.89</v>
      </c>
      <c r="Y39" s="363">
        <v>12.33</v>
      </c>
      <c r="Z39" s="363">
        <v>12.28</v>
      </c>
      <c r="AA39" s="363">
        <v>12.61</v>
      </c>
      <c r="AB39" s="363">
        <v>12.53</v>
      </c>
      <c r="AC39" s="363">
        <v>12.36</v>
      </c>
      <c r="AD39" s="363">
        <v>12.08</v>
      </c>
      <c r="AE39" s="363">
        <v>12.16</v>
      </c>
      <c r="AF39" s="363">
        <v>12.63</v>
      </c>
      <c r="AG39" s="363">
        <v>12.91</v>
      </c>
      <c r="AH39" s="363">
        <v>13.08</v>
      </c>
      <c r="AI39" s="363">
        <v>13.07</v>
      </c>
      <c r="AJ39" s="363">
        <v>12.73</v>
      </c>
      <c r="AK39" s="363">
        <v>12.43</v>
      </c>
      <c r="AL39" s="363">
        <v>12.24</v>
      </c>
      <c r="AM39" s="363">
        <v>12.59</v>
      </c>
      <c r="AN39" s="363">
        <v>12.75</v>
      </c>
      <c r="AO39" s="363">
        <v>12.73</v>
      </c>
      <c r="AP39" s="363">
        <v>12.63</v>
      </c>
      <c r="AQ39" s="363">
        <v>12.48</v>
      </c>
      <c r="AR39" s="363">
        <v>13.07</v>
      </c>
      <c r="AS39" s="363">
        <v>13.58</v>
      </c>
      <c r="AT39" s="363">
        <v>13.39</v>
      </c>
      <c r="AU39" s="363">
        <v>13.47</v>
      </c>
      <c r="AV39" s="363">
        <v>13.2</v>
      </c>
      <c r="AW39" s="363">
        <v>12.689109999999999</v>
      </c>
      <c r="AX39" s="363">
        <v>12.42686</v>
      </c>
      <c r="AY39" s="374">
        <v>12.68169</v>
      </c>
      <c r="AZ39" s="374">
        <v>12.88297</v>
      </c>
      <c r="BA39" s="374">
        <v>12.912660000000001</v>
      </c>
      <c r="BB39" s="374">
        <v>12.90179</v>
      </c>
      <c r="BC39" s="374">
        <v>12.834759999999999</v>
      </c>
      <c r="BD39" s="374">
        <v>13.49175</v>
      </c>
      <c r="BE39" s="374">
        <v>13.9521</v>
      </c>
      <c r="BF39" s="374">
        <v>13.79191</v>
      </c>
      <c r="BG39" s="374">
        <v>13.88959</v>
      </c>
      <c r="BH39" s="374">
        <v>13.568809999999999</v>
      </c>
      <c r="BI39" s="374">
        <v>13.033049999999999</v>
      </c>
      <c r="BJ39" s="374">
        <v>12.75991</v>
      </c>
      <c r="BK39" s="374">
        <v>13.01234</v>
      </c>
      <c r="BL39" s="374">
        <v>13.148260000000001</v>
      </c>
      <c r="BM39" s="374">
        <v>13.21881</v>
      </c>
      <c r="BN39" s="374">
        <v>13.25203</v>
      </c>
      <c r="BO39" s="374">
        <v>13.19501</v>
      </c>
      <c r="BP39" s="374">
        <v>13.861129999999999</v>
      </c>
      <c r="BQ39" s="374">
        <v>14.32469</v>
      </c>
      <c r="BR39" s="374">
        <v>14.16249</v>
      </c>
      <c r="BS39" s="374">
        <v>14.25023</v>
      </c>
      <c r="BT39" s="374">
        <v>13.91278</v>
      </c>
      <c r="BU39" s="374">
        <v>13.32189</v>
      </c>
      <c r="BV39" s="374">
        <v>13.04752</v>
      </c>
    </row>
    <row r="40" spans="1:74" ht="11.05" customHeight="1" x14ac:dyDescent="0.2">
      <c r="A40" s="29" t="s">
        <v>259</v>
      </c>
      <c r="B40" s="407" t="s">
        <v>3</v>
      </c>
      <c r="C40" s="395">
        <v>12.62</v>
      </c>
      <c r="D40" s="395">
        <v>13.01</v>
      </c>
      <c r="E40" s="395">
        <v>13.24</v>
      </c>
      <c r="F40" s="395">
        <v>13.73</v>
      </c>
      <c r="G40" s="395">
        <v>13.86</v>
      </c>
      <c r="H40" s="395">
        <v>13.83</v>
      </c>
      <c r="I40" s="395">
        <v>13.83</v>
      </c>
      <c r="J40" s="395">
        <v>13.92</v>
      </c>
      <c r="K40" s="395">
        <v>14.14</v>
      </c>
      <c r="L40" s="395">
        <v>14.06</v>
      </c>
      <c r="M40" s="395">
        <v>14.07</v>
      </c>
      <c r="N40" s="395">
        <v>13.72</v>
      </c>
      <c r="O40" s="395">
        <v>13.64</v>
      </c>
      <c r="P40" s="395">
        <v>13.76</v>
      </c>
      <c r="Q40" s="395">
        <v>14.41</v>
      </c>
      <c r="R40" s="395">
        <v>14.57</v>
      </c>
      <c r="S40" s="395">
        <v>14.89</v>
      </c>
      <c r="T40" s="395">
        <v>15.3</v>
      </c>
      <c r="U40" s="395">
        <v>15.31</v>
      </c>
      <c r="V40" s="395">
        <v>15.82</v>
      </c>
      <c r="W40" s="395">
        <v>16.190000000000001</v>
      </c>
      <c r="X40" s="395">
        <v>15.99</v>
      </c>
      <c r="Y40" s="395">
        <v>15.55</v>
      </c>
      <c r="Z40" s="395">
        <v>14.94</v>
      </c>
      <c r="AA40" s="395">
        <v>15.47</v>
      </c>
      <c r="AB40" s="395">
        <v>15.98</v>
      </c>
      <c r="AC40" s="395">
        <v>16.04</v>
      </c>
      <c r="AD40" s="395">
        <v>16.100000000000001</v>
      </c>
      <c r="AE40" s="395">
        <v>16.14</v>
      </c>
      <c r="AF40" s="395">
        <v>16.09</v>
      </c>
      <c r="AG40" s="395">
        <v>15.86</v>
      </c>
      <c r="AH40" s="395">
        <v>15.91</v>
      </c>
      <c r="AI40" s="395">
        <v>16.27</v>
      </c>
      <c r="AJ40" s="395">
        <v>16.48</v>
      </c>
      <c r="AK40" s="395">
        <v>16.190000000000001</v>
      </c>
      <c r="AL40" s="395">
        <v>15.69</v>
      </c>
      <c r="AM40" s="395">
        <v>15.47</v>
      </c>
      <c r="AN40" s="395">
        <v>16.12</v>
      </c>
      <c r="AO40" s="395">
        <v>16.690000000000001</v>
      </c>
      <c r="AP40" s="395">
        <v>16.88</v>
      </c>
      <c r="AQ40" s="395">
        <v>16.43</v>
      </c>
      <c r="AR40" s="395">
        <v>16.420000000000002</v>
      </c>
      <c r="AS40" s="395">
        <v>16.63</v>
      </c>
      <c r="AT40" s="395">
        <v>16.63</v>
      </c>
      <c r="AU40" s="395">
        <v>16.829999999999998</v>
      </c>
      <c r="AV40" s="395">
        <v>16.940000000000001</v>
      </c>
      <c r="AW40" s="395">
        <v>16.5044</v>
      </c>
      <c r="AX40" s="395">
        <v>15.873250000000001</v>
      </c>
      <c r="AY40" s="400">
        <v>15.757709999999999</v>
      </c>
      <c r="AZ40" s="400">
        <v>16.261479999999999</v>
      </c>
      <c r="BA40" s="400">
        <v>16.83323</v>
      </c>
      <c r="BB40" s="400">
        <v>17.23161</v>
      </c>
      <c r="BC40" s="400">
        <v>16.86759</v>
      </c>
      <c r="BD40" s="400">
        <v>16.897729999999999</v>
      </c>
      <c r="BE40" s="400">
        <v>16.934239999999999</v>
      </c>
      <c r="BF40" s="400">
        <v>16.991569999999999</v>
      </c>
      <c r="BG40" s="400">
        <v>17.353120000000001</v>
      </c>
      <c r="BH40" s="400">
        <v>17.3749</v>
      </c>
      <c r="BI40" s="400">
        <v>16.926410000000001</v>
      </c>
      <c r="BJ40" s="400">
        <v>16.31053</v>
      </c>
      <c r="BK40" s="400">
        <v>16.26624</v>
      </c>
      <c r="BL40" s="400">
        <v>16.779599999999999</v>
      </c>
      <c r="BM40" s="400">
        <v>17.376519999999999</v>
      </c>
      <c r="BN40" s="400">
        <v>17.88167</v>
      </c>
      <c r="BO40" s="400">
        <v>17.411709999999999</v>
      </c>
      <c r="BP40" s="400">
        <v>17.449639999999999</v>
      </c>
      <c r="BQ40" s="400">
        <v>17.480899999999998</v>
      </c>
      <c r="BR40" s="400">
        <v>17.556609999999999</v>
      </c>
      <c r="BS40" s="400">
        <v>17.88898</v>
      </c>
      <c r="BT40" s="400">
        <v>17.790140000000001</v>
      </c>
      <c r="BU40" s="400">
        <v>17.402159999999999</v>
      </c>
      <c r="BV40" s="400">
        <v>16.76351</v>
      </c>
    </row>
    <row r="41" spans="1:74" s="159" customFormat="1" ht="11.95" customHeight="1" x14ac:dyDescent="0.2">
      <c r="A41" s="158"/>
      <c r="B41" s="955" t="s">
        <v>1448</v>
      </c>
      <c r="C41" s="931"/>
      <c r="D41" s="931"/>
      <c r="E41" s="931"/>
      <c r="F41" s="931"/>
      <c r="G41" s="931"/>
      <c r="H41" s="931"/>
      <c r="I41" s="931"/>
      <c r="J41" s="931"/>
      <c r="K41" s="931"/>
      <c r="L41" s="931"/>
      <c r="M41" s="931"/>
      <c r="N41" s="931"/>
      <c r="O41" s="931"/>
      <c r="P41" s="931"/>
      <c r="Q41" s="932"/>
      <c r="R41" s="829"/>
      <c r="AY41" s="200"/>
      <c r="AZ41" s="200"/>
      <c r="BA41" s="200"/>
      <c r="BB41" s="200"/>
      <c r="BC41" s="200"/>
      <c r="BD41" s="659"/>
      <c r="BE41" s="285"/>
      <c r="BF41" s="659"/>
      <c r="BG41" s="839"/>
      <c r="BH41" s="839"/>
      <c r="BI41" s="839"/>
      <c r="BJ41" s="200"/>
    </row>
    <row r="42" spans="1:74" s="159" customFormat="1" ht="11.95" customHeight="1" x14ac:dyDescent="0.2">
      <c r="A42" s="158"/>
      <c r="B42" s="955" t="s">
        <v>1449</v>
      </c>
      <c r="C42" s="931"/>
      <c r="D42" s="931"/>
      <c r="E42" s="931"/>
      <c r="F42" s="931"/>
      <c r="G42" s="931"/>
      <c r="H42" s="931"/>
      <c r="I42" s="931"/>
      <c r="J42" s="931"/>
      <c r="K42" s="931"/>
      <c r="L42" s="931"/>
      <c r="M42" s="931"/>
      <c r="N42" s="931"/>
      <c r="O42" s="931"/>
      <c r="P42" s="931"/>
      <c r="Q42" s="932"/>
      <c r="R42" s="829"/>
      <c r="AY42" s="200"/>
      <c r="AZ42" s="200"/>
      <c r="BA42" s="200"/>
      <c r="BB42" s="200"/>
      <c r="BC42" s="200"/>
      <c r="BD42" s="659"/>
      <c r="BE42" s="285"/>
      <c r="BF42" s="659"/>
      <c r="BG42" s="839"/>
      <c r="BH42" s="839"/>
      <c r="BI42" s="839"/>
      <c r="BJ42" s="200"/>
    </row>
    <row r="43" spans="1:74" s="159" customFormat="1" ht="11.95" customHeight="1" x14ac:dyDescent="0.2">
      <c r="A43" s="158"/>
      <c r="B43" s="955" t="s">
        <v>1450</v>
      </c>
      <c r="C43" s="931"/>
      <c r="D43" s="931"/>
      <c r="E43" s="931"/>
      <c r="F43" s="931"/>
      <c r="G43" s="931"/>
      <c r="H43" s="931"/>
      <c r="I43" s="931"/>
      <c r="J43" s="931"/>
      <c r="K43" s="931"/>
      <c r="L43" s="931"/>
      <c r="M43" s="931"/>
      <c r="N43" s="931"/>
      <c r="O43" s="931"/>
      <c r="P43" s="931"/>
      <c r="Q43" s="932"/>
      <c r="R43" s="829"/>
      <c r="AY43" s="200"/>
      <c r="AZ43" s="200"/>
      <c r="BA43" s="200"/>
      <c r="BB43" s="200"/>
      <c r="BC43" s="200"/>
      <c r="BD43" s="659"/>
      <c r="BE43" s="285"/>
      <c r="BF43" s="659"/>
      <c r="BG43" s="839"/>
      <c r="BH43" s="839"/>
      <c r="BI43" s="839"/>
      <c r="BJ43" s="200"/>
    </row>
    <row r="44" spans="1:74" s="159" customFormat="1" ht="11.95" customHeight="1" x14ac:dyDescent="0.2">
      <c r="A44" s="158"/>
      <c r="B44" s="799" t="s">
        <v>826</v>
      </c>
      <c r="C44" s="814"/>
      <c r="D44" s="814"/>
      <c r="E44" s="814"/>
      <c r="F44" s="814"/>
      <c r="G44" s="814"/>
      <c r="H44" s="826"/>
      <c r="I44" s="814"/>
      <c r="J44" s="814"/>
      <c r="K44" s="814"/>
      <c r="L44" s="814"/>
      <c r="M44" s="814"/>
      <c r="N44" s="814"/>
      <c r="O44" s="814"/>
      <c r="P44" s="814"/>
      <c r="Q44" s="814"/>
      <c r="R44" s="350"/>
      <c r="AY44" s="200"/>
      <c r="AZ44" s="200"/>
      <c r="BA44" s="200"/>
      <c r="BB44" s="200"/>
      <c r="BC44" s="200"/>
      <c r="BD44" s="659"/>
      <c r="BE44" s="285"/>
      <c r="BF44" s="659"/>
      <c r="BG44" s="839"/>
      <c r="BH44" s="839"/>
      <c r="BI44" s="839"/>
      <c r="BJ44" s="200"/>
    </row>
    <row r="45" spans="1:74" s="162" customFormat="1" ht="11.95" customHeight="1" x14ac:dyDescent="0.2">
      <c r="A45" s="161"/>
      <c r="B45" s="944" t="str">
        <f>Dates!$G$2</f>
        <v>EIA completed modeling and analysis for this report on Thursday, January 9, 2025.</v>
      </c>
      <c r="C45" s="945"/>
      <c r="D45" s="945"/>
      <c r="E45" s="945"/>
      <c r="F45" s="945"/>
      <c r="G45" s="945"/>
      <c r="H45" s="945"/>
      <c r="I45" s="945"/>
      <c r="J45" s="945"/>
      <c r="K45" s="945"/>
      <c r="L45" s="945"/>
      <c r="M45" s="945"/>
      <c r="N45" s="945"/>
      <c r="O45" s="945"/>
      <c r="P45" s="945"/>
      <c r="Q45" s="945"/>
      <c r="R45" s="350"/>
      <c r="AY45" s="227"/>
      <c r="AZ45" s="227"/>
      <c r="BA45" s="227"/>
      <c r="BB45" s="227"/>
      <c r="BC45" s="227"/>
      <c r="BD45" s="658"/>
      <c r="BE45" s="283"/>
      <c r="BF45" s="658"/>
      <c r="BG45" s="849"/>
      <c r="BH45" s="849"/>
      <c r="BI45" s="849"/>
      <c r="BJ45" s="227"/>
    </row>
    <row r="46" spans="1:74" s="159" customFormat="1" ht="11.95" customHeight="1" x14ac:dyDescent="0.2">
      <c r="A46" s="158"/>
      <c r="B46" s="943" t="s">
        <v>483</v>
      </c>
      <c r="C46" s="936"/>
      <c r="D46" s="936"/>
      <c r="E46" s="936"/>
      <c r="F46" s="936"/>
      <c r="G46" s="936"/>
      <c r="H46" s="936"/>
      <c r="I46" s="936"/>
      <c r="J46" s="936"/>
      <c r="K46" s="936"/>
      <c r="L46" s="936"/>
      <c r="M46" s="936"/>
      <c r="N46" s="936"/>
      <c r="O46" s="936"/>
      <c r="P46" s="936"/>
      <c r="Q46" s="936"/>
      <c r="R46" s="829"/>
      <c r="AY46" s="200"/>
      <c r="AZ46" s="200"/>
      <c r="BA46" s="200"/>
      <c r="BB46" s="200"/>
      <c r="BC46" s="200"/>
      <c r="BD46" s="659"/>
      <c r="BE46" s="285"/>
      <c r="BF46" s="659"/>
      <c r="BG46" s="839"/>
      <c r="BH46" s="839"/>
      <c r="BI46" s="839"/>
      <c r="BJ46" s="200"/>
    </row>
    <row r="47" spans="1:74" s="159" customFormat="1" ht="11.95" customHeight="1" x14ac:dyDescent="0.2">
      <c r="A47" s="158"/>
      <c r="B47" s="935" t="s">
        <v>1442</v>
      </c>
      <c r="C47" s="936"/>
      <c r="D47" s="936"/>
      <c r="E47" s="936"/>
      <c r="F47" s="936"/>
      <c r="G47" s="936"/>
      <c r="H47" s="936"/>
      <c r="I47" s="936"/>
      <c r="J47" s="936"/>
      <c r="K47" s="936"/>
      <c r="L47" s="936"/>
      <c r="M47" s="936"/>
      <c r="N47" s="936"/>
      <c r="O47" s="936"/>
      <c r="P47" s="936"/>
      <c r="Q47" s="936"/>
      <c r="R47" s="829"/>
      <c r="AY47" s="200"/>
      <c r="AZ47" s="200"/>
      <c r="BA47" s="200"/>
      <c r="BB47" s="200"/>
      <c r="BC47" s="200"/>
      <c r="BD47" s="659"/>
      <c r="BE47" s="285"/>
      <c r="BF47" s="659"/>
      <c r="BG47" s="839"/>
      <c r="BH47" s="839"/>
      <c r="BI47" s="839"/>
      <c r="BJ47" s="200"/>
    </row>
    <row r="48" spans="1:74" s="159" customFormat="1" ht="11.95" customHeight="1" x14ac:dyDescent="0.2">
      <c r="A48" s="158"/>
      <c r="B48" s="937" t="s">
        <v>766</v>
      </c>
      <c r="C48" s="936"/>
      <c r="D48" s="936"/>
      <c r="E48" s="936"/>
      <c r="F48" s="936"/>
      <c r="G48" s="936"/>
      <c r="H48" s="936"/>
      <c r="I48" s="936"/>
      <c r="J48" s="936"/>
      <c r="K48" s="936"/>
      <c r="L48" s="936"/>
      <c r="M48" s="936"/>
      <c r="N48" s="936"/>
      <c r="O48" s="936"/>
      <c r="P48" s="936"/>
      <c r="Q48" s="936"/>
      <c r="R48" s="829"/>
      <c r="AY48" s="200"/>
      <c r="AZ48" s="200"/>
      <c r="BA48" s="200"/>
      <c r="BB48" s="200"/>
      <c r="BC48" s="200"/>
      <c r="BD48" s="659"/>
      <c r="BE48" s="285"/>
      <c r="BF48" s="659"/>
      <c r="BG48" s="839"/>
      <c r="BH48" s="839"/>
      <c r="BI48" s="839"/>
      <c r="BJ48" s="200"/>
    </row>
    <row r="49" spans="1:74" s="159" customFormat="1" ht="11.95" customHeight="1" x14ac:dyDescent="0.2">
      <c r="A49" s="158"/>
      <c r="B49" s="924" t="s">
        <v>840</v>
      </c>
      <c r="C49" s="924"/>
      <c r="D49" s="924"/>
      <c r="E49" s="924"/>
      <c r="F49" s="924"/>
      <c r="G49" s="924"/>
      <c r="H49" s="924"/>
      <c r="I49" s="924"/>
      <c r="J49" s="924"/>
      <c r="K49" s="924"/>
      <c r="L49" s="924"/>
      <c r="M49" s="924"/>
      <c r="N49" s="924"/>
      <c r="O49" s="924"/>
      <c r="P49" s="924"/>
      <c r="Q49" s="924"/>
      <c r="R49" s="924"/>
      <c r="AY49" s="200"/>
      <c r="AZ49" s="200"/>
      <c r="BA49" s="200"/>
      <c r="BB49" s="200"/>
      <c r="BC49" s="200"/>
      <c r="BD49" s="659"/>
      <c r="BE49" s="285"/>
      <c r="BF49" s="659"/>
      <c r="BG49" s="839"/>
      <c r="BH49" s="839"/>
      <c r="BI49" s="839"/>
      <c r="BJ49" s="200"/>
    </row>
    <row r="50" spans="1:74" s="838" customFormat="1" ht="11.95" customHeight="1" x14ac:dyDescent="0.2">
      <c r="A50" s="158"/>
      <c r="B50" s="958" t="s">
        <v>1594</v>
      </c>
      <c r="C50" s="954"/>
      <c r="D50" s="954"/>
      <c r="E50" s="954"/>
      <c r="F50" s="954"/>
      <c r="G50" s="954"/>
      <c r="H50" s="954"/>
      <c r="I50" s="954"/>
      <c r="J50" s="954"/>
      <c r="K50" s="954"/>
      <c r="L50" s="954"/>
      <c r="M50" s="954"/>
      <c r="N50" s="954"/>
      <c r="O50" s="954"/>
      <c r="P50" s="954"/>
      <c r="Q50" s="954"/>
      <c r="R50" s="837"/>
      <c r="AY50" s="839"/>
      <c r="AZ50" s="839"/>
      <c r="BA50" s="839"/>
      <c r="BB50" s="839"/>
      <c r="BC50" s="839"/>
      <c r="BD50" s="659"/>
      <c r="BE50" s="659"/>
      <c r="BF50" s="659"/>
      <c r="BG50" s="839"/>
      <c r="BH50" s="839"/>
      <c r="BI50" s="839"/>
      <c r="BJ50" s="839"/>
    </row>
    <row r="51" spans="1:74" s="838" customFormat="1" ht="11.95" customHeight="1" x14ac:dyDescent="0.2">
      <c r="A51" s="158"/>
      <c r="B51" s="953" t="s">
        <v>1600</v>
      </c>
      <c r="C51" s="954"/>
      <c r="D51" s="954"/>
      <c r="E51" s="954"/>
      <c r="F51" s="954"/>
      <c r="G51" s="954"/>
      <c r="H51" s="954"/>
      <c r="I51" s="954"/>
      <c r="J51" s="954"/>
      <c r="K51" s="954"/>
      <c r="L51" s="954"/>
      <c r="M51" s="954"/>
      <c r="N51" s="954"/>
      <c r="O51" s="954"/>
      <c r="P51" s="954"/>
      <c r="Q51" s="954"/>
      <c r="R51" s="837"/>
      <c r="AY51" s="839"/>
      <c r="AZ51" s="839"/>
      <c r="BA51" s="839"/>
      <c r="BB51" s="839"/>
      <c r="BC51" s="839"/>
      <c r="BD51" s="659"/>
      <c r="BE51" s="659"/>
      <c r="BF51" s="659"/>
      <c r="BG51" s="839"/>
      <c r="BH51" s="839"/>
      <c r="BI51" s="839"/>
      <c r="BJ51" s="839"/>
    </row>
    <row r="52" spans="1:74" s="838" customFormat="1" ht="11.95" customHeight="1" x14ac:dyDescent="0.2">
      <c r="A52" s="158"/>
      <c r="B52" s="956" t="s">
        <v>1509</v>
      </c>
      <c r="C52" s="954"/>
      <c r="D52" s="954"/>
      <c r="E52" s="954"/>
      <c r="F52" s="954"/>
      <c r="G52" s="954"/>
      <c r="H52" s="954"/>
      <c r="I52" s="954"/>
      <c r="J52" s="954"/>
      <c r="K52" s="954"/>
      <c r="L52" s="954"/>
      <c r="M52" s="954"/>
      <c r="N52" s="954"/>
      <c r="O52" s="954"/>
      <c r="P52" s="954"/>
      <c r="Q52" s="954"/>
      <c r="R52" s="837"/>
      <c r="AY52" s="839"/>
      <c r="AZ52" s="839"/>
      <c r="BA52" s="839"/>
      <c r="BB52" s="839"/>
      <c r="BC52" s="839"/>
      <c r="BD52" s="659"/>
      <c r="BE52" s="659"/>
      <c r="BF52" s="659"/>
      <c r="BG52" s="839"/>
      <c r="BH52" s="839"/>
      <c r="BI52" s="839"/>
      <c r="BJ52" s="839"/>
    </row>
    <row r="53" spans="1:74" s="838" customFormat="1" ht="11.95" customHeight="1" x14ac:dyDescent="0.2">
      <c r="A53" s="158"/>
      <c r="B53" s="957" t="s">
        <v>1510</v>
      </c>
      <c r="C53" s="957"/>
      <c r="D53" s="957"/>
      <c r="E53" s="957"/>
      <c r="F53" s="957"/>
      <c r="G53" s="957"/>
      <c r="H53" s="957"/>
      <c r="I53" s="957"/>
      <c r="J53" s="957"/>
      <c r="K53" s="957"/>
      <c r="L53" s="957"/>
      <c r="M53" s="957"/>
      <c r="N53" s="957"/>
      <c r="O53" s="957"/>
      <c r="P53" s="957"/>
      <c r="Q53" s="957"/>
      <c r="R53" s="837"/>
      <c r="AY53" s="839"/>
      <c r="AZ53" s="839"/>
      <c r="BA53" s="839"/>
      <c r="BB53" s="839"/>
      <c r="BC53" s="839"/>
      <c r="BD53" s="659"/>
      <c r="BE53" s="659"/>
      <c r="BF53" s="659"/>
      <c r="BG53" s="839"/>
      <c r="BH53" s="839"/>
      <c r="BI53" s="839"/>
      <c r="BJ53" s="839"/>
    </row>
    <row r="54" spans="1:74" ht="12.85" x14ac:dyDescent="0.2">
      <c r="A54" s="160"/>
      <c r="B54" s="930" t="s">
        <v>492</v>
      </c>
      <c r="C54" s="932"/>
      <c r="D54" s="932"/>
      <c r="E54" s="932"/>
      <c r="F54" s="932"/>
      <c r="G54" s="932"/>
      <c r="H54" s="932"/>
      <c r="I54" s="932"/>
      <c r="J54" s="932"/>
      <c r="K54" s="932"/>
      <c r="L54" s="932"/>
      <c r="M54" s="932"/>
      <c r="N54" s="932"/>
      <c r="O54" s="932"/>
      <c r="P54" s="932"/>
      <c r="Q54" s="932"/>
      <c r="R54" s="829"/>
      <c r="BK54" s="154"/>
      <c r="BL54" s="154"/>
      <c r="BM54" s="154"/>
      <c r="BN54" s="154"/>
      <c r="BO54" s="154"/>
      <c r="BP54" s="154"/>
      <c r="BQ54" s="154"/>
      <c r="BR54" s="154"/>
      <c r="BS54" s="154"/>
      <c r="BT54" s="154"/>
      <c r="BU54" s="154"/>
      <c r="BV54" s="154"/>
    </row>
    <row r="55" spans="1:74" ht="12.85" x14ac:dyDescent="0.2">
      <c r="A55" s="160"/>
      <c r="B55" s="951" t="s">
        <v>842</v>
      </c>
      <c r="C55" s="932"/>
      <c r="D55" s="932"/>
      <c r="E55" s="932"/>
      <c r="F55" s="932"/>
      <c r="G55" s="932"/>
      <c r="H55" s="932"/>
      <c r="I55" s="932"/>
      <c r="J55" s="932"/>
      <c r="K55" s="932"/>
      <c r="L55" s="932"/>
      <c r="M55" s="932"/>
      <c r="N55" s="932"/>
      <c r="O55" s="932"/>
      <c r="P55" s="932"/>
      <c r="Q55" s="932"/>
      <c r="R55" s="829"/>
      <c r="BK55" s="154"/>
      <c r="BL55" s="154"/>
      <c r="BM55" s="154"/>
      <c r="BN55" s="154"/>
      <c r="BO55" s="154"/>
      <c r="BP55" s="154"/>
      <c r="BQ55" s="154"/>
      <c r="BR55" s="154"/>
      <c r="BS55" s="154"/>
      <c r="BT55" s="154"/>
      <c r="BU55" s="154"/>
      <c r="BV55" s="154"/>
    </row>
    <row r="56" spans="1:74" x14ac:dyDescent="0.2">
      <c r="BK56" s="154"/>
      <c r="BL56" s="154"/>
      <c r="BM56" s="154"/>
      <c r="BN56" s="154"/>
      <c r="BO56" s="154"/>
      <c r="BP56" s="154"/>
      <c r="BQ56" s="154"/>
      <c r="BR56" s="154"/>
      <c r="BS56" s="154"/>
      <c r="BT56" s="154"/>
      <c r="BU56" s="154"/>
      <c r="BV56" s="154"/>
    </row>
    <row r="57" spans="1:74" x14ac:dyDescent="0.2">
      <c r="BK57" s="154"/>
      <c r="BL57" s="154"/>
      <c r="BM57" s="154"/>
      <c r="BN57" s="154"/>
      <c r="BO57" s="154"/>
      <c r="BP57" s="154"/>
      <c r="BQ57" s="154"/>
      <c r="BR57" s="154"/>
      <c r="BS57" s="154"/>
      <c r="BT57" s="154"/>
      <c r="BU57" s="154"/>
      <c r="BV57" s="154"/>
    </row>
    <row r="58" spans="1:74" x14ac:dyDescent="0.2">
      <c r="BK58" s="154"/>
      <c r="BL58" s="154"/>
      <c r="BM58" s="154"/>
      <c r="BN58" s="154"/>
      <c r="BO58" s="154"/>
      <c r="BP58" s="154"/>
      <c r="BQ58" s="154"/>
      <c r="BR58" s="154"/>
      <c r="BS58" s="154"/>
      <c r="BT58" s="154"/>
      <c r="BU58" s="154"/>
      <c r="BV58" s="154"/>
    </row>
    <row r="59" spans="1:74" x14ac:dyDescent="0.2">
      <c r="BK59" s="154"/>
      <c r="BL59" s="154"/>
      <c r="BM59" s="154"/>
      <c r="BN59" s="154"/>
      <c r="BO59" s="154"/>
      <c r="BP59" s="154"/>
      <c r="BQ59" s="154"/>
      <c r="BR59" s="154"/>
      <c r="BS59" s="154"/>
      <c r="BT59" s="154"/>
      <c r="BU59" s="154"/>
      <c r="BV59" s="154"/>
    </row>
    <row r="60" spans="1:74" x14ac:dyDescent="0.2">
      <c r="BK60" s="154"/>
      <c r="BL60" s="154"/>
      <c r="BM60" s="154"/>
      <c r="BN60" s="154"/>
      <c r="BO60" s="154"/>
      <c r="BP60" s="154"/>
      <c r="BQ60" s="154"/>
      <c r="BR60" s="154"/>
      <c r="BS60" s="154"/>
      <c r="BT60" s="154"/>
      <c r="BU60" s="154"/>
      <c r="BV60" s="154"/>
    </row>
    <row r="61" spans="1:74" x14ac:dyDescent="0.2">
      <c r="BK61" s="154"/>
      <c r="BL61" s="154"/>
      <c r="BM61" s="154"/>
      <c r="BN61" s="154"/>
      <c r="BO61" s="154"/>
      <c r="BP61" s="154"/>
      <c r="BQ61" s="154"/>
      <c r="BR61" s="154"/>
      <c r="BS61" s="154"/>
      <c r="BT61" s="154"/>
      <c r="BU61" s="154"/>
      <c r="BV61" s="154"/>
    </row>
    <row r="62" spans="1:74" x14ac:dyDescent="0.2">
      <c r="BK62" s="154"/>
      <c r="BL62" s="154"/>
      <c r="BM62" s="154"/>
      <c r="BN62" s="154"/>
      <c r="BO62" s="154"/>
      <c r="BP62" s="154"/>
      <c r="BQ62" s="154"/>
      <c r="BR62" s="154"/>
      <c r="BS62" s="154"/>
      <c r="BT62" s="154"/>
      <c r="BU62" s="154"/>
      <c r="BV62" s="154"/>
    </row>
    <row r="63" spans="1:74" x14ac:dyDescent="0.2">
      <c r="BK63" s="154"/>
      <c r="BL63" s="154"/>
      <c r="BM63" s="154"/>
      <c r="BN63" s="154"/>
      <c r="BO63" s="154"/>
      <c r="BP63" s="154"/>
      <c r="BQ63" s="154"/>
      <c r="BR63" s="154"/>
      <c r="BS63" s="154"/>
      <c r="BT63" s="154"/>
      <c r="BU63" s="154"/>
      <c r="BV63" s="154"/>
    </row>
    <row r="64" spans="1:74" x14ac:dyDescent="0.2">
      <c r="BK64" s="154"/>
      <c r="BL64" s="154"/>
      <c r="BM64" s="154"/>
      <c r="BN64" s="154"/>
      <c r="BO64" s="154"/>
      <c r="BP64" s="154"/>
      <c r="BQ64" s="154"/>
      <c r="BR64" s="154"/>
      <c r="BS64" s="154"/>
      <c r="BT64" s="154"/>
      <c r="BU64" s="154"/>
      <c r="BV64" s="154"/>
    </row>
    <row r="65" spans="63:74" x14ac:dyDescent="0.2">
      <c r="BK65" s="154"/>
      <c r="BL65" s="154"/>
      <c r="BM65" s="154"/>
      <c r="BN65" s="154"/>
      <c r="BO65" s="154"/>
      <c r="BP65" s="154"/>
      <c r="BQ65" s="154"/>
      <c r="BR65" s="154"/>
      <c r="BS65" s="154"/>
      <c r="BT65" s="154"/>
      <c r="BU65" s="154"/>
      <c r="BV65" s="154"/>
    </row>
    <row r="66" spans="63:74" x14ac:dyDescent="0.2">
      <c r="BK66" s="154"/>
      <c r="BL66" s="154"/>
      <c r="BM66" s="154"/>
      <c r="BN66" s="154"/>
      <c r="BO66" s="154"/>
      <c r="BP66" s="154"/>
      <c r="BQ66" s="154"/>
      <c r="BR66" s="154"/>
      <c r="BS66" s="154"/>
      <c r="BT66" s="154"/>
      <c r="BU66" s="154"/>
      <c r="BV66" s="154"/>
    </row>
    <row r="67" spans="63:74" x14ac:dyDescent="0.2">
      <c r="BK67" s="154"/>
      <c r="BL67" s="154"/>
      <c r="BM67" s="154"/>
      <c r="BN67" s="154"/>
      <c r="BO67" s="154"/>
      <c r="BP67" s="154"/>
      <c r="BQ67" s="154"/>
      <c r="BR67" s="154"/>
      <c r="BS67" s="154"/>
      <c r="BT67" s="154"/>
      <c r="BU67" s="154"/>
      <c r="BV67" s="154"/>
    </row>
    <row r="68" spans="63:74" x14ac:dyDescent="0.2">
      <c r="BK68" s="154"/>
      <c r="BL68" s="154"/>
      <c r="BM68" s="154"/>
      <c r="BN68" s="154"/>
      <c r="BO68" s="154"/>
      <c r="BP68" s="154"/>
      <c r="BQ68" s="154"/>
      <c r="BR68" s="154"/>
      <c r="BS68" s="154"/>
      <c r="BT68" s="154"/>
      <c r="BU68" s="154"/>
      <c r="BV68" s="154"/>
    </row>
    <row r="69" spans="63:74" x14ac:dyDescent="0.2">
      <c r="BK69" s="154"/>
      <c r="BL69" s="154"/>
      <c r="BM69" s="154"/>
      <c r="BN69" s="154"/>
      <c r="BO69" s="154"/>
      <c r="BP69" s="154"/>
      <c r="BQ69" s="154"/>
      <c r="BR69" s="154"/>
      <c r="BS69" s="154"/>
      <c r="BT69" s="154"/>
      <c r="BU69" s="154"/>
      <c r="BV69" s="154"/>
    </row>
    <row r="70" spans="63:74" x14ac:dyDescent="0.2">
      <c r="BK70" s="154"/>
      <c r="BL70" s="154"/>
      <c r="BM70" s="154"/>
      <c r="BN70" s="154"/>
      <c r="BO70" s="154"/>
      <c r="BP70" s="154"/>
      <c r="BQ70" s="154"/>
      <c r="BR70" s="154"/>
      <c r="BS70" s="154"/>
      <c r="BT70" s="154"/>
      <c r="BU70" s="154"/>
      <c r="BV70" s="154"/>
    </row>
    <row r="71" spans="63:74" x14ac:dyDescent="0.2">
      <c r="BK71" s="154"/>
      <c r="BL71" s="154"/>
      <c r="BM71" s="154"/>
      <c r="BN71" s="154"/>
      <c r="BO71" s="154"/>
      <c r="BP71" s="154"/>
      <c r="BQ71" s="154"/>
      <c r="BR71" s="154"/>
      <c r="BS71" s="154"/>
      <c r="BT71" s="154"/>
      <c r="BU71" s="154"/>
      <c r="BV71" s="154"/>
    </row>
    <row r="72" spans="63:74" x14ac:dyDescent="0.2">
      <c r="BK72" s="154"/>
      <c r="BL72" s="154"/>
      <c r="BM72" s="154"/>
      <c r="BN72" s="154"/>
      <c r="BO72" s="154"/>
      <c r="BP72" s="154"/>
      <c r="BQ72" s="154"/>
      <c r="BR72" s="154"/>
      <c r="BS72" s="154"/>
      <c r="BT72" s="154"/>
      <c r="BU72" s="154"/>
      <c r="BV72" s="154"/>
    </row>
    <row r="73" spans="63:74" x14ac:dyDescent="0.2">
      <c r="BK73" s="154"/>
      <c r="BL73" s="154"/>
      <c r="BM73" s="154"/>
      <c r="BN73" s="154"/>
      <c r="BO73" s="154"/>
      <c r="BP73" s="154"/>
      <c r="BQ73" s="154"/>
      <c r="BR73" s="154"/>
      <c r="BS73" s="154"/>
      <c r="BT73" s="154"/>
      <c r="BU73" s="154"/>
      <c r="BV73" s="154"/>
    </row>
    <row r="74" spans="63:74" x14ac:dyDescent="0.2">
      <c r="BK74" s="154"/>
      <c r="BL74" s="154"/>
      <c r="BM74" s="154"/>
      <c r="BN74" s="154"/>
      <c r="BO74" s="154"/>
      <c r="BP74" s="154"/>
      <c r="BQ74" s="154"/>
      <c r="BR74" s="154"/>
      <c r="BS74" s="154"/>
      <c r="BT74" s="154"/>
      <c r="BU74" s="154"/>
      <c r="BV74" s="154"/>
    </row>
    <row r="75" spans="63:74" x14ac:dyDescent="0.2">
      <c r="BK75" s="154"/>
      <c r="BL75" s="154"/>
      <c r="BM75" s="154"/>
      <c r="BN75" s="154"/>
      <c r="BO75" s="154"/>
      <c r="BP75" s="154"/>
      <c r="BQ75" s="154"/>
      <c r="BR75" s="154"/>
      <c r="BS75" s="154"/>
      <c r="BT75" s="154"/>
      <c r="BU75" s="154"/>
      <c r="BV75" s="154"/>
    </row>
    <row r="76" spans="63:74" x14ac:dyDescent="0.2">
      <c r="BK76" s="154"/>
      <c r="BL76" s="154"/>
      <c r="BM76" s="154"/>
      <c r="BN76" s="154"/>
      <c r="BO76" s="154"/>
      <c r="BP76" s="154"/>
      <c r="BQ76" s="154"/>
      <c r="BR76" s="154"/>
      <c r="BS76" s="154"/>
      <c r="BT76" s="154"/>
      <c r="BU76" s="154"/>
      <c r="BV76" s="154"/>
    </row>
    <row r="77" spans="63:74" x14ac:dyDescent="0.2">
      <c r="BK77" s="154"/>
      <c r="BL77" s="154"/>
      <c r="BM77" s="154"/>
      <c r="BN77" s="154"/>
      <c r="BO77" s="154"/>
      <c r="BP77" s="154"/>
      <c r="BQ77" s="154"/>
      <c r="BR77" s="154"/>
      <c r="BS77" s="154"/>
      <c r="BT77" s="154"/>
      <c r="BU77" s="154"/>
      <c r="BV77" s="154"/>
    </row>
    <row r="78" spans="63:74" x14ac:dyDescent="0.2">
      <c r="BK78" s="154"/>
      <c r="BL78" s="154"/>
      <c r="BM78" s="154"/>
      <c r="BN78" s="154"/>
      <c r="BO78" s="154"/>
      <c r="BP78" s="154"/>
      <c r="BQ78" s="154"/>
      <c r="BR78" s="154"/>
      <c r="BS78" s="154"/>
      <c r="BT78" s="154"/>
      <c r="BU78" s="154"/>
      <c r="BV78" s="154"/>
    </row>
    <row r="79" spans="63:74" x14ac:dyDescent="0.2">
      <c r="BK79" s="154"/>
      <c r="BL79" s="154"/>
      <c r="BM79" s="154"/>
      <c r="BN79" s="154"/>
      <c r="BO79" s="154"/>
      <c r="BP79" s="154"/>
      <c r="BQ79" s="154"/>
      <c r="BR79" s="154"/>
      <c r="BS79" s="154"/>
      <c r="BT79" s="154"/>
      <c r="BU79" s="154"/>
      <c r="BV79" s="154"/>
    </row>
    <row r="80" spans="63:74" x14ac:dyDescent="0.2">
      <c r="BK80" s="154"/>
      <c r="BL80" s="154"/>
      <c r="BM80" s="154"/>
      <c r="BN80" s="154"/>
      <c r="BO80" s="154"/>
      <c r="BP80" s="154"/>
      <c r="BQ80" s="154"/>
      <c r="BR80" s="154"/>
      <c r="BS80" s="154"/>
      <c r="BT80" s="154"/>
      <c r="BU80" s="154"/>
      <c r="BV80" s="154"/>
    </row>
    <row r="81" spans="63:74" x14ac:dyDescent="0.2">
      <c r="BK81" s="154"/>
      <c r="BL81" s="154"/>
      <c r="BM81" s="154"/>
      <c r="BN81" s="154"/>
      <c r="BO81" s="154"/>
      <c r="BP81" s="154"/>
      <c r="BQ81" s="154"/>
      <c r="BR81" s="154"/>
      <c r="BS81" s="154"/>
      <c r="BT81" s="154"/>
      <c r="BU81" s="154"/>
      <c r="BV81" s="154"/>
    </row>
    <row r="82" spans="63:74" x14ac:dyDescent="0.2">
      <c r="BK82" s="154"/>
      <c r="BL82" s="154"/>
      <c r="BM82" s="154"/>
      <c r="BN82" s="154"/>
      <c r="BO82" s="154"/>
      <c r="BP82" s="154"/>
      <c r="BQ82" s="154"/>
      <c r="BR82" s="154"/>
      <c r="BS82" s="154"/>
      <c r="BT82" s="154"/>
      <c r="BU82" s="154"/>
      <c r="BV82" s="154"/>
    </row>
    <row r="83" spans="63:74" x14ac:dyDescent="0.2">
      <c r="BK83" s="154"/>
      <c r="BL83" s="154"/>
      <c r="BM83" s="154"/>
      <c r="BN83" s="154"/>
      <c r="BO83" s="154"/>
      <c r="BP83" s="154"/>
      <c r="BQ83" s="154"/>
      <c r="BR83" s="154"/>
      <c r="BS83" s="154"/>
      <c r="BT83" s="154"/>
      <c r="BU83" s="154"/>
      <c r="BV83" s="154"/>
    </row>
    <row r="84" spans="63:74" x14ac:dyDescent="0.2">
      <c r="BK84" s="154"/>
      <c r="BL84" s="154"/>
      <c r="BM84" s="154"/>
      <c r="BN84" s="154"/>
      <c r="BO84" s="154"/>
      <c r="BP84" s="154"/>
      <c r="BQ84" s="154"/>
      <c r="BR84" s="154"/>
      <c r="BS84" s="154"/>
      <c r="BT84" s="154"/>
      <c r="BU84" s="154"/>
      <c r="BV84" s="154"/>
    </row>
    <row r="85" spans="63:74" x14ac:dyDescent="0.2">
      <c r="BK85" s="154"/>
      <c r="BL85" s="154"/>
      <c r="BM85" s="154"/>
      <c r="BN85" s="154"/>
      <c r="BO85" s="154"/>
      <c r="BP85" s="154"/>
      <c r="BQ85" s="154"/>
      <c r="BR85" s="154"/>
      <c r="BS85" s="154"/>
      <c r="BT85" s="154"/>
      <c r="BU85" s="154"/>
      <c r="BV85" s="154"/>
    </row>
    <row r="86" spans="63:74" x14ac:dyDescent="0.2">
      <c r="BK86" s="154"/>
      <c r="BL86" s="154"/>
      <c r="BM86" s="154"/>
      <c r="BN86" s="154"/>
      <c r="BO86" s="154"/>
      <c r="BP86" s="154"/>
      <c r="BQ86" s="154"/>
      <c r="BR86" s="154"/>
      <c r="BS86" s="154"/>
      <c r="BT86" s="154"/>
      <c r="BU86" s="154"/>
      <c r="BV86" s="154"/>
    </row>
    <row r="87" spans="63:74" x14ac:dyDescent="0.2">
      <c r="BK87" s="154"/>
      <c r="BL87" s="154"/>
      <c r="BM87" s="154"/>
      <c r="BN87" s="154"/>
      <c r="BO87" s="154"/>
      <c r="BP87" s="154"/>
      <c r="BQ87" s="154"/>
      <c r="BR87" s="154"/>
      <c r="BS87" s="154"/>
      <c r="BT87" s="154"/>
      <c r="BU87" s="154"/>
      <c r="BV87" s="154"/>
    </row>
    <row r="88" spans="63:74" x14ac:dyDescent="0.2">
      <c r="BK88" s="154"/>
      <c r="BL88" s="154"/>
      <c r="BM88" s="154"/>
      <c r="BN88" s="154"/>
      <c r="BO88" s="154"/>
      <c r="BP88" s="154"/>
      <c r="BQ88" s="154"/>
      <c r="BR88" s="154"/>
      <c r="BS88" s="154"/>
      <c r="BT88" s="154"/>
      <c r="BU88" s="154"/>
      <c r="BV88" s="154"/>
    </row>
    <row r="89" spans="63:74" x14ac:dyDescent="0.2">
      <c r="BK89" s="154"/>
      <c r="BL89" s="154"/>
      <c r="BM89" s="154"/>
      <c r="BN89" s="154"/>
      <c r="BO89" s="154"/>
      <c r="BP89" s="154"/>
      <c r="BQ89" s="154"/>
      <c r="BR89" s="154"/>
      <c r="BS89" s="154"/>
      <c r="BT89" s="154"/>
      <c r="BU89" s="154"/>
      <c r="BV89" s="154"/>
    </row>
    <row r="90" spans="63:74" x14ac:dyDescent="0.2">
      <c r="BK90" s="154"/>
      <c r="BL90" s="154"/>
      <c r="BM90" s="154"/>
      <c r="BN90" s="154"/>
      <c r="BO90" s="154"/>
      <c r="BP90" s="154"/>
      <c r="BQ90" s="154"/>
      <c r="BR90" s="154"/>
      <c r="BS90" s="154"/>
      <c r="BT90" s="154"/>
      <c r="BU90" s="154"/>
      <c r="BV90" s="154"/>
    </row>
    <row r="91" spans="63:74" x14ac:dyDescent="0.2">
      <c r="BK91" s="154"/>
      <c r="BL91" s="154"/>
      <c r="BM91" s="154"/>
      <c r="BN91" s="154"/>
      <c r="BO91" s="154"/>
      <c r="BP91" s="154"/>
      <c r="BQ91" s="154"/>
      <c r="BR91" s="154"/>
      <c r="BS91" s="154"/>
      <c r="BT91" s="154"/>
      <c r="BU91" s="154"/>
      <c r="BV91" s="154"/>
    </row>
    <row r="92" spans="63:74" x14ac:dyDescent="0.2">
      <c r="BK92" s="154"/>
      <c r="BL92" s="154"/>
      <c r="BM92" s="154"/>
      <c r="BN92" s="154"/>
      <c r="BO92" s="154"/>
      <c r="BP92" s="154"/>
      <c r="BQ92" s="154"/>
      <c r="BR92" s="154"/>
      <c r="BS92" s="154"/>
      <c r="BT92" s="154"/>
      <c r="BU92" s="154"/>
      <c r="BV92" s="154"/>
    </row>
    <row r="93" spans="63:74" x14ac:dyDescent="0.2">
      <c r="BK93" s="154"/>
      <c r="BL93" s="154"/>
      <c r="BM93" s="154"/>
      <c r="BN93" s="154"/>
      <c r="BO93" s="154"/>
      <c r="BP93" s="154"/>
      <c r="BQ93" s="154"/>
      <c r="BR93" s="154"/>
      <c r="BS93" s="154"/>
      <c r="BT93" s="154"/>
      <c r="BU93" s="154"/>
      <c r="BV93" s="154"/>
    </row>
    <row r="94" spans="63:74" x14ac:dyDescent="0.2">
      <c r="BK94" s="154"/>
      <c r="BL94" s="154"/>
      <c r="BM94" s="154"/>
      <c r="BN94" s="154"/>
      <c r="BO94" s="154"/>
      <c r="BP94" s="154"/>
      <c r="BQ94" s="154"/>
      <c r="BR94" s="154"/>
      <c r="BS94" s="154"/>
      <c r="BT94" s="154"/>
      <c r="BU94" s="154"/>
      <c r="BV94" s="154"/>
    </row>
    <row r="95" spans="63:74" x14ac:dyDescent="0.2">
      <c r="BK95" s="154"/>
      <c r="BL95" s="154"/>
      <c r="BM95" s="154"/>
      <c r="BN95" s="154"/>
      <c r="BO95" s="154"/>
      <c r="BP95" s="154"/>
      <c r="BQ95" s="154"/>
      <c r="BR95" s="154"/>
      <c r="BS95" s="154"/>
      <c r="BT95" s="154"/>
      <c r="BU95" s="154"/>
      <c r="BV95" s="154"/>
    </row>
    <row r="96" spans="63:74" x14ac:dyDescent="0.2">
      <c r="BK96" s="154"/>
      <c r="BL96" s="154"/>
      <c r="BM96" s="154"/>
      <c r="BN96" s="154"/>
      <c r="BO96" s="154"/>
      <c r="BP96" s="154"/>
      <c r="BQ96" s="154"/>
      <c r="BR96" s="154"/>
      <c r="BS96" s="154"/>
      <c r="BT96" s="154"/>
      <c r="BU96" s="154"/>
      <c r="BV96" s="154"/>
    </row>
    <row r="97" spans="63:74" x14ac:dyDescent="0.2">
      <c r="BK97" s="154"/>
      <c r="BL97" s="154"/>
      <c r="BM97" s="154"/>
      <c r="BN97" s="154"/>
      <c r="BO97" s="154"/>
      <c r="BP97" s="154"/>
      <c r="BQ97" s="154"/>
      <c r="BR97" s="154"/>
      <c r="BS97" s="154"/>
      <c r="BT97" s="154"/>
      <c r="BU97" s="154"/>
      <c r="BV97" s="154"/>
    </row>
    <row r="98" spans="63:74" x14ac:dyDescent="0.2">
      <c r="BK98" s="154"/>
      <c r="BL98" s="154"/>
      <c r="BM98" s="154"/>
      <c r="BN98" s="154"/>
      <c r="BO98" s="154"/>
      <c r="BP98" s="154"/>
      <c r="BQ98" s="154"/>
      <c r="BR98" s="154"/>
      <c r="BS98" s="154"/>
      <c r="BT98" s="154"/>
      <c r="BU98" s="154"/>
      <c r="BV98" s="154"/>
    </row>
    <row r="99" spans="63:74" x14ac:dyDescent="0.2">
      <c r="BK99" s="154"/>
      <c r="BL99" s="154"/>
      <c r="BM99" s="154"/>
      <c r="BN99" s="154"/>
      <c r="BO99" s="154"/>
      <c r="BP99" s="154"/>
      <c r="BQ99" s="154"/>
      <c r="BR99" s="154"/>
      <c r="BS99" s="154"/>
      <c r="BT99" s="154"/>
      <c r="BU99" s="154"/>
      <c r="BV99" s="154"/>
    </row>
    <row r="100" spans="63:74" x14ac:dyDescent="0.2">
      <c r="BK100" s="154"/>
      <c r="BL100" s="154"/>
      <c r="BM100" s="154"/>
      <c r="BN100" s="154"/>
      <c r="BO100" s="154"/>
      <c r="BP100" s="154"/>
      <c r="BQ100" s="154"/>
      <c r="BR100" s="154"/>
      <c r="BS100" s="154"/>
      <c r="BT100" s="154"/>
      <c r="BU100" s="154"/>
      <c r="BV100" s="154"/>
    </row>
    <row r="101" spans="63:74" x14ac:dyDescent="0.2">
      <c r="BK101" s="154"/>
      <c r="BL101" s="154"/>
      <c r="BM101" s="154"/>
      <c r="BN101" s="154"/>
      <c r="BO101" s="154"/>
      <c r="BP101" s="154"/>
      <c r="BQ101" s="154"/>
      <c r="BR101" s="154"/>
      <c r="BS101" s="154"/>
      <c r="BT101" s="154"/>
      <c r="BU101" s="154"/>
      <c r="BV101" s="154"/>
    </row>
    <row r="102" spans="63:74" x14ac:dyDescent="0.2">
      <c r="BK102" s="154"/>
      <c r="BL102" s="154"/>
      <c r="BM102" s="154"/>
      <c r="BN102" s="154"/>
      <c r="BO102" s="154"/>
      <c r="BP102" s="154"/>
      <c r="BQ102" s="154"/>
      <c r="BR102" s="154"/>
      <c r="BS102" s="154"/>
      <c r="BT102" s="154"/>
      <c r="BU102" s="154"/>
      <c r="BV102" s="154"/>
    </row>
    <row r="103" spans="63:74" x14ac:dyDescent="0.2">
      <c r="BK103" s="154"/>
      <c r="BL103" s="154"/>
      <c r="BM103" s="154"/>
      <c r="BN103" s="154"/>
      <c r="BO103" s="154"/>
      <c r="BP103" s="154"/>
      <c r="BQ103" s="154"/>
      <c r="BR103" s="154"/>
      <c r="BS103" s="154"/>
      <c r="BT103" s="154"/>
      <c r="BU103" s="154"/>
      <c r="BV103" s="154"/>
    </row>
    <row r="104" spans="63:74" x14ac:dyDescent="0.2">
      <c r="BK104" s="154"/>
      <c r="BL104" s="154"/>
      <c r="BM104" s="154"/>
      <c r="BN104" s="154"/>
      <c r="BO104" s="154"/>
      <c r="BP104" s="154"/>
      <c r="BQ104" s="154"/>
      <c r="BR104" s="154"/>
      <c r="BS104" s="154"/>
      <c r="BT104" s="154"/>
      <c r="BU104" s="154"/>
      <c r="BV104" s="154"/>
    </row>
    <row r="105" spans="63:74" x14ac:dyDescent="0.2">
      <c r="BK105" s="154"/>
      <c r="BL105" s="154"/>
      <c r="BM105" s="154"/>
      <c r="BN105" s="154"/>
      <c r="BO105" s="154"/>
      <c r="BP105" s="154"/>
      <c r="BQ105" s="154"/>
      <c r="BR105" s="154"/>
      <c r="BS105" s="154"/>
      <c r="BT105" s="154"/>
      <c r="BU105" s="154"/>
      <c r="BV105" s="154"/>
    </row>
    <row r="106" spans="63:74" x14ac:dyDescent="0.2">
      <c r="BK106" s="154"/>
      <c r="BL106" s="154"/>
      <c r="BM106" s="154"/>
      <c r="BN106" s="154"/>
      <c r="BO106" s="154"/>
      <c r="BP106" s="154"/>
      <c r="BQ106" s="154"/>
      <c r="BR106" s="154"/>
      <c r="BS106" s="154"/>
      <c r="BT106" s="154"/>
      <c r="BU106" s="154"/>
      <c r="BV106" s="154"/>
    </row>
    <row r="107" spans="63:74" x14ac:dyDescent="0.2">
      <c r="BK107" s="154"/>
      <c r="BL107" s="154"/>
      <c r="BM107" s="154"/>
      <c r="BN107" s="154"/>
      <c r="BO107" s="154"/>
      <c r="BP107" s="154"/>
      <c r="BQ107" s="154"/>
      <c r="BR107" s="154"/>
      <c r="BS107" s="154"/>
      <c r="BT107" s="154"/>
      <c r="BU107" s="154"/>
      <c r="BV107" s="154"/>
    </row>
    <row r="108" spans="63:74" x14ac:dyDescent="0.2">
      <c r="BK108" s="154"/>
      <c r="BL108" s="154"/>
      <c r="BM108" s="154"/>
      <c r="BN108" s="154"/>
      <c r="BO108" s="154"/>
      <c r="BP108" s="154"/>
      <c r="BQ108" s="154"/>
      <c r="BR108" s="154"/>
      <c r="BS108" s="154"/>
      <c r="BT108" s="154"/>
      <c r="BU108" s="154"/>
      <c r="BV108" s="154"/>
    </row>
    <row r="109" spans="63:74" x14ac:dyDescent="0.2">
      <c r="BK109" s="154"/>
      <c r="BL109" s="154"/>
      <c r="BM109" s="154"/>
      <c r="BN109" s="154"/>
      <c r="BO109" s="154"/>
      <c r="BP109" s="154"/>
      <c r="BQ109" s="154"/>
      <c r="BR109" s="154"/>
      <c r="BS109" s="154"/>
      <c r="BT109" s="154"/>
      <c r="BU109" s="154"/>
      <c r="BV109" s="154"/>
    </row>
    <row r="110" spans="63:74" x14ac:dyDescent="0.2">
      <c r="BK110" s="154"/>
      <c r="BL110" s="154"/>
      <c r="BM110" s="154"/>
      <c r="BN110" s="154"/>
      <c r="BO110" s="154"/>
      <c r="BP110" s="154"/>
      <c r="BQ110" s="154"/>
      <c r="BR110" s="154"/>
      <c r="BS110" s="154"/>
      <c r="BT110" s="154"/>
      <c r="BU110" s="154"/>
      <c r="BV110" s="154"/>
    </row>
    <row r="111" spans="63:74" x14ac:dyDescent="0.2">
      <c r="BK111" s="154"/>
      <c r="BL111" s="154"/>
      <c r="BM111" s="154"/>
      <c r="BN111" s="154"/>
      <c r="BO111" s="154"/>
      <c r="BP111" s="154"/>
      <c r="BQ111" s="154"/>
      <c r="BR111" s="154"/>
      <c r="BS111" s="154"/>
      <c r="BT111" s="154"/>
      <c r="BU111" s="154"/>
      <c r="BV111" s="154"/>
    </row>
    <row r="112" spans="63:74" x14ac:dyDescent="0.2">
      <c r="BK112" s="154"/>
      <c r="BL112" s="154"/>
      <c r="BM112" s="154"/>
      <c r="BN112" s="154"/>
      <c r="BO112" s="154"/>
      <c r="BP112" s="154"/>
      <c r="BQ112" s="154"/>
      <c r="BR112" s="154"/>
      <c r="BS112" s="154"/>
      <c r="BT112" s="154"/>
      <c r="BU112" s="154"/>
      <c r="BV112" s="154"/>
    </row>
    <row r="113" spans="63:74" x14ac:dyDescent="0.2">
      <c r="BK113" s="154"/>
      <c r="BL113" s="154"/>
      <c r="BM113" s="154"/>
      <c r="BN113" s="154"/>
      <c r="BO113" s="154"/>
      <c r="BP113" s="154"/>
      <c r="BQ113" s="154"/>
      <c r="BR113" s="154"/>
      <c r="BS113" s="154"/>
      <c r="BT113" s="154"/>
      <c r="BU113" s="154"/>
      <c r="BV113" s="154"/>
    </row>
    <row r="114" spans="63:74" x14ac:dyDescent="0.2">
      <c r="BK114" s="154"/>
      <c r="BL114" s="154"/>
      <c r="BM114" s="154"/>
      <c r="BN114" s="154"/>
      <c r="BO114" s="154"/>
      <c r="BP114" s="154"/>
      <c r="BQ114" s="154"/>
      <c r="BR114" s="154"/>
      <c r="BS114" s="154"/>
      <c r="BT114" s="154"/>
      <c r="BU114" s="154"/>
      <c r="BV114" s="154"/>
    </row>
    <row r="115" spans="63:74" x14ac:dyDescent="0.2">
      <c r="BK115" s="154"/>
      <c r="BL115" s="154"/>
      <c r="BM115" s="154"/>
      <c r="BN115" s="154"/>
      <c r="BO115" s="154"/>
      <c r="BP115" s="154"/>
      <c r="BQ115" s="154"/>
      <c r="BR115" s="154"/>
      <c r="BS115" s="154"/>
      <c r="BT115" s="154"/>
      <c r="BU115" s="154"/>
      <c r="BV115" s="154"/>
    </row>
    <row r="116" spans="63:74" x14ac:dyDescent="0.2">
      <c r="BK116" s="154"/>
      <c r="BL116" s="154"/>
      <c r="BM116" s="154"/>
      <c r="BN116" s="154"/>
      <c r="BO116" s="154"/>
      <c r="BP116" s="154"/>
      <c r="BQ116" s="154"/>
      <c r="BR116" s="154"/>
      <c r="BS116" s="154"/>
      <c r="BT116" s="154"/>
      <c r="BU116" s="154"/>
      <c r="BV116" s="154"/>
    </row>
    <row r="117" spans="63:74" x14ac:dyDescent="0.2">
      <c r="BK117" s="154"/>
      <c r="BL117" s="154"/>
      <c r="BM117" s="154"/>
      <c r="BN117" s="154"/>
      <c r="BO117" s="154"/>
      <c r="BP117" s="154"/>
      <c r="BQ117" s="154"/>
      <c r="BR117" s="154"/>
      <c r="BS117" s="154"/>
      <c r="BT117" s="154"/>
      <c r="BU117" s="154"/>
      <c r="BV117" s="154"/>
    </row>
    <row r="118" spans="63:74" x14ac:dyDescent="0.2">
      <c r="BK118" s="154"/>
      <c r="BL118" s="154"/>
      <c r="BM118" s="154"/>
      <c r="BN118" s="154"/>
      <c r="BO118" s="154"/>
      <c r="BP118" s="154"/>
      <c r="BQ118" s="154"/>
      <c r="BR118" s="154"/>
      <c r="BS118" s="154"/>
      <c r="BT118" s="154"/>
      <c r="BU118" s="154"/>
      <c r="BV118" s="154"/>
    </row>
    <row r="119" spans="63:74" x14ac:dyDescent="0.2">
      <c r="BK119" s="154"/>
      <c r="BL119" s="154"/>
      <c r="BM119" s="154"/>
      <c r="BN119" s="154"/>
      <c r="BO119" s="154"/>
      <c r="BP119" s="154"/>
      <c r="BQ119" s="154"/>
      <c r="BR119" s="154"/>
      <c r="BS119" s="154"/>
      <c r="BT119" s="154"/>
      <c r="BU119" s="154"/>
      <c r="BV119" s="154"/>
    </row>
    <row r="120" spans="63:74" x14ac:dyDescent="0.2">
      <c r="BK120" s="154"/>
      <c r="BL120" s="154"/>
      <c r="BM120" s="154"/>
      <c r="BN120" s="154"/>
      <c r="BO120" s="154"/>
      <c r="BP120" s="154"/>
      <c r="BQ120" s="154"/>
      <c r="BR120" s="154"/>
      <c r="BS120" s="154"/>
      <c r="BT120" s="154"/>
      <c r="BU120" s="154"/>
      <c r="BV120" s="154"/>
    </row>
    <row r="121" spans="63:74" x14ac:dyDescent="0.2">
      <c r="BK121" s="154"/>
      <c r="BL121" s="154"/>
      <c r="BM121" s="154"/>
      <c r="BN121" s="154"/>
      <c r="BO121" s="154"/>
      <c r="BP121" s="154"/>
      <c r="BQ121" s="154"/>
      <c r="BR121" s="154"/>
      <c r="BS121" s="154"/>
      <c r="BT121" s="154"/>
      <c r="BU121" s="154"/>
      <c r="BV121" s="154"/>
    </row>
    <row r="122" spans="63:74" x14ac:dyDescent="0.2">
      <c r="BK122" s="154"/>
      <c r="BL122" s="154"/>
      <c r="BM122" s="154"/>
      <c r="BN122" s="154"/>
      <c r="BO122" s="154"/>
      <c r="BP122" s="154"/>
      <c r="BQ122" s="154"/>
      <c r="BR122" s="154"/>
      <c r="BS122" s="154"/>
      <c r="BT122" s="154"/>
      <c r="BU122" s="154"/>
      <c r="BV122" s="154"/>
    </row>
    <row r="123" spans="63:74" x14ac:dyDescent="0.2">
      <c r="BK123" s="154"/>
      <c r="BL123" s="154"/>
      <c r="BM123" s="154"/>
      <c r="BN123" s="154"/>
      <c r="BO123" s="154"/>
      <c r="BP123" s="154"/>
      <c r="BQ123" s="154"/>
      <c r="BR123" s="154"/>
      <c r="BS123" s="154"/>
      <c r="BT123" s="154"/>
      <c r="BU123" s="154"/>
      <c r="BV123" s="154"/>
    </row>
    <row r="124" spans="63:74" x14ac:dyDescent="0.2">
      <c r="BK124" s="154"/>
      <c r="BL124" s="154"/>
      <c r="BM124" s="154"/>
      <c r="BN124" s="154"/>
      <c r="BO124" s="154"/>
      <c r="BP124" s="154"/>
      <c r="BQ124" s="154"/>
      <c r="BR124" s="154"/>
      <c r="BS124" s="154"/>
      <c r="BT124" s="154"/>
      <c r="BU124" s="154"/>
      <c r="BV124" s="154"/>
    </row>
    <row r="125" spans="63:74" x14ac:dyDescent="0.2">
      <c r="BK125" s="154"/>
      <c r="BL125" s="154"/>
      <c r="BM125" s="154"/>
      <c r="BN125" s="154"/>
      <c r="BO125" s="154"/>
      <c r="BP125" s="154"/>
      <c r="BQ125" s="154"/>
      <c r="BR125" s="154"/>
      <c r="BS125" s="154"/>
      <c r="BT125" s="154"/>
      <c r="BU125" s="154"/>
      <c r="BV125" s="154"/>
    </row>
    <row r="126" spans="63:74" x14ac:dyDescent="0.2">
      <c r="BK126" s="154"/>
      <c r="BL126" s="154"/>
      <c r="BM126" s="154"/>
      <c r="BN126" s="154"/>
      <c r="BO126" s="154"/>
      <c r="BP126" s="154"/>
      <c r="BQ126" s="154"/>
      <c r="BR126" s="154"/>
      <c r="BS126" s="154"/>
      <c r="BT126" s="154"/>
      <c r="BU126" s="154"/>
      <c r="BV126" s="154"/>
    </row>
    <row r="127" spans="63:74" x14ac:dyDescent="0.2">
      <c r="BK127" s="154"/>
      <c r="BL127" s="154"/>
      <c r="BM127" s="154"/>
      <c r="BN127" s="154"/>
      <c r="BO127" s="154"/>
      <c r="BP127" s="154"/>
      <c r="BQ127" s="154"/>
      <c r="BR127" s="154"/>
      <c r="BS127" s="154"/>
      <c r="BT127" s="154"/>
      <c r="BU127" s="154"/>
      <c r="BV127" s="154"/>
    </row>
    <row r="128" spans="63:74" x14ac:dyDescent="0.2">
      <c r="BK128" s="154"/>
      <c r="BL128" s="154"/>
      <c r="BM128" s="154"/>
      <c r="BN128" s="154"/>
      <c r="BO128" s="154"/>
      <c r="BP128" s="154"/>
      <c r="BQ128" s="154"/>
      <c r="BR128" s="154"/>
      <c r="BS128" s="154"/>
      <c r="BT128" s="154"/>
      <c r="BU128" s="154"/>
      <c r="BV128" s="154"/>
    </row>
    <row r="129" spans="63:74" x14ac:dyDescent="0.2">
      <c r="BK129" s="154"/>
      <c r="BL129" s="154"/>
      <c r="BM129" s="154"/>
      <c r="BN129" s="154"/>
      <c r="BO129" s="154"/>
      <c r="BP129" s="154"/>
      <c r="BQ129" s="154"/>
      <c r="BR129" s="154"/>
      <c r="BS129" s="154"/>
      <c r="BT129" s="154"/>
      <c r="BU129" s="154"/>
      <c r="BV129" s="154"/>
    </row>
    <row r="130" spans="63:74" x14ac:dyDescent="0.2">
      <c r="BK130" s="154"/>
      <c r="BL130" s="154"/>
      <c r="BM130" s="154"/>
      <c r="BN130" s="154"/>
      <c r="BO130" s="154"/>
      <c r="BP130" s="154"/>
      <c r="BQ130" s="154"/>
      <c r="BR130" s="154"/>
      <c r="BS130" s="154"/>
      <c r="BT130" s="154"/>
      <c r="BU130" s="154"/>
      <c r="BV130" s="154"/>
    </row>
    <row r="131" spans="63:74" x14ac:dyDescent="0.2">
      <c r="BK131" s="154"/>
      <c r="BL131" s="154"/>
      <c r="BM131" s="154"/>
      <c r="BN131" s="154"/>
      <c r="BO131" s="154"/>
      <c r="BP131" s="154"/>
      <c r="BQ131" s="154"/>
      <c r="BR131" s="154"/>
      <c r="BS131" s="154"/>
      <c r="BT131" s="154"/>
      <c r="BU131" s="154"/>
      <c r="BV131" s="154"/>
    </row>
    <row r="132" spans="63:74" x14ac:dyDescent="0.2">
      <c r="BK132" s="154"/>
      <c r="BL132" s="154"/>
      <c r="BM132" s="154"/>
      <c r="BN132" s="154"/>
      <c r="BO132" s="154"/>
      <c r="BP132" s="154"/>
      <c r="BQ132" s="154"/>
      <c r="BR132" s="154"/>
      <c r="BS132" s="154"/>
      <c r="BT132" s="154"/>
      <c r="BU132" s="154"/>
      <c r="BV132" s="154"/>
    </row>
    <row r="133" spans="63:74" x14ac:dyDescent="0.2">
      <c r="BK133" s="154"/>
      <c r="BL133" s="154"/>
      <c r="BM133" s="154"/>
      <c r="BN133" s="154"/>
      <c r="BO133" s="154"/>
      <c r="BP133" s="154"/>
      <c r="BQ133" s="154"/>
      <c r="BR133" s="154"/>
      <c r="BS133" s="154"/>
      <c r="BT133" s="154"/>
      <c r="BU133" s="154"/>
      <c r="BV133" s="154"/>
    </row>
    <row r="134" spans="63:74" x14ac:dyDescent="0.2">
      <c r="BK134" s="154"/>
      <c r="BL134" s="154"/>
      <c r="BM134" s="154"/>
      <c r="BN134" s="154"/>
      <c r="BO134" s="154"/>
      <c r="BP134" s="154"/>
      <c r="BQ134" s="154"/>
      <c r="BR134" s="154"/>
      <c r="BS134" s="154"/>
      <c r="BT134" s="154"/>
      <c r="BU134" s="154"/>
      <c r="BV134" s="154"/>
    </row>
    <row r="135" spans="63:74" x14ac:dyDescent="0.2">
      <c r="BK135" s="154"/>
      <c r="BL135" s="154"/>
      <c r="BM135" s="154"/>
      <c r="BN135" s="154"/>
      <c r="BO135" s="154"/>
      <c r="BP135" s="154"/>
      <c r="BQ135" s="154"/>
      <c r="BR135" s="154"/>
      <c r="BS135" s="154"/>
      <c r="BT135" s="154"/>
      <c r="BU135" s="154"/>
      <c r="BV135" s="154"/>
    </row>
    <row r="136" spans="63:74" x14ac:dyDescent="0.2">
      <c r="BK136" s="154"/>
      <c r="BL136" s="154"/>
      <c r="BM136" s="154"/>
      <c r="BN136" s="154"/>
      <c r="BO136" s="154"/>
      <c r="BP136" s="154"/>
      <c r="BQ136" s="154"/>
      <c r="BR136" s="154"/>
      <c r="BS136" s="154"/>
      <c r="BT136" s="154"/>
      <c r="BU136" s="154"/>
      <c r="BV136" s="154"/>
    </row>
    <row r="137" spans="63:74" x14ac:dyDescent="0.2">
      <c r="BK137" s="154"/>
      <c r="BL137" s="154"/>
      <c r="BM137" s="154"/>
      <c r="BN137" s="154"/>
      <c r="BO137" s="154"/>
      <c r="BP137" s="154"/>
      <c r="BQ137" s="154"/>
      <c r="BR137" s="154"/>
      <c r="BS137" s="154"/>
      <c r="BT137" s="154"/>
      <c r="BU137" s="154"/>
      <c r="BV137" s="154"/>
    </row>
    <row r="138" spans="63:74" x14ac:dyDescent="0.2">
      <c r="BK138" s="154"/>
      <c r="BL138" s="154"/>
      <c r="BM138" s="154"/>
      <c r="BN138" s="154"/>
      <c r="BO138" s="154"/>
      <c r="BP138" s="154"/>
      <c r="BQ138" s="154"/>
      <c r="BR138" s="154"/>
      <c r="BS138" s="154"/>
      <c r="BT138" s="154"/>
      <c r="BU138" s="154"/>
      <c r="BV138" s="154"/>
    </row>
    <row r="139" spans="63:74" x14ac:dyDescent="0.2">
      <c r="BK139" s="154"/>
      <c r="BL139" s="154"/>
      <c r="BM139" s="154"/>
      <c r="BN139" s="154"/>
      <c r="BO139" s="154"/>
      <c r="BP139" s="154"/>
      <c r="BQ139" s="154"/>
      <c r="BR139" s="154"/>
      <c r="BS139" s="154"/>
      <c r="BT139" s="154"/>
      <c r="BU139" s="154"/>
      <c r="BV139" s="154"/>
    </row>
    <row r="140" spans="63:74" x14ac:dyDescent="0.2">
      <c r="BK140" s="154"/>
      <c r="BL140" s="154"/>
      <c r="BM140" s="154"/>
      <c r="BN140" s="154"/>
      <c r="BO140" s="154"/>
      <c r="BP140" s="154"/>
      <c r="BQ140" s="154"/>
      <c r="BR140" s="154"/>
      <c r="BS140" s="154"/>
      <c r="BT140" s="154"/>
      <c r="BU140" s="154"/>
      <c r="BV140" s="154"/>
    </row>
    <row r="141" spans="63:74" x14ac:dyDescent="0.2">
      <c r="BK141" s="154"/>
      <c r="BL141" s="154"/>
      <c r="BM141" s="154"/>
      <c r="BN141" s="154"/>
      <c r="BO141" s="154"/>
      <c r="BP141" s="154"/>
      <c r="BQ141" s="154"/>
      <c r="BR141" s="154"/>
      <c r="BS141" s="154"/>
      <c r="BT141" s="154"/>
      <c r="BU141" s="154"/>
      <c r="BV141" s="154"/>
    </row>
    <row r="142" spans="63:74" x14ac:dyDescent="0.2">
      <c r="BK142" s="154"/>
      <c r="BL142" s="154"/>
      <c r="BM142" s="154"/>
      <c r="BN142" s="154"/>
      <c r="BO142" s="154"/>
      <c r="BP142" s="154"/>
      <c r="BQ142" s="154"/>
      <c r="BR142" s="154"/>
      <c r="BS142" s="154"/>
      <c r="BT142" s="154"/>
      <c r="BU142" s="154"/>
      <c r="BV142" s="154"/>
    </row>
    <row r="143" spans="63:74" x14ac:dyDescent="0.2">
      <c r="BK143" s="154"/>
      <c r="BL143" s="154"/>
      <c r="BM143" s="154"/>
      <c r="BN143" s="154"/>
      <c r="BO143" s="154"/>
      <c r="BP143" s="154"/>
      <c r="BQ143" s="154"/>
      <c r="BR143" s="154"/>
      <c r="BS143" s="154"/>
      <c r="BT143" s="154"/>
      <c r="BU143" s="154"/>
      <c r="BV143" s="154"/>
    </row>
    <row r="144" spans="63:74" x14ac:dyDescent="0.2">
      <c r="BK144" s="154"/>
      <c r="BL144" s="154"/>
      <c r="BM144" s="154"/>
      <c r="BN144" s="154"/>
      <c r="BO144" s="154"/>
      <c r="BP144" s="154"/>
      <c r="BQ144" s="154"/>
      <c r="BR144" s="154"/>
      <c r="BS144" s="154"/>
      <c r="BT144" s="154"/>
      <c r="BU144" s="154"/>
      <c r="BV144" s="154"/>
    </row>
  </sheetData>
  <mergeCells count="22">
    <mergeCell ref="B55:Q55"/>
    <mergeCell ref="A1:A2"/>
    <mergeCell ref="B1:AL1"/>
    <mergeCell ref="B51:Q51"/>
    <mergeCell ref="B43:Q43"/>
    <mergeCell ref="B48:Q48"/>
    <mergeCell ref="B41:Q41"/>
    <mergeCell ref="B42:Q42"/>
    <mergeCell ref="B46:Q46"/>
    <mergeCell ref="B47:Q47"/>
    <mergeCell ref="B45:Q45"/>
    <mergeCell ref="B49:R49"/>
    <mergeCell ref="B54:Q54"/>
    <mergeCell ref="B52:Q52"/>
    <mergeCell ref="B53:Q53"/>
    <mergeCell ref="B50:Q50"/>
    <mergeCell ref="AM3:AX3"/>
    <mergeCell ref="AY3:BJ3"/>
    <mergeCell ref="BK3:BV3"/>
    <mergeCell ref="C3:N3"/>
    <mergeCell ref="O3:Z3"/>
    <mergeCell ref="AA3:AL3"/>
  </mergeCells>
  <phoneticPr fontId="7"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3"/>
  <sheetViews>
    <sheetView zoomScaleNormal="100" workbookViewId="0">
      <pane xSplit="2" ySplit="4" topLeftCell="AR5" activePane="bottomRight" state="frozen"/>
      <selection activeCell="BF63" sqref="BF63"/>
      <selection pane="topRight" activeCell="BF63" sqref="BF63"/>
      <selection pane="bottomLeft" activeCell="BF63" sqref="BF63"/>
      <selection pane="bottomRight" activeCell="BA18" sqref="BA18"/>
    </sheetView>
  </sheetViews>
  <sheetFormatPr defaultColWidth="8.5" defaultRowHeight="10.7" x14ac:dyDescent="0.2"/>
  <cols>
    <col min="1" max="1" width="17.5" style="90" customWidth="1"/>
    <col min="2" max="2" width="42.5" style="84" customWidth="1"/>
    <col min="3" max="50" width="6.5" style="84" customWidth="1"/>
    <col min="51" max="55" width="6.5" style="197" customWidth="1"/>
    <col min="56" max="56" width="6.5" style="660" customWidth="1"/>
    <col min="57" max="57" width="6.5" style="280" customWidth="1"/>
    <col min="58" max="58" width="6.5" style="660" customWidth="1"/>
    <col min="59" max="61" width="6.5" style="663" customWidth="1"/>
    <col min="62" max="62" width="6.5" style="197" customWidth="1"/>
    <col min="63" max="74" width="6.5" style="84" customWidth="1"/>
    <col min="75" max="16384" width="8.5" style="84"/>
  </cols>
  <sheetData>
    <row r="1" spans="1:74" ht="12.85" x14ac:dyDescent="0.2">
      <c r="A1" s="946" t="s">
        <v>479</v>
      </c>
      <c r="B1" s="964" t="s">
        <v>906</v>
      </c>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row>
    <row r="2" spans="1:74" ht="12.85" x14ac:dyDescent="0.2">
      <c r="A2" s="947"/>
      <c r="B2" s="228" t="str">
        <f>"U.S. Energy Information Administration  |  Short-Term Energy Outlook  - "&amp;Dates!D1</f>
        <v>U.S. Energy Information Administration  |  Short-Term Energy Outlook  - January 2025</v>
      </c>
      <c r="C2" s="231"/>
      <c r="D2" s="231"/>
      <c r="E2" s="231"/>
      <c r="F2" s="231"/>
      <c r="G2" s="330"/>
      <c r="H2" s="330"/>
      <c r="I2" s="330"/>
      <c r="J2" s="330"/>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55"/>
      <c r="AK2" s="355"/>
      <c r="AL2" s="355"/>
    </row>
    <row r="3" spans="1:74" s="7" customFormat="1" ht="12.85" x14ac:dyDescent="0.2">
      <c r="A3" s="338" t="s">
        <v>777</v>
      </c>
      <c r="B3" s="354"/>
      <c r="C3" s="965">
        <f>Dates!D3</f>
        <v>2021</v>
      </c>
      <c r="D3" s="966"/>
      <c r="E3" s="966"/>
      <c r="F3" s="966"/>
      <c r="G3" s="966"/>
      <c r="H3" s="966"/>
      <c r="I3" s="966"/>
      <c r="J3" s="966"/>
      <c r="K3" s="966"/>
      <c r="L3" s="966"/>
      <c r="M3" s="966"/>
      <c r="N3" s="967"/>
      <c r="O3" s="965">
        <f>C3+1</f>
        <v>2022</v>
      </c>
      <c r="P3" s="968"/>
      <c r="Q3" s="968"/>
      <c r="R3" s="968"/>
      <c r="S3" s="968"/>
      <c r="T3" s="968"/>
      <c r="U3" s="968"/>
      <c r="V3" s="968"/>
      <c r="W3" s="968"/>
      <c r="X3" s="966"/>
      <c r="Y3" s="966"/>
      <c r="Z3" s="967"/>
      <c r="AA3" s="969">
        <f>O3+1</f>
        <v>2023</v>
      </c>
      <c r="AB3" s="966"/>
      <c r="AC3" s="966"/>
      <c r="AD3" s="966"/>
      <c r="AE3" s="966"/>
      <c r="AF3" s="966"/>
      <c r="AG3" s="966"/>
      <c r="AH3" s="966"/>
      <c r="AI3" s="966"/>
      <c r="AJ3" s="966"/>
      <c r="AK3" s="966"/>
      <c r="AL3" s="967"/>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45"/>
      <c r="B5" s="346" t="s">
        <v>769</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879"/>
      <c r="AZ5" s="879"/>
      <c r="BA5" s="879"/>
      <c r="BB5" s="879"/>
      <c r="BC5" s="879"/>
      <c r="BD5" s="410"/>
      <c r="BE5" s="410"/>
      <c r="BF5" s="410"/>
      <c r="BG5" s="410"/>
      <c r="BH5" s="410"/>
      <c r="BI5" s="410"/>
      <c r="BJ5" s="377"/>
      <c r="BK5" s="377"/>
      <c r="BL5" s="377"/>
      <c r="BM5" s="377"/>
      <c r="BN5" s="377"/>
      <c r="BO5" s="377"/>
      <c r="BP5" s="377"/>
      <c r="BQ5" s="377"/>
      <c r="BR5" s="377"/>
      <c r="BS5" s="377"/>
      <c r="BT5" s="377"/>
      <c r="BU5" s="377"/>
      <c r="BV5" s="377"/>
    </row>
    <row r="6" spans="1:74" s="280" customFormat="1" ht="11.05" customHeight="1" x14ac:dyDescent="0.2">
      <c r="A6" s="417" t="s">
        <v>179</v>
      </c>
      <c r="B6" s="411" t="s">
        <v>827</v>
      </c>
      <c r="C6" s="106">
        <v>93.780618881999999</v>
      </c>
      <c r="D6" s="106">
        <v>90.579835716000005</v>
      </c>
      <c r="E6" s="106">
        <v>93.768125479999995</v>
      </c>
      <c r="F6" s="106">
        <v>94.007105349</v>
      </c>
      <c r="G6" s="106">
        <v>94.985363591999999</v>
      </c>
      <c r="H6" s="106">
        <v>95.401273814000007</v>
      </c>
      <c r="I6" s="106">
        <v>97.057895067000004</v>
      </c>
      <c r="J6" s="106">
        <v>96.472236052</v>
      </c>
      <c r="K6" s="106">
        <v>96.765096555</v>
      </c>
      <c r="L6" s="106">
        <v>98.128063140999998</v>
      </c>
      <c r="M6" s="106">
        <v>98.870704149999995</v>
      </c>
      <c r="N6" s="106">
        <v>98.314959031000001</v>
      </c>
      <c r="O6" s="106">
        <v>98.280037214999993</v>
      </c>
      <c r="P6" s="106">
        <v>99.209246041</v>
      </c>
      <c r="Q6" s="106">
        <v>99.720612561999999</v>
      </c>
      <c r="R6" s="106">
        <v>98.920346128000006</v>
      </c>
      <c r="S6" s="106">
        <v>98.896142609999998</v>
      </c>
      <c r="T6" s="106">
        <v>99.404306796</v>
      </c>
      <c r="U6" s="106">
        <v>100.67813416</v>
      </c>
      <c r="V6" s="106">
        <v>101.25365963</v>
      </c>
      <c r="W6" s="106">
        <v>101.7396387</v>
      </c>
      <c r="X6" s="106">
        <v>101.78749835000001</v>
      </c>
      <c r="Y6" s="106">
        <v>101.95884443</v>
      </c>
      <c r="Z6" s="106">
        <v>100.44862718</v>
      </c>
      <c r="AA6" s="106">
        <v>101.16303275999999</v>
      </c>
      <c r="AB6" s="106">
        <v>101.68871875000001</v>
      </c>
      <c r="AC6" s="106">
        <v>101.94056433</v>
      </c>
      <c r="AD6" s="106">
        <v>101.67336981</v>
      </c>
      <c r="AE6" s="106">
        <v>101.10226483</v>
      </c>
      <c r="AF6" s="106">
        <v>102.16756091000001</v>
      </c>
      <c r="AG6" s="106">
        <v>101.66880143</v>
      </c>
      <c r="AH6" s="106">
        <v>101.47825209</v>
      </c>
      <c r="AI6" s="106">
        <v>102.47084776</v>
      </c>
      <c r="AJ6" s="106">
        <v>102.5671442</v>
      </c>
      <c r="AK6" s="106">
        <v>103.36424187999999</v>
      </c>
      <c r="AL6" s="106">
        <v>103.43357306999999</v>
      </c>
      <c r="AM6" s="106">
        <v>101.03338118000001</v>
      </c>
      <c r="AN6" s="106">
        <v>102.23949257</v>
      </c>
      <c r="AO6" s="106">
        <v>102.95965595</v>
      </c>
      <c r="AP6" s="106">
        <v>102.78676188999999</v>
      </c>
      <c r="AQ6" s="106">
        <v>102.43708873</v>
      </c>
      <c r="AR6" s="106">
        <v>102.41606707</v>
      </c>
      <c r="AS6" s="106">
        <v>102.64280897</v>
      </c>
      <c r="AT6" s="106">
        <v>102.89862149</v>
      </c>
      <c r="AU6" s="106">
        <v>102.28505097</v>
      </c>
      <c r="AV6" s="106">
        <v>103.11186248</v>
      </c>
      <c r="AW6" s="106">
        <v>103.05968550999999</v>
      </c>
      <c r="AX6" s="106">
        <v>103.25227063</v>
      </c>
      <c r="AY6" s="410">
        <v>103.02882169</v>
      </c>
      <c r="AZ6" s="410">
        <v>103.12878462</v>
      </c>
      <c r="BA6" s="410">
        <v>103.30957409</v>
      </c>
      <c r="BB6" s="410">
        <v>103.63204227999999</v>
      </c>
      <c r="BC6" s="410">
        <v>103.92524404</v>
      </c>
      <c r="BD6" s="410">
        <v>104.43671929</v>
      </c>
      <c r="BE6" s="410">
        <v>104.79657754999999</v>
      </c>
      <c r="BF6" s="410">
        <v>104.92647826</v>
      </c>
      <c r="BG6" s="410">
        <v>104.91119217000001</v>
      </c>
      <c r="BH6" s="410">
        <v>105.15856079</v>
      </c>
      <c r="BI6" s="410">
        <v>105.5995403</v>
      </c>
      <c r="BJ6" s="410">
        <v>105.33279674000001</v>
      </c>
      <c r="BK6" s="410">
        <v>104.9603877</v>
      </c>
      <c r="BL6" s="410">
        <v>105.10861838</v>
      </c>
      <c r="BM6" s="410">
        <v>105.31834071</v>
      </c>
      <c r="BN6" s="410">
        <v>105.54152517999999</v>
      </c>
      <c r="BO6" s="410">
        <v>105.61729781</v>
      </c>
      <c r="BP6" s="410">
        <v>106.02563891</v>
      </c>
      <c r="BQ6" s="410">
        <v>106.23088129</v>
      </c>
      <c r="BR6" s="410">
        <v>106.18129442999999</v>
      </c>
      <c r="BS6" s="410">
        <v>106.08406093000001</v>
      </c>
      <c r="BT6" s="410">
        <v>106.30365987</v>
      </c>
      <c r="BU6" s="410">
        <v>106.75906007</v>
      </c>
      <c r="BV6" s="410">
        <v>106.46386262999999</v>
      </c>
    </row>
    <row r="7" spans="1:74" ht="11.05" customHeight="1" x14ac:dyDescent="0.2">
      <c r="A7" s="345" t="s">
        <v>828</v>
      </c>
      <c r="B7" s="413" t="s">
        <v>950</v>
      </c>
      <c r="C7" s="308">
        <v>71.061902978000006</v>
      </c>
      <c r="D7" s="308">
        <v>69.217073287999995</v>
      </c>
      <c r="E7" s="308">
        <v>71.104291802000006</v>
      </c>
      <c r="F7" s="308">
        <v>70.663789648999995</v>
      </c>
      <c r="G7" s="308">
        <v>71.173057302000004</v>
      </c>
      <c r="H7" s="308">
        <v>71.748881647000005</v>
      </c>
      <c r="I7" s="308">
        <v>72.990766840999996</v>
      </c>
      <c r="J7" s="308">
        <v>72.690730794000004</v>
      </c>
      <c r="K7" s="308">
        <v>72.948187288</v>
      </c>
      <c r="L7" s="308">
        <v>74.214105172999993</v>
      </c>
      <c r="M7" s="308">
        <v>74.978694649999994</v>
      </c>
      <c r="N7" s="308">
        <v>74.554056192000004</v>
      </c>
      <c r="O7" s="308">
        <v>74.595542699000006</v>
      </c>
      <c r="P7" s="308">
        <v>75.693018506000001</v>
      </c>
      <c r="Q7" s="308">
        <v>75.621927853000003</v>
      </c>
      <c r="R7" s="308">
        <v>74.876155362000006</v>
      </c>
      <c r="S7" s="308">
        <v>74.228725675000007</v>
      </c>
      <c r="T7" s="308">
        <v>74.502361296000004</v>
      </c>
      <c r="U7" s="308">
        <v>75.569375003000005</v>
      </c>
      <c r="V7" s="308">
        <v>76.617226501999994</v>
      </c>
      <c r="W7" s="308">
        <v>77.139716934999996</v>
      </c>
      <c r="X7" s="308">
        <v>76.987411062000007</v>
      </c>
      <c r="Y7" s="308">
        <v>77.041142894000004</v>
      </c>
      <c r="Z7" s="308">
        <v>76.498981826999994</v>
      </c>
      <c r="AA7" s="308">
        <v>76.531600018000006</v>
      </c>
      <c r="AB7" s="308">
        <v>77.160492388999998</v>
      </c>
      <c r="AC7" s="308">
        <v>77.134231034999999</v>
      </c>
      <c r="AD7" s="308">
        <v>76.557398215000006</v>
      </c>
      <c r="AE7" s="308">
        <v>75.908021024999996</v>
      </c>
      <c r="AF7" s="308">
        <v>76.525124477000006</v>
      </c>
      <c r="AG7" s="308">
        <v>75.862692848999998</v>
      </c>
      <c r="AH7" s="308">
        <v>75.52750399</v>
      </c>
      <c r="AI7" s="308">
        <v>76.440317764</v>
      </c>
      <c r="AJ7" s="308">
        <v>76.529366979000002</v>
      </c>
      <c r="AK7" s="308">
        <v>77.244362109999997</v>
      </c>
      <c r="AL7" s="308">
        <v>77.478830263000006</v>
      </c>
      <c r="AM7" s="308">
        <v>76.081237986000005</v>
      </c>
      <c r="AN7" s="308">
        <v>76.765557051000002</v>
      </c>
      <c r="AO7" s="308">
        <v>77.261504138999996</v>
      </c>
      <c r="AP7" s="308">
        <v>76.733818958000001</v>
      </c>
      <c r="AQ7" s="308">
        <v>76.084722726999999</v>
      </c>
      <c r="AR7" s="308">
        <v>75.796411200999998</v>
      </c>
      <c r="AS7" s="308">
        <v>76.149203967999995</v>
      </c>
      <c r="AT7" s="308">
        <v>76.258065525999996</v>
      </c>
      <c r="AU7" s="308">
        <v>75.302143208000004</v>
      </c>
      <c r="AV7" s="308">
        <v>75.929577389000002</v>
      </c>
      <c r="AW7" s="308">
        <v>76.346165407000001</v>
      </c>
      <c r="AX7" s="308">
        <v>76.671947949</v>
      </c>
      <c r="AY7" s="377">
        <v>76.712209899000001</v>
      </c>
      <c r="AZ7" s="377">
        <v>76.847217771000004</v>
      </c>
      <c r="BA7" s="377">
        <v>76.852347703999996</v>
      </c>
      <c r="BB7" s="377">
        <v>76.824995537999996</v>
      </c>
      <c r="BC7" s="377">
        <v>76.722565074000002</v>
      </c>
      <c r="BD7" s="377">
        <v>77.208369775999998</v>
      </c>
      <c r="BE7" s="377">
        <v>77.486270003000001</v>
      </c>
      <c r="BF7" s="377">
        <v>77.568555411999995</v>
      </c>
      <c r="BG7" s="377">
        <v>77.730501121000003</v>
      </c>
      <c r="BH7" s="377">
        <v>77.901221203000006</v>
      </c>
      <c r="BI7" s="377">
        <v>78.325183306</v>
      </c>
      <c r="BJ7" s="377">
        <v>78.360949895000005</v>
      </c>
      <c r="BK7" s="377">
        <v>78.200669439999999</v>
      </c>
      <c r="BL7" s="377">
        <v>78.311330503999997</v>
      </c>
      <c r="BM7" s="377">
        <v>78.284443781999997</v>
      </c>
      <c r="BN7" s="377">
        <v>78.180226916999999</v>
      </c>
      <c r="BO7" s="377">
        <v>77.871366370999993</v>
      </c>
      <c r="BP7" s="377">
        <v>78.198990828999996</v>
      </c>
      <c r="BQ7" s="377">
        <v>78.301147322000006</v>
      </c>
      <c r="BR7" s="377">
        <v>78.238455501999994</v>
      </c>
      <c r="BS7" s="377">
        <v>78.324552128999997</v>
      </c>
      <c r="BT7" s="377">
        <v>78.494655930999997</v>
      </c>
      <c r="BU7" s="377">
        <v>78.857111429</v>
      </c>
      <c r="BV7" s="377">
        <v>78.826649719000002</v>
      </c>
    </row>
    <row r="8" spans="1:74" ht="11.05" customHeight="1" x14ac:dyDescent="0.2">
      <c r="A8" s="345" t="s">
        <v>829</v>
      </c>
      <c r="B8" s="413" t="s">
        <v>951</v>
      </c>
      <c r="C8" s="308">
        <v>22.718715903</v>
      </c>
      <c r="D8" s="308">
        <v>21.362762429</v>
      </c>
      <c r="E8" s="308">
        <v>22.663833677</v>
      </c>
      <c r="F8" s="308">
        <v>23.343315700000002</v>
      </c>
      <c r="G8" s="308">
        <v>23.812306289999999</v>
      </c>
      <c r="H8" s="308">
        <v>23.652392166999999</v>
      </c>
      <c r="I8" s="308">
        <v>24.067128226000001</v>
      </c>
      <c r="J8" s="308">
        <v>23.781505257999999</v>
      </c>
      <c r="K8" s="308">
        <v>23.816909267</v>
      </c>
      <c r="L8" s="308">
        <v>23.913957967999998</v>
      </c>
      <c r="M8" s="308">
        <v>23.8920095</v>
      </c>
      <c r="N8" s="308">
        <v>23.760902839</v>
      </c>
      <c r="O8" s="308">
        <v>23.684494516000001</v>
      </c>
      <c r="P8" s="308">
        <v>23.516227535999999</v>
      </c>
      <c r="Q8" s="308">
        <v>24.098684710000001</v>
      </c>
      <c r="R8" s="308">
        <v>24.044190767</v>
      </c>
      <c r="S8" s="308">
        <v>24.667416934999999</v>
      </c>
      <c r="T8" s="308">
        <v>24.9019455</v>
      </c>
      <c r="U8" s="308">
        <v>25.108759160999998</v>
      </c>
      <c r="V8" s="308">
        <v>24.636433129</v>
      </c>
      <c r="W8" s="308">
        <v>24.599921767000001</v>
      </c>
      <c r="X8" s="308">
        <v>24.80008729</v>
      </c>
      <c r="Y8" s="308">
        <v>24.917701532999999</v>
      </c>
      <c r="Z8" s="308">
        <v>23.949645355000001</v>
      </c>
      <c r="AA8" s="308">
        <v>24.631432742000001</v>
      </c>
      <c r="AB8" s="308">
        <v>24.528226357000001</v>
      </c>
      <c r="AC8" s="308">
        <v>24.806333290000001</v>
      </c>
      <c r="AD8" s="308">
        <v>25.115971600000002</v>
      </c>
      <c r="AE8" s="308">
        <v>25.194243805999999</v>
      </c>
      <c r="AF8" s="308">
        <v>25.642436433</v>
      </c>
      <c r="AG8" s="308">
        <v>25.806108581</v>
      </c>
      <c r="AH8" s="308">
        <v>25.950748097000002</v>
      </c>
      <c r="AI8" s="308">
        <v>26.030529999999999</v>
      </c>
      <c r="AJ8" s="308">
        <v>26.037777225999999</v>
      </c>
      <c r="AK8" s="308">
        <v>26.119879767</v>
      </c>
      <c r="AL8" s="308">
        <v>25.954742805999999</v>
      </c>
      <c r="AM8" s="308">
        <v>24.952143194000001</v>
      </c>
      <c r="AN8" s="308">
        <v>25.473935517000001</v>
      </c>
      <c r="AO8" s="308">
        <v>25.698151805999998</v>
      </c>
      <c r="AP8" s="308">
        <v>26.052942933000001</v>
      </c>
      <c r="AQ8" s="308">
        <v>26.352366</v>
      </c>
      <c r="AR8" s="308">
        <v>26.619655866999999</v>
      </c>
      <c r="AS8" s="308">
        <v>26.493604999999999</v>
      </c>
      <c r="AT8" s="308">
        <v>26.640555968000001</v>
      </c>
      <c r="AU8" s="308">
        <v>26.982907766</v>
      </c>
      <c r="AV8" s="308">
        <v>27.182285087</v>
      </c>
      <c r="AW8" s="308">
        <v>26.713520099</v>
      </c>
      <c r="AX8" s="308">
        <v>26.580322682999999</v>
      </c>
      <c r="AY8" s="377">
        <v>26.316611792</v>
      </c>
      <c r="AZ8" s="377">
        <v>26.281566848000001</v>
      </c>
      <c r="BA8" s="377">
        <v>26.457226386999999</v>
      </c>
      <c r="BB8" s="377">
        <v>26.807046741000001</v>
      </c>
      <c r="BC8" s="377">
        <v>27.202678968000001</v>
      </c>
      <c r="BD8" s="377">
        <v>27.228349518999998</v>
      </c>
      <c r="BE8" s="377">
        <v>27.310307544</v>
      </c>
      <c r="BF8" s="377">
        <v>27.357922847000001</v>
      </c>
      <c r="BG8" s="377">
        <v>27.180691046</v>
      </c>
      <c r="BH8" s="377">
        <v>27.257339584</v>
      </c>
      <c r="BI8" s="377">
        <v>27.274356996000002</v>
      </c>
      <c r="BJ8" s="377">
        <v>26.971846848999999</v>
      </c>
      <c r="BK8" s="377">
        <v>26.759718261</v>
      </c>
      <c r="BL8" s="377">
        <v>26.797287874999999</v>
      </c>
      <c r="BM8" s="377">
        <v>27.033896931000001</v>
      </c>
      <c r="BN8" s="377">
        <v>27.361298264999999</v>
      </c>
      <c r="BO8" s="377">
        <v>27.745931443</v>
      </c>
      <c r="BP8" s="377">
        <v>27.826648079000002</v>
      </c>
      <c r="BQ8" s="377">
        <v>27.929733968000001</v>
      </c>
      <c r="BR8" s="377">
        <v>27.942838929000001</v>
      </c>
      <c r="BS8" s="377">
        <v>27.759508802999999</v>
      </c>
      <c r="BT8" s="377">
        <v>27.809003944000001</v>
      </c>
      <c r="BU8" s="377">
        <v>27.901948638</v>
      </c>
      <c r="BV8" s="377">
        <v>27.637212910999999</v>
      </c>
    </row>
    <row r="9" spans="1:74" ht="11.05" customHeight="1" x14ac:dyDescent="0.2">
      <c r="A9" s="345"/>
      <c r="B9" s="412"/>
      <c r="C9" s="308"/>
      <c r="D9" s="308"/>
      <c r="E9" s="308"/>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77"/>
      <c r="AZ9" s="377"/>
      <c r="BA9" s="377"/>
      <c r="BB9" s="377"/>
      <c r="BC9" s="377"/>
      <c r="BD9" s="377"/>
      <c r="BE9" s="377"/>
      <c r="BF9" s="377"/>
      <c r="BG9" s="377"/>
      <c r="BH9" s="377"/>
      <c r="BI9" s="377"/>
      <c r="BJ9" s="377"/>
      <c r="BK9" s="377"/>
      <c r="BL9" s="377"/>
      <c r="BM9" s="377"/>
      <c r="BN9" s="377"/>
      <c r="BO9" s="377"/>
      <c r="BP9" s="377"/>
      <c r="BQ9" s="377"/>
      <c r="BR9" s="377"/>
      <c r="BS9" s="377"/>
      <c r="BT9" s="377"/>
      <c r="BU9" s="377"/>
      <c r="BV9" s="377"/>
    </row>
    <row r="10" spans="1:74" s="280" customFormat="1" ht="11.05" customHeight="1" x14ac:dyDescent="0.2">
      <c r="A10" s="417" t="s">
        <v>179</v>
      </c>
      <c r="B10" s="411" t="s">
        <v>827</v>
      </c>
      <c r="C10" s="106">
        <v>93.780618881999999</v>
      </c>
      <c r="D10" s="106">
        <v>90.579835716000005</v>
      </c>
      <c r="E10" s="106">
        <v>93.768125479999995</v>
      </c>
      <c r="F10" s="106">
        <v>94.007105349</v>
      </c>
      <c r="G10" s="106">
        <v>94.985363591999999</v>
      </c>
      <c r="H10" s="106">
        <v>95.401273814000007</v>
      </c>
      <c r="I10" s="106">
        <v>97.057895067000004</v>
      </c>
      <c r="J10" s="106">
        <v>96.472236052</v>
      </c>
      <c r="K10" s="106">
        <v>96.765096555</v>
      </c>
      <c r="L10" s="106">
        <v>98.128063140999998</v>
      </c>
      <c r="M10" s="106">
        <v>98.870704149999995</v>
      </c>
      <c r="N10" s="106">
        <v>98.314959031000001</v>
      </c>
      <c r="O10" s="106">
        <v>98.280037214999993</v>
      </c>
      <c r="P10" s="106">
        <v>99.209246041</v>
      </c>
      <c r="Q10" s="106">
        <v>99.720612561999999</v>
      </c>
      <c r="R10" s="106">
        <v>98.920346128000006</v>
      </c>
      <c r="S10" s="106">
        <v>98.896142609999998</v>
      </c>
      <c r="T10" s="106">
        <v>99.404306796</v>
      </c>
      <c r="U10" s="106">
        <v>100.67813416</v>
      </c>
      <c r="V10" s="106">
        <v>101.25365963</v>
      </c>
      <c r="W10" s="106">
        <v>101.7396387</v>
      </c>
      <c r="X10" s="106">
        <v>101.78749835000001</v>
      </c>
      <c r="Y10" s="106">
        <v>101.95884443</v>
      </c>
      <c r="Z10" s="106">
        <v>100.44862718</v>
      </c>
      <c r="AA10" s="106">
        <v>101.16303275999999</v>
      </c>
      <c r="AB10" s="106">
        <v>101.68871875000001</v>
      </c>
      <c r="AC10" s="106">
        <v>101.94056433</v>
      </c>
      <c r="AD10" s="106">
        <v>101.67336981</v>
      </c>
      <c r="AE10" s="106">
        <v>101.10226483</v>
      </c>
      <c r="AF10" s="106">
        <v>102.16756091000001</v>
      </c>
      <c r="AG10" s="106">
        <v>101.66880143</v>
      </c>
      <c r="AH10" s="106">
        <v>101.47825209</v>
      </c>
      <c r="AI10" s="106">
        <v>102.47084776</v>
      </c>
      <c r="AJ10" s="106">
        <v>102.5671442</v>
      </c>
      <c r="AK10" s="106">
        <v>103.36424187999999</v>
      </c>
      <c r="AL10" s="106">
        <v>103.43357306999999</v>
      </c>
      <c r="AM10" s="106">
        <v>101.03338118000001</v>
      </c>
      <c r="AN10" s="106">
        <v>102.23949257</v>
      </c>
      <c r="AO10" s="106">
        <v>102.95965595</v>
      </c>
      <c r="AP10" s="106">
        <v>102.78676188999999</v>
      </c>
      <c r="AQ10" s="106">
        <v>102.43708873</v>
      </c>
      <c r="AR10" s="106">
        <v>102.41606707</v>
      </c>
      <c r="AS10" s="106">
        <v>102.64280897</v>
      </c>
      <c r="AT10" s="106">
        <v>102.89862149</v>
      </c>
      <c r="AU10" s="106">
        <v>102.28505097</v>
      </c>
      <c r="AV10" s="106">
        <v>103.11186248</v>
      </c>
      <c r="AW10" s="106">
        <v>103.05968550999999</v>
      </c>
      <c r="AX10" s="106">
        <v>103.25227063</v>
      </c>
      <c r="AY10" s="410">
        <v>103.02882169</v>
      </c>
      <c r="AZ10" s="410">
        <v>103.12878462</v>
      </c>
      <c r="BA10" s="410">
        <v>103.30957409</v>
      </c>
      <c r="BB10" s="410">
        <v>103.63204227999999</v>
      </c>
      <c r="BC10" s="410">
        <v>103.92524404</v>
      </c>
      <c r="BD10" s="410">
        <v>104.43671929</v>
      </c>
      <c r="BE10" s="410">
        <v>104.79657754999999</v>
      </c>
      <c r="BF10" s="410">
        <v>104.92647826</v>
      </c>
      <c r="BG10" s="410">
        <v>104.91119217000001</v>
      </c>
      <c r="BH10" s="410">
        <v>105.15856079</v>
      </c>
      <c r="BI10" s="410">
        <v>105.5995403</v>
      </c>
      <c r="BJ10" s="410">
        <v>105.33279674000001</v>
      </c>
      <c r="BK10" s="410">
        <v>104.9603877</v>
      </c>
      <c r="BL10" s="410">
        <v>105.10861838</v>
      </c>
      <c r="BM10" s="410">
        <v>105.31834071</v>
      </c>
      <c r="BN10" s="410">
        <v>105.54152517999999</v>
      </c>
      <c r="BO10" s="410">
        <v>105.61729781</v>
      </c>
      <c r="BP10" s="410">
        <v>106.02563891</v>
      </c>
      <c r="BQ10" s="410">
        <v>106.23088129</v>
      </c>
      <c r="BR10" s="410">
        <v>106.18129442999999</v>
      </c>
      <c r="BS10" s="410">
        <v>106.08406093000001</v>
      </c>
      <c r="BT10" s="410">
        <v>106.30365987</v>
      </c>
      <c r="BU10" s="410">
        <v>106.75906007</v>
      </c>
      <c r="BV10" s="410">
        <v>106.46386262999999</v>
      </c>
    </row>
    <row r="11" spans="1:74" s="280" customFormat="1" ht="11.05" customHeight="1" x14ac:dyDescent="0.2">
      <c r="A11" s="417" t="s">
        <v>177</v>
      </c>
      <c r="B11" s="414" t="s">
        <v>956</v>
      </c>
      <c r="C11" s="106">
        <v>29.383600000000001</v>
      </c>
      <c r="D11" s="106">
        <v>28.909300000000002</v>
      </c>
      <c r="E11" s="106">
        <v>29.026599999999998</v>
      </c>
      <c r="F11" s="106">
        <v>29.122299999999999</v>
      </c>
      <c r="G11" s="106">
        <v>29.656099999999999</v>
      </c>
      <c r="H11" s="106">
        <v>30.215299999999999</v>
      </c>
      <c r="I11" s="106">
        <v>30.898099999999999</v>
      </c>
      <c r="J11" s="106">
        <v>30.929500000000001</v>
      </c>
      <c r="K11" s="106">
        <v>31.263200000000001</v>
      </c>
      <c r="L11" s="106">
        <v>31.588999999999999</v>
      </c>
      <c r="M11" s="106">
        <v>31.8369</v>
      </c>
      <c r="N11" s="106">
        <v>32.019100000000002</v>
      </c>
      <c r="O11" s="106">
        <v>32.211399999999998</v>
      </c>
      <c r="P11" s="106">
        <v>32.802399999999999</v>
      </c>
      <c r="Q11" s="106">
        <v>32.439300000000003</v>
      </c>
      <c r="R11" s="106">
        <v>32.689</v>
      </c>
      <c r="S11" s="106">
        <v>32.235799999999998</v>
      </c>
      <c r="T11" s="106">
        <v>32.423299999999998</v>
      </c>
      <c r="U11" s="106">
        <v>32.718299999999999</v>
      </c>
      <c r="V11" s="106">
        <v>33.704999999999998</v>
      </c>
      <c r="W11" s="106">
        <v>33.821800000000003</v>
      </c>
      <c r="X11" s="106">
        <v>33.3977</v>
      </c>
      <c r="Y11" s="106">
        <v>33.036700000000003</v>
      </c>
      <c r="Z11" s="106">
        <v>33.1066</v>
      </c>
      <c r="AA11" s="106">
        <v>32.552999999999997</v>
      </c>
      <c r="AB11" s="106">
        <v>32.754399999999997</v>
      </c>
      <c r="AC11" s="106">
        <v>32.938400000000001</v>
      </c>
      <c r="AD11" s="106">
        <v>32.859499999999997</v>
      </c>
      <c r="AE11" s="106">
        <v>32.187600000000003</v>
      </c>
      <c r="AF11" s="106">
        <v>32.410899999999998</v>
      </c>
      <c r="AG11" s="106">
        <v>31.587900000000001</v>
      </c>
      <c r="AH11" s="106">
        <v>31.403500000000001</v>
      </c>
      <c r="AI11" s="106">
        <v>32.028399999999998</v>
      </c>
      <c r="AJ11" s="106">
        <v>31.914400000000001</v>
      </c>
      <c r="AK11" s="106">
        <v>31.993500000000001</v>
      </c>
      <c r="AL11" s="106">
        <v>32.000799999999998</v>
      </c>
      <c r="AM11" s="106">
        <v>31.972200000000001</v>
      </c>
      <c r="AN11" s="106">
        <v>32.180799999999998</v>
      </c>
      <c r="AO11" s="106">
        <v>32.482999999999997</v>
      </c>
      <c r="AP11" s="106">
        <v>32.386299999999999</v>
      </c>
      <c r="AQ11" s="106">
        <v>32.2166</v>
      </c>
      <c r="AR11" s="106">
        <v>31.810600000000001</v>
      </c>
      <c r="AS11" s="106">
        <v>32.299999999999997</v>
      </c>
      <c r="AT11" s="106">
        <v>32.209699999999998</v>
      </c>
      <c r="AU11" s="106">
        <v>31.839442956999999</v>
      </c>
      <c r="AV11" s="106">
        <v>32.318268662999998</v>
      </c>
      <c r="AW11" s="106">
        <v>32.342547811999999</v>
      </c>
      <c r="AX11" s="106">
        <v>32.426172203999997</v>
      </c>
      <c r="AY11" s="410">
        <v>32.469985524000002</v>
      </c>
      <c r="AZ11" s="410">
        <v>32.365912160000001</v>
      </c>
      <c r="BA11" s="410">
        <v>32.359147561999997</v>
      </c>
      <c r="BB11" s="410">
        <v>32.496653422000001</v>
      </c>
      <c r="BC11" s="410">
        <v>32.537185100999999</v>
      </c>
      <c r="BD11" s="410">
        <v>32.573795173000001</v>
      </c>
      <c r="BE11" s="410">
        <v>32.628300017000001</v>
      </c>
      <c r="BF11" s="410">
        <v>32.691350452000002</v>
      </c>
      <c r="BG11" s="410">
        <v>32.726739592999998</v>
      </c>
      <c r="BH11" s="410">
        <v>32.781036825000001</v>
      </c>
      <c r="BI11" s="410">
        <v>32.810570284000001</v>
      </c>
      <c r="BJ11" s="410">
        <v>32.847348916999998</v>
      </c>
      <c r="BK11" s="410">
        <v>32.951652633999998</v>
      </c>
      <c r="BL11" s="410">
        <v>32.994227068999997</v>
      </c>
      <c r="BM11" s="410">
        <v>33.017964249000002</v>
      </c>
      <c r="BN11" s="410">
        <v>33.058058920999997</v>
      </c>
      <c r="BO11" s="410">
        <v>33.087549303999999</v>
      </c>
      <c r="BP11" s="410">
        <v>33.143785846</v>
      </c>
      <c r="BQ11" s="410">
        <v>33.168297291000002</v>
      </c>
      <c r="BR11" s="410">
        <v>33.208860813000001</v>
      </c>
      <c r="BS11" s="410">
        <v>33.243749313999999</v>
      </c>
      <c r="BT11" s="410">
        <v>33.260564258000002</v>
      </c>
      <c r="BU11" s="410">
        <v>33.258651147999998</v>
      </c>
      <c r="BV11" s="410">
        <v>33.256974016999997</v>
      </c>
    </row>
    <row r="12" spans="1:74" ht="11.05" customHeight="1" x14ac:dyDescent="0.2">
      <c r="A12" s="345" t="s">
        <v>178</v>
      </c>
      <c r="B12" s="415" t="s">
        <v>950</v>
      </c>
      <c r="C12" s="308">
        <v>24.204999999999998</v>
      </c>
      <c r="D12" s="308">
        <v>23.785</v>
      </c>
      <c r="E12" s="308">
        <v>23.895</v>
      </c>
      <c r="F12" s="308">
        <v>23.885000000000002</v>
      </c>
      <c r="G12" s="308">
        <v>24.391999999999999</v>
      </c>
      <c r="H12" s="308">
        <v>24.954999999999998</v>
      </c>
      <c r="I12" s="308">
        <v>25.61</v>
      </c>
      <c r="J12" s="308">
        <v>25.635000000000002</v>
      </c>
      <c r="K12" s="308">
        <v>25.965</v>
      </c>
      <c r="L12" s="308">
        <v>26.285</v>
      </c>
      <c r="M12" s="308">
        <v>26.635000000000002</v>
      </c>
      <c r="N12" s="308">
        <v>26.7</v>
      </c>
      <c r="O12" s="308">
        <v>26.7</v>
      </c>
      <c r="P12" s="308">
        <v>27.395</v>
      </c>
      <c r="Q12" s="308">
        <v>27.055</v>
      </c>
      <c r="R12" s="308">
        <v>27.38</v>
      </c>
      <c r="S12" s="308">
        <v>26.9346</v>
      </c>
      <c r="T12" s="308">
        <v>27.1</v>
      </c>
      <c r="U12" s="308">
        <v>27.37</v>
      </c>
      <c r="V12" s="308">
        <v>28.35</v>
      </c>
      <c r="W12" s="308">
        <v>28.5</v>
      </c>
      <c r="X12" s="308">
        <v>28.085000000000001</v>
      </c>
      <c r="Y12" s="308">
        <v>27.66</v>
      </c>
      <c r="Z12" s="308">
        <v>27.71</v>
      </c>
      <c r="AA12" s="308">
        <v>27.114999999999998</v>
      </c>
      <c r="AB12" s="308">
        <v>27.4</v>
      </c>
      <c r="AC12" s="308">
        <v>27.614999999999998</v>
      </c>
      <c r="AD12" s="308">
        <v>27.59</v>
      </c>
      <c r="AE12" s="308">
        <v>26.984999999999999</v>
      </c>
      <c r="AF12" s="308">
        <v>27.135000000000002</v>
      </c>
      <c r="AG12" s="308">
        <v>26.29</v>
      </c>
      <c r="AH12" s="308">
        <v>26.085000000000001</v>
      </c>
      <c r="AI12" s="308">
        <v>26.745000000000001</v>
      </c>
      <c r="AJ12" s="308">
        <v>26.645</v>
      </c>
      <c r="AK12" s="308">
        <v>26.66</v>
      </c>
      <c r="AL12" s="308">
        <v>26.59</v>
      </c>
      <c r="AM12" s="308">
        <v>26.46</v>
      </c>
      <c r="AN12" s="308">
        <v>26.754999999999999</v>
      </c>
      <c r="AO12" s="308">
        <v>27.085000000000001</v>
      </c>
      <c r="AP12" s="308">
        <v>27.07</v>
      </c>
      <c r="AQ12" s="308">
        <v>26.91</v>
      </c>
      <c r="AR12" s="308">
        <v>26.49</v>
      </c>
      <c r="AS12" s="308">
        <v>26.96</v>
      </c>
      <c r="AT12" s="308">
        <v>26.85</v>
      </c>
      <c r="AU12" s="308">
        <v>26.17</v>
      </c>
      <c r="AV12" s="308">
        <v>26.65</v>
      </c>
      <c r="AW12" s="308">
        <v>26.675000000000001</v>
      </c>
      <c r="AX12" s="308">
        <v>26.76</v>
      </c>
      <c r="AY12" s="377">
        <v>26.747714999999999</v>
      </c>
      <c r="AZ12" s="377">
        <v>26.645375000000001</v>
      </c>
      <c r="BA12" s="377">
        <v>26.642033999999999</v>
      </c>
      <c r="BB12" s="377">
        <v>26.762694</v>
      </c>
      <c r="BC12" s="377">
        <v>26.805854</v>
      </c>
      <c r="BD12" s="377">
        <v>26.844514</v>
      </c>
      <c r="BE12" s="377">
        <v>26.901672999999999</v>
      </c>
      <c r="BF12" s="377">
        <v>26.967333</v>
      </c>
      <c r="BG12" s="377">
        <v>27.004992999999999</v>
      </c>
      <c r="BH12" s="377">
        <v>27.042652</v>
      </c>
      <c r="BI12" s="377">
        <v>27.074311999999999</v>
      </c>
      <c r="BJ12" s="377">
        <v>27.111972000000002</v>
      </c>
      <c r="BK12" s="377">
        <v>27.146965999999999</v>
      </c>
      <c r="BL12" s="377">
        <v>27.190124999999998</v>
      </c>
      <c r="BM12" s="377">
        <v>27.216284999999999</v>
      </c>
      <c r="BN12" s="377">
        <v>27.258444999999998</v>
      </c>
      <c r="BO12" s="377">
        <v>27.289605000000002</v>
      </c>
      <c r="BP12" s="377">
        <v>27.326764000000001</v>
      </c>
      <c r="BQ12" s="377">
        <v>27.352924000000002</v>
      </c>
      <c r="BR12" s="377">
        <v>27.395084000000001</v>
      </c>
      <c r="BS12" s="377">
        <v>27.431242999999998</v>
      </c>
      <c r="BT12" s="377">
        <v>27.430402999999998</v>
      </c>
      <c r="BU12" s="377">
        <v>27.429563000000002</v>
      </c>
      <c r="BV12" s="377">
        <v>27.428723000000002</v>
      </c>
    </row>
    <row r="13" spans="1:74" ht="11.05" customHeight="1" x14ac:dyDescent="0.2">
      <c r="A13" s="345" t="s">
        <v>211</v>
      </c>
      <c r="B13" s="415" t="s">
        <v>951</v>
      </c>
      <c r="C13" s="308">
        <v>5.1786000000000003</v>
      </c>
      <c r="D13" s="308">
        <v>5.1242999999999999</v>
      </c>
      <c r="E13" s="308">
        <v>5.1315999999999997</v>
      </c>
      <c r="F13" s="308">
        <v>5.2373000000000003</v>
      </c>
      <c r="G13" s="308">
        <v>5.2641</v>
      </c>
      <c r="H13" s="308">
        <v>5.2603</v>
      </c>
      <c r="I13" s="308">
        <v>5.2881</v>
      </c>
      <c r="J13" s="308">
        <v>5.2945000000000002</v>
      </c>
      <c r="K13" s="308">
        <v>5.2981999999999996</v>
      </c>
      <c r="L13" s="308">
        <v>5.3040000000000003</v>
      </c>
      <c r="M13" s="308">
        <v>5.2019000000000002</v>
      </c>
      <c r="N13" s="308">
        <v>5.3190999999999997</v>
      </c>
      <c r="O13" s="308">
        <v>5.5114000000000001</v>
      </c>
      <c r="P13" s="308">
        <v>5.4074</v>
      </c>
      <c r="Q13" s="308">
        <v>5.3842999999999996</v>
      </c>
      <c r="R13" s="308">
        <v>5.3090000000000002</v>
      </c>
      <c r="S13" s="308">
        <v>5.3011999999999997</v>
      </c>
      <c r="T13" s="308">
        <v>5.3232999999999997</v>
      </c>
      <c r="U13" s="308">
        <v>5.3483000000000001</v>
      </c>
      <c r="V13" s="308">
        <v>5.3550000000000004</v>
      </c>
      <c r="W13" s="308">
        <v>5.3217999999999996</v>
      </c>
      <c r="X13" s="308">
        <v>5.3127000000000004</v>
      </c>
      <c r="Y13" s="308">
        <v>5.3766999999999996</v>
      </c>
      <c r="Z13" s="308">
        <v>5.3966000000000003</v>
      </c>
      <c r="AA13" s="308">
        <v>5.4379999999999997</v>
      </c>
      <c r="AB13" s="308">
        <v>5.3544</v>
      </c>
      <c r="AC13" s="308">
        <v>5.3234000000000004</v>
      </c>
      <c r="AD13" s="308">
        <v>5.2694999999999999</v>
      </c>
      <c r="AE13" s="308">
        <v>5.2026000000000003</v>
      </c>
      <c r="AF13" s="308">
        <v>5.2759</v>
      </c>
      <c r="AG13" s="308">
        <v>5.2979000000000003</v>
      </c>
      <c r="AH13" s="308">
        <v>5.3185000000000002</v>
      </c>
      <c r="AI13" s="308">
        <v>5.2834000000000003</v>
      </c>
      <c r="AJ13" s="308">
        <v>5.2694000000000001</v>
      </c>
      <c r="AK13" s="308">
        <v>5.3334999999999999</v>
      </c>
      <c r="AL13" s="308">
        <v>5.4108000000000001</v>
      </c>
      <c r="AM13" s="308">
        <v>5.5122</v>
      </c>
      <c r="AN13" s="308">
        <v>5.4257999999999997</v>
      </c>
      <c r="AO13" s="308">
        <v>5.3979999999999997</v>
      </c>
      <c r="AP13" s="308">
        <v>5.3163</v>
      </c>
      <c r="AQ13" s="308">
        <v>5.3066000000000004</v>
      </c>
      <c r="AR13" s="308">
        <v>5.3205999999999998</v>
      </c>
      <c r="AS13" s="308">
        <v>5.34</v>
      </c>
      <c r="AT13" s="308">
        <v>5.3597000000000001</v>
      </c>
      <c r="AU13" s="308">
        <v>5.6694429573000003</v>
      </c>
      <c r="AV13" s="308">
        <v>5.6682686629000001</v>
      </c>
      <c r="AW13" s="308">
        <v>5.6675478118999996</v>
      </c>
      <c r="AX13" s="308">
        <v>5.6661722041999996</v>
      </c>
      <c r="AY13" s="377">
        <v>5.7222705240999998</v>
      </c>
      <c r="AZ13" s="377">
        <v>5.7205371603000001</v>
      </c>
      <c r="BA13" s="377">
        <v>5.7171135621999998</v>
      </c>
      <c r="BB13" s="377">
        <v>5.7339594221999999</v>
      </c>
      <c r="BC13" s="377">
        <v>5.7313311007000003</v>
      </c>
      <c r="BD13" s="377">
        <v>5.7292811733000004</v>
      </c>
      <c r="BE13" s="377">
        <v>5.7266270170000002</v>
      </c>
      <c r="BF13" s="377">
        <v>5.7240174521</v>
      </c>
      <c r="BG13" s="377">
        <v>5.7217465934999998</v>
      </c>
      <c r="BH13" s="377">
        <v>5.7383848252999998</v>
      </c>
      <c r="BI13" s="377">
        <v>5.7362582841999998</v>
      </c>
      <c r="BJ13" s="377">
        <v>5.7353769174</v>
      </c>
      <c r="BK13" s="377">
        <v>5.8046866340000003</v>
      </c>
      <c r="BL13" s="377">
        <v>5.8041020685999998</v>
      </c>
      <c r="BM13" s="377">
        <v>5.8016792491000002</v>
      </c>
      <c r="BN13" s="377">
        <v>5.7996139212999998</v>
      </c>
      <c r="BO13" s="377">
        <v>5.7979443037999996</v>
      </c>
      <c r="BP13" s="377">
        <v>5.8170218462000003</v>
      </c>
      <c r="BQ13" s="377">
        <v>5.8153732914000003</v>
      </c>
      <c r="BR13" s="377">
        <v>5.8137768133999996</v>
      </c>
      <c r="BS13" s="377">
        <v>5.8125063143000002</v>
      </c>
      <c r="BT13" s="377">
        <v>5.8301612581000004</v>
      </c>
      <c r="BU13" s="377">
        <v>5.8290881478000003</v>
      </c>
      <c r="BV13" s="377">
        <v>5.8282510167000003</v>
      </c>
    </row>
    <row r="14" spans="1:74" s="280" customFormat="1" ht="11.05" customHeight="1" x14ac:dyDescent="0.2">
      <c r="A14" s="417" t="s">
        <v>212</v>
      </c>
      <c r="B14" s="414" t="s">
        <v>851</v>
      </c>
      <c r="C14" s="106">
        <v>64.397018881999998</v>
      </c>
      <c r="D14" s="106">
        <v>61.670535716000003</v>
      </c>
      <c r="E14" s="106">
        <v>64.741525480000007</v>
      </c>
      <c r="F14" s="106">
        <v>64.884805349000004</v>
      </c>
      <c r="G14" s="106">
        <v>65.329263592000004</v>
      </c>
      <c r="H14" s="106">
        <v>65.185973813999993</v>
      </c>
      <c r="I14" s="106">
        <v>66.159795067000005</v>
      </c>
      <c r="J14" s="106">
        <v>65.542736051999995</v>
      </c>
      <c r="K14" s="106">
        <v>65.501896555000002</v>
      </c>
      <c r="L14" s="106">
        <v>66.539063141</v>
      </c>
      <c r="M14" s="106">
        <v>67.033804149999995</v>
      </c>
      <c r="N14" s="106">
        <v>66.295859031000006</v>
      </c>
      <c r="O14" s="106">
        <v>66.068637214999995</v>
      </c>
      <c r="P14" s="106">
        <v>66.406846040999994</v>
      </c>
      <c r="Q14" s="106">
        <v>67.281312561999997</v>
      </c>
      <c r="R14" s="106">
        <v>66.231346127999998</v>
      </c>
      <c r="S14" s="106">
        <v>66.660342610000001</v>
      </c>
      <c r="T14" s="106">
        <v>66.981006796000003</v>
      </c>
      <c r="U14" s="106">
        <v>67.959834164</v>
      </c>
      <c r="V14" s="106">
        <v>67.548659631000007</v>
      </c>
      <c r="W14" s="106">
        <v>67.917838701999997</v>
      </c>
      <c r="X14" s="106">
        <v>68.389798352</v>
      </c>
      <c r="Y14" s="106">
        <v>68.922144427000006</v>
      </c>
      <c r="Z14" s="106">
        <v>67.342027181999995</v>
      </c>
      <c r="AA14" s="106">
        <v>68.610032759999996</v>
      </c>
      <c r="AB14" s="106">
        <v>68.934318746000002</v>
      </c>
      <c r="AC14" s="106">
        <v>69.002164324999995</v>
      </c>
      <c r="AD14" s="106">
        <v>68.813869815000004</v>
      </c>
      <c r="AE14" s="106">
        <v>68.914664832</v>
      </c>
      <c r="AF14" s="106">
        <v>69.756660909999994</v>
      </c>
      <c r="AG14" s="106">
        <v>70.080901429999997</v>
      </c>
      <c r="AH14" s="106">
        <v>70.074752086999993</v>
      </c>
      <c r="AI14" s="106">
        <v>70.442447763999994</v>
      </c>
      <c r="AJ14" s="106">
        <v>70.652744205000005</v>
      </c>
      <c r="AK14" s="106">
        <v>71.370741875999997</v>
      </c>
      <c r="AL14" s="106">
        <v>71.432773069000007</v>
      </c>
      <c r="AM14" s="106">
        <v>69.061181180000005</v>
      </c>
      <c r="AN14" s="106">
        <v>70.058692569000002</v>
      </c>
      <c r="AO14" s="106">
        <v>70.476655945999994</v>
      </c>
      <c r="AP14" s="106">
        <v>70.400461891999996</v>
      </c>
      <c r="AQ14" s="106">
        <v>70.220488727000003</v>
      </c>
      <c r="AR14" s="106">
        <v>70.605467067000006</v>
      </c>
      <c r="AS14" s="106">
        <v>70.342808968</v>
      </c>
      <c r="AT14" s="106">
        <v>70.688921493999999</v>
      </c>
      <c r="AU14" s="106">
        <v>70.445608015999994</v>
      </c>
      <c r="AV14" s="106">
        <v>70.793593811999997</v>
      </c>
      <c r="AW14" s="106">
        <v>70.717137694000002</v>
      </c>
      <c r="AX14" s="106">
        <v>70.826098427999995</v>
      </c>
      <c r="AY14" s="410">
        <v>70.558836166999995</v>
      </c>
      <c r="AZ14" s="410">
        <v>70.762872458000004</v>
      </c>
      <c r="BA14" s="410">
        <v>70.950426527999994</v>
      </c>
      <c r="BB14" s="410">
        <v>71.135388856000006</v>
      </c>
      <c r="BC14" s="410">
        <v>71.388058940999997</v>
      </c>
      <c r="BD14" s="410">
        <v>71.862924121999995</v>
      </c>
      <c r="BE14" s="410">
        <v>72.168277529999997</v>
      </c>
      <c r="BF14" s="410">
        <v>72.235127806999998</v>
      </c>
      <c r="BG14" s="410">
        <v>72.184452574000005</v>
      </c>
      <c r="BH14" s="410">
        <v>72.377523960999994</v>
      </c>
      <c r="BI14" s="410">
        <v>72.788970019000004</v>
      </c>
      <c r="BJ14" s="410">
        <v>72.485447827000002</v>
      </c>
      <c r="BK14" s="410">
        <v>72.008735067000003</v>
      </c>
      <c r="BL14" s="410">
        <v>72.114391310000002</v>
      </c>
      <c r="BM14" s="410">
        <v>72.300376463999996</v>
      </c>
      <c r="BN14" s="410">
        <v>72.483466261999993</v>
      </c>
      <c r="BO14" s="410">
        <v>72.529748510000005</v>
      </c>
      <c r="BP14" s="410">
        <v>72.881853062000005</v>
      </c>
      <c r="BQ14" s="410">
        <v>73.062583998999997</v>
      </c>
      <c r="BR14" s="410">
        <v>72.972433616999993</v>
      </c>
      <c r="BS14" s="410">
        <v>72.840311618000001</v>
      </c>
      <c r="BT14" s="410">
        <v>73.043095617000006</v>
      </c>
      <c r="BU14" s="410">
        <v>73.500408918999995</v>
      </c>
      <c r="BV14" s="410">
        <v>73.206888613999993</v>
      </c>
    </row>
    <row r="15" spans="1:74" ht="11.05" customHeight="1" x14ac:dyDescent="0.2">
      <c r="A15" s="345" t="s">
        <v>830</v>
      </c>
      <c r="B15" s="415" t="s">
        <v>950</v>
      </c>
      <c r="C15" s="308">
        <v>46.856902978000001</v>
      </c>
      <c r="D15" s="308">
        <v>45.432073287999998</v>
      </c>
      <c r="E15" s="308">
        <v>47.209291802000003</v>
      </c>
      <c r="F15" s="308">
        <v>46.778789648999997</v>
      </c>
      <c r="G15" s="308">
        <v>46.781057302000001</v>
      </c>
      <c r="H15" s="308">
        <v>46.793881646999999</v>
      </c>
      <c r="I15" s="308">
        <v>47.380766841000003</v>
      </c>
      <c r="J15" s="308">
        <v>47.055730793999999</v>
      </c>
      <c r="K15" s="308">
        <v>46.983187288000003</v>
      </c>
      <c r="L15" s="308">
        <v>47.929105173000004</v>
      </c>
      <c r="M15" s="308">
        <v>48.343694650000003</v>
      </c>
      <c r="N15" s="308">
        <v>47.854056192000002</v>
      </c>
      <c r="O15" s="308">
        <v>47.895542699000003</v>
      </c>
      <c r="P15" s="308">
        <v>48.298018505999998</v>
      </c>
      <c r="Q15" s="308">
        <v>48.566927853000003</v>
      </c>
      <c r="R15" s="308">
        <v>47.496155362000003</v>
      </c>
      <c r="S15" s="308">
        <v>47.294125674999997</v>
      </c>
      <c r="T15" s="308">
        <v>47.402361296000002</v>
      </c>
      <c r="U15" s="308">
        <v>48.199375003</v>
      </c>
      <c r="V15" s="308">
        <v>48.267226502</v>
      </c>
      <c r="W15" s="308">
        <v>48.639716935000003</v>
      </c>
      <c r="X15" s="308">
        <v>48.902411061999999</v>
      </c>
      <c r="Y15" s="308">
        <v>49.381142894</v>
      </c>
      <c r="Z15" s="308">
        <v>48.788981827000001</v>
      </c>
      <c r="AA15" s="308">
        <v>49.416600017999997</v>
      </c>
      <c r="AB15" s="308">
        <v>49.760492388999999</v>
      </c>
      <c r="AC15" s="308">
        <v>49.519231034999997</v>
      </c>
      <c r="AD15" s="308">
        <v>48.967398215000003</v>
      </c>
      <c r="AE15" s="308">
        <v>48.923021024999997</v>
      </c>
      <c r="AF15" s="308">
        <v>49.390124477000001</v>
      </c>
      <c r="AG15" s="308">
        <v>49.572692848999999</v>
      </c>
      <c r="AH15" s="308">
        <v>49.442503989999999</v>
      </c>
      <c r="AI15" s="308">
        <v>49.695317764000002</v>
      </c>
      <c r="AJ15" s="308">
        <v>49.884366978999999</v>
      </c>
      <c r="AK15" s="308">
        <v>50.584362110000001</v>
      </c>
      <c r="AL15" s="308">
        <v>50.888830263000003</v>
      </c>
      <c r="AM15" s="308">
        <v>49.621237985999997</v>
      </c>
      <c r="AN15" s="308">
        <v>50.010557050999999</v>
      </c>
      <c r="AO15" s="308">
        <v>50.176504139000002</v>
      </c>
      <c r="AP15" s="308">
        <v>49.663818958</v>
      </c>
      <c r="AQ15" s="308">
        <v>49.174722727000002</v>
      </c>
      <c r="AR15" s="308">
        <v>49.306411201000003</v>
      </c>
      <c r="AS15" s="308">
        <v>49.189203968000001</v>
      </c>
      <c r="AT15" s="308">
        <v>49.408065526000001</v>
      </c>
      <c r="AU15" s="308">
        <v>49.132143208000002</v>
      </c>
      <c r="AV15" s="308">
        <v>49.279577389000004</v>
      </c>
      <c r="AW15" s="308">
        <v>49.671165406999997</v>
      </c>
      <c r="AX15" s="308">
        <v>49.911947949000002</v>
      </c>
      <c r="AY15" s="377">
        <v>49.964494899000002</v>
      </c>
      <c r="AZ15" s="377">
        <v>50.201842771000003</v>
      </c>
      <c r="BA15" s="377">
        <v>50.210313704000001</v>
      </c>
      <c r="BB15" s="377">
        <v>50.062301538</v>
      </c>
      <c r="BC15" s="377">
        <v>49.916711073999998</v>
      </c>
      <c r="BD15" s="377">
        <v>50.363855776000001</v>
      </c>
      <c r="BE15" s="377">
        <v>50.584597002999999</v>
      </c>
      <c r="BF15" s="377">
        <v>50.601222411999998</v>
      </c>
      <c r="BG15" s="377">
        <v>50.725508120999997</v>
      </c>
      <c r="BH15" s="377">
        <v>50.858569203000002</v>
      </c>
      <c r="BI15" s="377">
        <v>51.250871306000001</v>
      </c>
      <c r="BJ15" s="377">
        <v>51.248977895000003</v>
      </c>
      <c r="BK15" s="377">
        <v>51.05370344</v>
      </c>
      <c r="BL15" s="377">
        <v>51.121205504000002</v>
      </c>
      <c r="BM15" s="377">
        <v>51.068158781999998</v>
      </c>
      <c r="BN15" s="377">
        <v>50.921781916999997</v>
      </c>
      <c r="BO15" s="377">
        <v>50.581761370999999</v>
      </c>
      <c r="BP15" s="377">
        <v>50.872226828999999</v>
      </c>
      <c r="BQ15" s="377">
        <v>50.948223321999997</v>
      </c>
      <c r="BR15" s="377">
        <v>50.843371501999997</v>
      </c>
      <c r="BS15" s="377">
        <v>50.893309129000002</v>
      </c>
      <c r="BT15" s="377">
        <v>51.064252930999999</v>
      </c>
      <c r="BU15" s="377">
        <v>51.427548428999998</v>
      </c>
      <c r="BV15" s="377">
        <v>51.397926718999997</v>
      </c>
    </row>
    <row r="16" spans="1:74" ht="11.05" customHeight="1" x14ac:dyDescent="0.2">
      <c r="A16" s="345" t="s">
        <v>831</v>
      </c>
      <c r="B16" s="415" t="s">
        <v>951</v>
      </c>
      <c r="C16" s="308">
        <v>17.540115903</v>
      </c>
      <c r="D16" s="308">
        <v>16.238462428999998</v>
      </c>
      <c r="E16" s="308">
        <v>17.532233677000001</v>
      </c>
      <c r="F16" s="308">
        <v>18.1060157</v>
      </c>
      <c r="G16" s="308">
        <v>18.54820629</v>
      </c>
      <c r="H16" s="308">
        <v>18.392092167000001</v>
      </c>
      <c r="I16" s="308">
        <v>18.779028226000001</v>
      </c>
      <c r="J16" s="308">
        <v>18.487005258</v>
      </c>
      <c r="K16" s="308">
        <v>18.518709266999998</v>
      </c>
      <c r="L16" s="308">
        <v>18.609957968</v>
      </c>
      <c r="M16" s="308">
        <v>18.690109499999998</v>
      </c>
      <c r="N16" s="308">
        <v>18.441802839000001</v>
      </c>
      <c r="O16" s="308">
        <v>18.173094515999999</v>
      </c>
      <c r="P16" s="308">
        <v>18.108827536</v>
      </c>
      <c r="Q16" s="308">
        <v>18.714384710000001</v>
      </c>
      <c r="R16" s="308">
        <v>18.735190766999999</v>
      </c>
      <c r="S16" s="308">
        <v>19.366216935000001</v>
      </c>
      <c r="T16" s="308">
        <v>19.5786455</v>
      </c>
      <c r="U16" s="308">
        <v>19.760459161</v>
      </c>
      <c r="V16" s="308">
        <v>19.281433129</v>
      </c>
      <c r="W16" s="308">
        <v>19.278121766999998</v>
      </c>
      <c r="X16" s="308">
        <v>19.487387290000001</v>
      </c>
      <c r="Y16" s="308">
        <v>19.541001532999999</v>
      </c>
      <c r="Z16" s="308">
        <v>18.553045354999998</v>
      </c>
      <c r="AA16" s="308">
        <v>19.193432741999999</v>
      </c>
      <c r="AB16" s="308">
        <v>19.173826356999999</v>
      </c>
      <c r="AC16" s="308">
        <v>19.482933289999998</v>
      </c>
      <c r="AD16" s="308">
        <v>19.846471600000001</v>
      </c>
      <c r="AE16" s="308">
        <v>19.991643805999999</v>
      </c>
      <c r="AF16" s="308">
        <v>20.366536433</v>
      </c>
      <c r="AG16" s="308">
        <v>20.508208581000002</v>
      </c>
      <c r="AH16" s="308">
        <v>20.632248097000002</v>
      </c>
      <c r="AI16" s="308">
        <v>20.747129999999999</v>
      </c>
      <c r="AJ16" s="308">
        <v>20.768377225999998</v>
      </c>
      <c r="AK16" s="308">
        <v>20.786379767</v>
      </c>
      <c r="AL16" s="308">
        <v>20.543942806</v>
      </c>
      <c r="AM16" s="308">
        <v>19.439943194000001</v>
      </c>
      <c r="AN16" s="308">
        <v>20.048135516999999</v>
      </c>
      <c r="AO16" s="308">
        <v>20.300151805999999</v>
      </c>
      <c r="AP16" s="308">
        <v>20.736642932999999</v>
      </c>
      <c r="AQ16" s="308">
        <v>21.045766</v>
      </c>
      <c r="AR16" s="308">
        <v>21.299055867</v>
      </c>
      <c r="AS16" s="308">
        <v>21.153604999999999</v>
      </c>
      <c r="AT16" s="308">
        <v>21.280855968000001</v>
      </c>
      <c r="AU16" s="308">
        <v>21.313464808999999</v>
      </c>
      <c r="AV16" s="308">
        <v>21.514016424000001</v>
      </c>
      <c r="AW16" s="308">
        <v>21.045972287000001</v>
      </c>
      <c r="AX16" s="308">
        <v>20.914150479</v>
      </c>
      <c r="AY16" s="377">
        <v>20.594341268000001</v>
      </c>
      <c r="AZ16" s="377">
        <v>20.561029688000001</v>
      </c>
      <c r="BA16" s="377">
        <v>20.740112825000001</v>
      </c>
      <c r="BB16" s="377">
        <v>21.073087318999999</v>
      </c>
      <c r="BC16" s="377">
        <v>21.471347866999999</v>
      </c>
      <c r="BD16" s="377">
        <v>21.499068345000001</v>
      </c>
      <c r="BE16" s="377">
        <v>21.583680526999999</v>
      </c>
      <c r="BF16" s="377">
        <v>21.633905394999999</v>
      </c>
      <c r="BG16" s="377">
        <v>21.458944453000001</v>
      </c>
      <c r="BH16" s="377">
        <v>21.518954759</v>
      </c>
      <c r="BI16" s="377">
        <v>21.538098712</v>
      </c>
      <c r="BJ16" s="377">
        <v>21.236469930999998</v>
      </c>
      <c r="BK16" s="377">
        <v>20.955031627</v>
      </c>
      <c r="BL16" s="377">
        <v>20.993185806</v>
      </c>
      <c r="BM16" s="377">
        <v>21.232217682000002</v>
      </c>
      <c r="BN16" s="377">
        <v>21.561684344</v>
      </c>
      <c r="BO16" s="377">
        <v>21.947987138999999</v>
      </c>
      <c r="BP16" s="377">
        <v>22.009626232999999</v>
      </c>
      <c r="BQ16" s="377">
        <v>22.114360677000001</v>
      </c>
      <c r="BR16" s="377">
        <v>22.129062116</v>
      </c>
      <c r="BS16" s="377">
        <v>21.947002488999999</v>
      </c>
      <c r="BT16" s="377">
        <v>21.978842685</v>
      </c>
      <c r="BU16" s="377">
        <v>22.07286049</v>
      </c>
      <c r="BV16" s="377">
        <v>21.808961894999999</v>
      </c>
    </row>
    <row r="17" spans="1:74" ht="11.05" customHeight="1" x14ac:dyDescent="0.2">
      <c r="A17" s="345"/>
      <c r="B17" s="347"/>
      <c r="C17" s="308"/>
      <c r="D17" s="308"/>
      <c r="E17" s="308"/>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row>
    <row r="18" spans="1:74" ht="11.05" customHeight="1" x14ac:dyDescent="0.2">
      <c r="A18" s="345"/>
      <c r="B18" s="346" t="s">
        <v>559</v>
      </c>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s="280" customFormat="1" ht="11.05" customHeight="1" x14ac:dyDescent="0.2">
      <c r="A19" s="417" t="s">
        <v>174</v>
      </c>
      <c r="B19" s="411" t="s">
        <v>827</v>
      </c>
      <c r="C19" s="106">
        <v>92.083012750999998</v>
      </c>
      <c r="D19" s="106">
        <v>93.492047321000001</v>
      </c>
      <c r="E19" s="106">
        <v>94.923588120999995</v>
      </c>
      <c r="F19" s="106">
        <v>94.992953745999998</v>
      </c>
      <c r="G19" s="106">
        <v>95.312586173</v>
      </c>
      <c r="H19" s="106">
        <v>98.130315474</v>
      </c>
      <c r="I19" s="106">
        <v>97.802969793000003</v>
      </c>
      <c r="J19" s="106">
        <v>97.543983131000005</v>
      </c>
      <c r="K19" s="106">
        <v>98.519865104999994</v>
      </c>
      <c r="L19" s="106">
        <v>97.705550054</v>
      </c>
      <c r="M19" s="106">
        <v>98.820919173999997</v>
      </c>
      <c r="N19" s="106">
        <v>100.2519434</v>
      </c>
      <c r="O19" s="106">
        <v>96.953071070999997</v>
      </c>
      <c r="P19" s="106">
        <v>100.18319447</v>
      </c>
      <c r="Q19" s="106">
        <v>98.976784531000007</v>
      </c>
      <c r="R19" s="106">
        <v>97.671921029999993</v>
      </c>
      <c r="S19" s="106">
        <v>98.893779769999995</v>
      </c>
      <c r="T19" s="106">
        <v>100.69468455000001</v>
      </c>
      <c r="U19" s="106">
        <v>99.918020300999999</v>
      </c>
      <c r="V19" s="106">
        <v>100.52247362</v>
      </c>
      <c r="W19" s="106">
        <v>100.77338459000001</v>
      </c>
      <c r="X19" s="106">
        <v>98.506022227000003</v>
      </c>
      <c r="Y19" s="106">
        <v>100.09490955</v>
      </c>
      <c r="Z19" s="106">
        <v>100.71073538</v>
      </c>
      <c r="AA19" s="106">
        <v>98.322539047000006</v>
      </c>
      <c r="AB19" s="106">
        <v>101.91517165</v>
      </c>
      <c r="AC19" s="106">
        <v>101.40167104</v>
      </c>
      <c r="AD19" s="106">
        <v>100.44870050999999</v>
      </c>
      <c r="AE19" s="106">
        <v>102.05010446</v>
      </c>
      <c r="AF19" s="106">
        <v>103.4448302</v>
      </c>
      <c r="AG19" s="106">
        <v>102.23441656</v>
      </c>
      <c r="AH19" s="106">
        <v>102.50836671</v>
      </c>
      <c r="AI19" s="106">
        <v>102.56953876999999</v>
      </c>
      <c r="AJ19" s="106">
        <v>101.76983883</v>
      </c>
      <c r="AK19" s="106">
        <v>102.65815592</v>
      </c>
      <c r="AL19" s="106">
        <v>102.86250337</v>
      </c>
      <c r="AM19" s="106">
        <v>100.8622924</v>
      </c>
      <c r="AN19" s="106">
        <v>103.07342411</v>
      </c>
      <c r="AO19" s="106">
        <v>101.89910819000001</v>
      </c>
      <c r="AP19" s="106">
        <v>102.02830855000001</v>
      </c>
      <c r="AQ19" s="106">
        <v>102.98566574</v>
      </c>
      <c r="AR19" s="106">
        <v>103.30255403</v>
      </c>
      <c r="AS19" s="106">
        <v>103.32614096</v>
      </c>
      <c r="AT19" s="106">
        <v>102.66087689</v>
      </c>
      <c r="AU19" s="106">
        <v>102.92770848000001</v>
      </c>
      <c r="AV19" s="106">
        <v>102.44143206</v>
      </c>
      <c r="AW19" s="106">
        <v>103.10867764</v>
      </c>
      <c r="AX19" s="106">
        <v>104.65423117</v>
      </c>
      <c r="AY19" s="410">
        <v>102.26014176</v>
      </c>
      <c r="AZ19" s="410">
        <v>105.14802996</v>
      </c>
      <c r="BA19" s="410">
        <v>103.71940058</v>
      </c>
      <c r="BB19" s="410">
        <v>102.95898096000001</v>
      </c>
      <c r="BC19" s="410">
        <v>103.51906115</v>
      </c>
      <c r="BD19" s="410">
        <v>104.73737182000001</v>
      </c>
      <c r="BE19" s="410">
        <v>104.44659781999999</v>
      </c>
      <c r="BF19" s="410">
        <v>104.12030341000001</v>
      </c>
      <c r="BG19" s="410">
        <v>104.75008640999999</v>
      </c>
      <c r="BH19" s="410">
        <v>103.36345492</v>
      </c>
      <c r="BI19" s="410">
        <v>104.32894579000001</v>
      </c>
      <c r="BJ19" s="410">
        <v>105.90267955</v>
      </c>
      <c r="BK19" s="410">
        <v>102.97982448</v>
      </c>
      <c r="BL19" s="410">
        <v>106.17687954</v>
      </c>
      <c r="BM19" s="410">
        <v>104.68153694</v>
      </c>
      <c r="BN19" s="410">
        <v>104.07893909000001</v>
      </c>
      <c r="BO19" s="410">
        <v>104.46654279000001</v>
      </c>
      <c r="BP19" s="410">
        <v>105.94227807</v>
      </c>
      <c r="BQ19" s="410">
        <v>105.59961026000001</v>
      </c>
      <c r="BR19" s="410">
        <v>105.24112685999999</v>
      </c>
      <c r="BS19" s="410">
        <v>105.80702364</v>
      </c>
      <c r="BT19" s="410">
        <v>104.39878305000001</v>
      </c>
      <c r="BU19" s="410">
        <v>105.43675367</v>
      </c>
      <c r="BV19" s="410">
        <v>107.0602816</v>
      </c>
    </row>
    <row r="20" spans="1:74" s="280" customFormat="1" ht="11.05" customHeight="1" x14ac:dyDescent="0.2">
      <c r="A20" s="417" t="s">
        <v>167</v>
      </c>
      <c r="B20" s="414" t="s">
        <v>952</v>
      </c>
      <c r="C20" s="106">
        <v>41.775794433000002</v>
      </c>
      <c r="D20" s="106">
        <v>41.887558232000003</v>
      </c>
      <c r="E20" s="106">
        <v>43.507250063000001</v>
      </c>
      <c r="F20" s="106">
        <v>43.211862476</v>
      </c>
      <c r="G20" s="106">
        <v>43.104102163</v>
      </c>
      <c r="H20" s="106">
        <v>45.40581899</v>
      </c>
      <c r="I20" s="106">
        <v>45.462479971999997</v>
      </c>
      <c r="J20" s="106">
        <v>45.528653962999996</v>
      </c>
      <c r="K20" s="106">
        <v>45.890366649999997</v>
      </c>
      <c r="L20" s="106">
        <v>46.163935745000003</v>
      </c>
      <c r="M20" s="106">
        <v>46.574490676000003</v>
      </c>
      <c r="N20" s="106">
        <v>47.444969845999999</v>
      </c>
      <c r="O20" s="106">
        <v>44.343738113999997</v>
      </c>
      <c r="P20" s="106">
        <v>46.490534869999998</v>
      </c>
      <c r="Q20" s="106">
        <v>46.046755310999998</v>
      </c>
      <c r="R20" s="106">
        <v>44.397842271000002</v>
      </c>
      <c r="S20" s="106">
        <v>44.809108631000001</v>
      </c>
      <c r="T20" s="106">
        <v>45.989882780999999</v>
      </c>
      <c r="U20" s="106">
        <v>45.577342969</v>
      </c>
      <c r="V20" s="106">
        <v>46.436784377000002</v>
      </c>
      <c r="W20" s="106">
        <v>46.020044648000002</v>
      </c>
      <c r="X20" s="106">
        <v>44.864295132000002</v>
      </c>
      <c r="Y20" s="106">
        <v>45.886491683999999</v>
      </c>
      <c r="Z20" s="106">
        <v>45.871527503000003</v>
      </c>
      <c r="AA20" s="106">
        <v>43.925398319000003</v>
      </c>
      <c r="AB20" s="106">
        <v>46.116625225999996</v>
      </c>
      <c r="AC20" s="106">
        <v>45.808556244000002</v>
      </c>
      <c r="AD20" s="106">
        <v>44.475405078999998</v>
      </c>
      <c r="AE20" s="106">
        <v>45.621385724</v>
      </c>
      <c r="AF20" s="106">
        <v>46.478534975000002</v>
      </c>
      <c r="AG20" s="106">
        <v>45.69608728</v>
      </c>
      <c r="AH20" s="106">
        <v>46.321846690999998</v>
      </c>
      <c r="AI20" s="106">
        <v>45.728690253000003</v>
      </c>
      <c r="AJ20" s="106">
        <v>46.065622294000001</v>
      </c>
      <c r="AK20" s="106">
        <v>46.185154249999997</v>
      </c>
      <c r="AL20" s="106">
        <v>45.781899119000002</v>
      </c>
      <c r="AM20" s="106">
        <v>44.427607000000002</v>
      </c>
      <c r="AN20" s="106">
        <v>45.233561999999999</v>
      </c>
      <c r="AO20" s="106">
        <v>44.80865</v>
      </c>
      <c r="AP20" s="106">
        <v>45.200949000000001</v>
      </c>
      <c r="AQ20" s="106">
        <v>45.786617999999997</v>
      </c>
      <c r="AR20" s="106">
        <v>45.669457000000001</v>
      </c>
      <c r="AS20" s="106">
        <v>46.245431000000004</v>
      </c>
      <c r="AT20" s="106">
        <v>46.340969000000001</v>
      </c>
      <c r="AU20" s="106">
        <v>45.840065000000003</v>
      </c>
      <c r="AV20" s="106">
        <v>46.468959945999998</v>
      </c>
      <c r="AW20" s="106">
        <v>45.957484989999998</v>
      </c>
      <c r="AX20" s="106">
        <v>46.441112805000003</v>
      </c>
      <c r="AY20" s="410">
        <v>44.915658184000002</v>
      </c>
      <c r="AZ20" s="410">
        <v>46.352090247</v>
      </c>
      <c r="BA20" s="410">
        <v>45.667645116000003</v>
      </c>
      <c r="BB20" s="410">
        <v>45.154622494000002</v>
      </c>
      <c r="BC20" s="410">
        <v>45.278634085999997</v>
      </c>
      <c r="BD20" s="410">
        <v>45.808142613000001</v>
      </c>
      <c r="BE20" s="410">
        <v>46.265767746000002</v>
      </c>
      <c r="BF20" s="410">
        <v>46.309299287000002</v>
      </c>
      <c r="BG20" s="410">
        <v>46.163211916000002</v>
      </c>
      <c r="BH20" s="410">
        <v>46.237889565000003</v>
      </c>
      <c r="BI20" s="410">
        <v>46.095379112000003</v>
      </c>
      <c r="BJ20" s="410">
        <v>46.584119651999998</v>
      </c>
      <c r="BK20" s="410">
        <v>44.745157534999997</v>
      </c>
      <c r="BL20" s="410">
        <v>46.457269177000001</v>
      </c>
      <c r="BM20" s="410">
        <v>45.714768753000001</v>
      </c>
      <c r="BN20" s="410">
        <v>45.191308779000003</v>
      </c>
      <c r="BO20" s="410">
        <v>45.128417693000003</v>
      </c>
      <c r="BP20" s="410">
        <v>45.905817149999997</v>
      </c>
      <c r="BQ20" s="410">
        <v>46.247001287000003</v>
      </c>
      <c r="BR20" s="410">
        <v>46.285227870999996</v>
      </c>
      <c r="BS20" s="410">
        <v>46.045563524999999</v>
      </c>
      <c r="BT20" s="410">
        <v>46.135665209000003</v>
      </c>
      <c r="BU20" s="410">
        <v>46.030227914000001</v>
      </c>
      <c r="BV20" s="410">
        <v>46.562031531999999</v>
      </c>
    </row>
    <row r="21" spans="1:74" ht="11.05" customHeight="1" x14ac:dyDescent="0.2">
      <c r="A21" s="345" t="s">
        <v>163</v>
      </c>
      <c r="B21" s="415" t="s">
        <v>957</v>
      </c>
      <c r="C21" s="308">
        <v>2.2465000000000002</v>
      </c>
      <c r="D21" s="308">
        <v>2.1960000000000002</v>
      </c>
      <c r="E21" s="308">
        <v>2.2816999999999998</v>
      </c>
      <c r="F21" s="308">
        <v>2.0442999999999998</v>
      </c>
      <c r="G21" s="308">
        <v>2.0727000000000002</v>
      </c>
      <c r="H21" s="308">
        <v>2.3195999999999999</v>
      </c>
      <c r="I21" s="308">
        <v>2.4729000000000001</v>
      </c>
      <c r="J21" s="308">
        <v>2.3485999999999998</v>
      </c>
      <c r="K21" s="308">
        <v>2.2932000000000001</v>
      </c>
      <c r="L21" s="308">
        <v>2.3757999999999999</v>
      </c>
      <c r="M21" s="308">
        <v>2.4100999999999999</v>
      </c>
      <c r="N21" s="308">
        <v>2.323</v>
      </c>
      <c r="O21" s="308">
        <v>2.3847</v>
      </c>
      <c r="P21" s="308">
        <v>2.4704000000000002</v>
      </c>
      <c r="Q21" s="308">
        <v>2.2448000000000001</v>
      </c>
      <c r="R21" s="308">
        <v>2.2789000000000001</v>
      </c>
      <c r="S21" s="308">
        <v>2.2835999999999999</v>
      </c>
      <c r="T21" s="308">
        <v>2.5203000000000002</v>
      </c>
      <c r="U21" s="308">
        <v>2.4914000000000001</v>
      </c>
      <c r="V21" s="308">
        <v>2.4298000000000002</v>
      </c>
      <c r="W21" s="308">
        <v>2.4163999999999999</v>
      </c>
      <c r="X21" s="308">
        <v>2.3666</v>
      </c>
      <c r="Y21" s="308">
        <v>2.5019999999999998</v>
      </c>
      <c r="Z21" s="308">
        <v>2.5438999999999998</v>
      </c>
      <c r="AA21" s="308">
        <v>2.3081</v>
      </c>
      <c r="AB21" s="308">
        <v>2.3757000000000001</v>
      </c>
      <c r="AC21" s="308">
        <v>2.3271999999999999</v>
      </c>
      <c r="AD21" s="308">
        <v>2.2987000000000002</v>
      </c>
      <c r="AE21" s="308">
        <v>2.4902000000000002</v>
      </c>
      <c r="AF21" s="308">
        <v>2.6373000000000002</v>
      </c>
      <c r="AG21" s="308">
        <v>2.7347000000000001</v>
      </c>
      <c r="AH21" s="308">
        <v>2.6671999999999998</v>
      </c>
      <c r="AI21" s="308">
        <v>2.4893000000000001</v>
      </c>
      <c r="AJ21" s="308">
        <v>2.4986999999999999</v>
      </c>
      <c r="AK21" s="308">
        <v>2.2820999999999998</v>
      </c>
      <c r="AL21" s="308">
        <v>2.3214000000000001</v>
      </c>
      <c r="AM21" s="308">
        <v>2.4114</v>
      </c>
      <c r="AN21" s="308">
        <v>2.4102999999999999</v>
      </c>
      <c r="AO21" s="308">
        <v>2.2984</v>
      </c>
      <c r="AP21" s="308">
        <v>2.1152000000000002</v>
      </c>
      <c r="AQ21" s="308">
        <v>2.3346</v>
      </c>
      <c r="AR21" s="308">
        <v>2.4578000000000002</v>
      </c>
      <c r="AS21" s="308">
        <v>2.5446</v>
      </c>
      <c r="AT21" s="308">
        <v>2.4903</v>
      </c>
      <c r="AU21" s="308">
        <v>2.4251999999999998</v>
      </c>
      <c r="AV21" s="308">
        <v>2.487926672</v>
      </c>
      <c r="AW21" s="308">
        <v>2.5104482250000002</v>
      </c>
      <c r="AX21" s="308">
        <v>2.5159644970000001</v>
      </c>
      <c r="AY21" s="377">
        <v>2.4514417989999999</v>
      </c>
      <c r="AZ21" s="377">
        <v>2.499422155</v>
      </c>
      <c r="BA21" s="377">
        <v>2.3883244619999999</v>
      </c>
      <c r="BB21" s="377">
        <v>2.3284074910000001</v>
      </c>
      <c r="BC21" s="377">
        <v>2.390129355</v>
      </c>
      <c r="BD21" s="377">
        <v>2.4521315559999999</v>
      </c>
      <c r="BE21" s="377">
        <v>2.473595102</v>
      </c>
      <c r="BF21" s="377">
        <v>2.532711795</v>
      </c>
      <c r="BG21" s="377">
        <v>2.4827000840000002</v>
      </c>
      <c r="BH21" s="377">
        <v>2.4557054460000001</v>
      </c>
      <c r="BI21" s="377">
        <v>2.4782976990000001</v>
      </c>
      <c r="BJ21" s="377">
        <v>2.4838312880000002</v>
      </c>
      <c r="BK21" s="377">
        <v>2.4597392600000001</v>
      </c>
      <c r="BL21" s="377">
        <v>2.507880052</v>
      </c>
      <c r="BM21" s="377">
        <v>2.3964108710000001</v>
      </c>
      <c r="BN21" s="377">
        <v>2.3362935500000002</v>
      </c>
      <c r="BO21" s="377">
        <v>2.3982217989999999</v>
      </c>
      <c r="BP21" s="377">
        <v>2.460431324</v>
      </c>
      <c r="BQ21" s="377">
        <v>2.4819666389999999</v>
      </c>
      <c r="BR21" s="377">
        <v>2.5412810069999998</v>
      </c>
      <c r="BS21" s="377">
        <v>2.4911020659999998</v>
      </c>
      <c r="BT21" s="377">
        <v>2.4640171639999999</v>
      </c>
      <c r="BU21" s="377">
        <v>2.4866849609999999</v>
      </c>
      <c r="BV21" s="377">
        <v>2.4922370530000002</v>
      </c>
    </row>
    <row r="22" spans="1:74" ht="11.05" customHeight="1" x14ac:dyDescent="0.2">
      <c r="A22" s="345" t="s">
        <v>164</v>
      </c>
      <c r="B22" s="415" t="s">
        <v>958</v>
      </c>
      <c r="C22" s="308">
        <v>11.249000000000001</v>
      </c>
      <c r="D22" s="308">
        <v>12.0375</v>
      </c>
      <c r="E22" s="308">
        <v>12.445</v>
      </c>
      <c r="F22" s="308">
        <v>12.324199999999999</v>
      </c>
      <c r="G22" s="308">
        <v>12.1244</v>
      </c>
      <c r="H22" s="308">
        <v>13.387499999999999</v>
      </c>
      <c r="I22" s="308">
        <v>13.7357</v>
      </c>
      <c r="J22" s="308">
        <v>13.6373</v>
      </c>
      <c r="K22" s="308">
        <v>14.1881</v>
      </c>
      <c r="L22" s="308">
        <v>14.161300000000001</v>
      </c>
      <c r="M22" s="308">
        <v>13.837899999999999</v>
      </c>
      <c r="N22" s="308">
        <v>13.7554</v>
      </c>
      <c r="O22" s="308">
        <v>12.4406</v>
      </c>
      <c r="P22" s="308">
        <v>13.7873</v>
      </c>
      <c r="Q22" s="308">
        <v>13.538</v>
      </c>
      <c r="R22" s="308">
        <v>13.2644</v>
      </c>
      <c r="S22" s="308">
        <v>13.435600000000001</v>
      </c>
      <c r="T22" s="308">
        <v>13.8482</v>
      </c>
      <c r="U22" s="308">
        <v>13.827400000000001</v>
      </c>
      <c r="V22" s="308">
        <v>14.1122</v>
      </c>
      <c r="W22" s="308">
        <v>14.225300000000001</v>
      </c>
      <c r="X22" s="308">
        <v>13.260199999999999</v>
      </c>
      <c r="Y22" s="308">
        <v>13.445</v>
      </c>
      <c r="Z22" s="308">
        <v>13.459</v>
      </c>
      <c r="AA22" s="308">
        <v>12.3847</v>
      </c>
      <c r="AB22" s="308">
        <v>13.610799999999999</v>
      </c>
      <c r="AC22" s="308">
        <v>13.3988</v>
      </c>
      <c r="AD22" s="308">
        <v>13.0906</v>
      </c>
      <c r="AE22" s="308">
        <v>13.719900000000001</v>
      </c>
      <c r="AF22" s="308">
        <v>13.907500000000001</v>
      </c>
      <c r="AG22" s="308">
        <v>13.663500000000001</v>
      </c>
      <c r="AH22" s="308">
        <v>13.5715</v>
      </c>
      <c r="AI22" s="308">
        <v>13.843</v>
      </c>
      <c r="AJ22" s="308">
        <v>13.7415</v>
      </c>
      <c r="AK22" s="308">
        <v>13.408099999999999</v>
      </c>
      <c r="AL22" s="308">
        <v>13.033899999999999</v>
      </c>
      <c r="AM22" s="308">
        <v>12.6469</v>
      </c>
      <c r="AN22" s="308">
        <v>12.979900000000001</v>
      </c>
      <c r="AO22" s="308">
        <v>12.9537</v>
      </c>
      <c r="AP22" s="308">
        <v>13.688700000000001</v>
      </c>
      <c r="AQ22" s="308">
        <v>13.446999999999999</v>
      </c>
      <c r="AR22" s="308">
        <v>13.700200000000001</v>
      </c>
      <c r="AS22" s="308">
        <v>14.1229</v>
      </c>
      <c r="AT22" s="308">
        <v>13.7662</v>
      </c>
      <c r="AU22" s="308">
        <v>13.8811</v>
      </c>
      <c r="AV22" s="308">
        <v>13.813377683000001</v>
      </c>
      <c r="AW22" s="308">
        <v>13.380222794</v>
      </c>
      <c r="AX22" s="308">
        <v>13.307944667999999</v>
      </c>
      <c r="AY22" s="377">
        <v>12.68253941</v>
      </c>
      <c r="AZ22" s="377">
        <v>13.581137008000001</v>
      </c>
      <c r="BA22" s="377">
        <v>13.282462916</v>
      </c>
      <c r="BB22" s="377">
        <v>13.361912875</v>
      </c>
      <c r="BC22" s="377">
        <v>13.041771970999999</v>
      </c>
      <c r="BD22" s="377">
        <v>13.580383938000001</v>
      </c>
      <c r="BE22" s="377">
        <v>13.699423012</v>
      </c>
      <c r="BF22" s="377">
        <v>13.564159694000001</v>
      </c>
      <c r="BG22" s="377">
        <v>13.946579204000001</v>
      </c>
      <c r="BH22" s="377">
        <v>13.808039282999999</v>
      </c>
      <c r="BI22" s="377">
        <v>13.374109383</v>
      </c>
      <c r="BJ22" s="377">
        <v>13.301701934</v>
      </c>
      <c r="BK22" s="377">
        <v>12.658558535999999</v>
      </c>
      <c r="BL22" s="377">
        <v>13.563250859</v>
      </c>
      <c r="BM22" s="377">
        <v>13.262551016</v>
      </c>
      <c r="BN22" s="377">
        <v>13.342539849</v>
      </c>
      <c r="BO22" s="377">
        <v>13.020227590999999</v>
      </c>
      <c r="BP22" s="377">
        <v>13.562492692999999</v>
      </c>
      <c r="BQ22" s="377">
        <v>13.682339136</v>
      </c>
      <c r="BR22" s="377">
        <v>13.546158398999999</v>
      </c>
      <c r="BS22" s="377">
        <v>13.931171669999999</v>
      </c>
      <c r="BT22" s="377">
        <v>13.791692097</v>
      </c>
      <c r="BU22" s="377">
        <v>13.354819072</v>
      </c>
      <c r="BV22" s="377">
        <v>13.281920526</v>
      </c>
    </row>
    <row r="23" spans="1:74" ht="11.05" customHeight="1" x14ac:dyDescent="0.2">
      <c r="A23" s="345" t="s">
        <v>165</v>
      </c>
      <c r="B23" s="415" t="s">
        <v>959</v>
      </c>
      <c r="C23" s="308">
        <v>3.7907000000000002</v>
      </c>
      <c r="D23" s="308">
        <v>3.8475999999999999</v>
      </c>
      <c r="E23" s="308">
        <v>3.5935000000000001</v>
      </c>
      <c r="F23" s="308">
        <v>3.2248000000000001</v>
      </c>
      <c r="G23" s="308">
        <v>2.8961999999999999</v>
      </c>
      <c r="H23" s="308">
        <v>3.0310000000000001</v>
      </c>
      <c r="I23" s="308">
        <v>3.0920000000000001</v>
      </c>
      <c r="J23" s="308">
        <v>3.0794999999999999</v>
      </c>
      <c r="K23" s="308">
        <v>3.2869000000000002</v>
      </c>
      <c r="L23" s="308">
        <v>3.3130999999999999</v>
      </c>
      <c r="M23" s="308">
        <v>3.4882</v>
      </c>
      <c r="N23" s="308">
        <v>4.1075999999999997</v>
      </c>
      <c r="O23" s="308">
        <v>3.7707000000000002</v>
      </c>
      <c r="P23" s="308">
        <v>3.8088000000000002</v>
      </c>
      <c r="Q23" s="308">
        <v>3.4794</v>
      </c>
      <c r="R23" s="308">
        <v>2.968</v>
      </c>
      <c r="S23" s="308">
        <v>2.9163999999999999</v>
      </c>
      <c r="T23" s="308">
        <v>3.0813000000000001</v>
      </c>
      <c r="U23" s="308">
        <v>3.0607000000000002</v>
      </c>
      <c r="V23" s="308">
        <v>3.2772999999999999</v>
      </c>
      <c r="W23" s="308">
        <v>3.1153</v>
      </c>
      <c r="X23" s="308">
        <v>3.1901999999999999</v>
      </c>
      <c r="Y23" s="308">
        <v>3.4146000000000001</v>
      </c>
      <c r="Z23" s="308">
        <v>3.9636</v>
      </c>
      <c r="AA23" s="308">
        <v>3.7145999999999999</v>
      </c>
      <c r="AB23" s="308">
        <v>3.8713000000000002</v>
      </c>
      <c r="AC23" s="308">
        <v>3.4687999999999999</v>
      </c>
      <c r="AD23" s="308">
        <v>3.1482000000000001</v>
      </c>
      <c r="AE23" s="308">
        <v>2.9561999999999999</v>
      </c>
      <c r="AF23" s="308">
        <v>3.0442999999999998</v>
      </c>
      <c r="AG23" s="308">
        <v>3.0259999999999998</v>
      </c>
      <c r="AH23" s="308">
        <v>3.0840999999999998</v>
      </c>
      <c r="AI23" s="308">
        <v>3.0550999999999999</v>
      </c>
      <c r="AJ23" s="308">
        <v>3.0407999999999999</v>
      </c>
      <c r="AK23" s="308">
        <v>3.3933</v>
      </c>
      <c r="AL23" s="308">
        <v>3.7035999999999998</v>
      </c>
      <c r="AM23" s="308">
        <v>3.4455</v>
      </c>
      <c r="AN23" s="308">
        <v>3.5190000000000001</v>
      </c>
      <c r="AO23" s="308">
        <v>3.355</v>
      </c>
      <c r="AP23" s="308">
        <v>3.0996000000000001</v>
      </c>
      <c r="AQ23" s="308">
        <v>2.8794</v>
      </c>
      <c r="AR23" s="308">
        <v>2.8826999999999998</v>
      </c>
      <c r="AS23" s="308">
        <v>2.8650000000000002</v>
      </c>
      <c r="AT23" s="308">
        <v>2.9609000000000001</v>
      </c>
      <c r="AU23" s="308">
        <v>2.9138999999999999</v>
      </c>
      <c r="AV23" s="308">
        <v>3.0579395420000002</v>
      </c>
      <c r="AW23" s="308">
        <v>3.2898345180000002</v>
      </c>
      <c r="AX23" s="308">
        <v>3.7573519119999998</v>
      </c>
      <c r="AY23" s="377">
        <v>3.409813738</v>
      </c>
      <c r="AZ23" s="377">
        <v>3.6445328570000002</v>
      </c>
      <c r="BA23" s="377">
        <v>3.3517868800000001</v>
      </c>
      <c r="BB23" s="377">
        <v>3.0295788770000001</v>
      </c>
      <c r="BC23" s="377">
        <v>2.7794895020000001</v>
      </c>
      <c r="BD23" s="377">
        <v>2.8075958239999999</v>
      </c>
      <c r="BE23" s="377">
        <v>2.9313384079999998</v>
      </c>
      <c r="BF23" s="377">
        <v>3.0257561279999998</v>
      </c>
      <c r="BG23" s="377">
        <v>2.9521905949999998</v>
      </c>
      <c r="BH23" s="377">
        <v>2.9805022569999999</v>
      </c>
      <c r="BI23" s="377">
        <v>3.2087522069999999</v>
      </c>
      <c r="BJ23" s="377">
        <v>3.6689209589999998</v>
      </c>
      <c r="BK23" s="377">
        <v>3.3449943379999998</v>
      </c>
      <c r="BL23" s="377">
        <v>3.5752384039999998</v>
      </c>
      <c r="BM23" s="377">
        <v>3.2880737949999999</v>
      </c>
      <c r="BN23" s="377">
        <v>2.9720088730000001</v>
      </c>
      <c r="BO23" s="377">
        <v>2.726687595</v>
      </c>
      <c r="BP23" s="377">
        <v>2.7542580540000001</v>
      </c>
      <c r="BQ23" s="377">
        <v>2.875641415</v>
      </c>
      <c r="BR23" s="377">
        <v>2.9682590090000001</v>
      </c>
      <c r="BS23" s="377">
        <v>2.8960960440000001</v>
      </c>
      <c r="BT23" s="377">
        <v>2.9238679279999999</v>
      </c>
      <c r="BU23" s="377">
        <v>3.147766163</v>
      </c>
      <c r="BV23" s="377">
        <v>3.5991615330000002</v>
      </c>
    </row>
    <row r="24" spans="1:74" ht="11.05" customHeight="1" x14ac:dyDescent="0.2">
      <c r="A24" s="345" t="s">
        <v>161</v>
      </c>
      <c r="B24" s="415" t="s">
        <v>196</v>
      </c>
      <c r="C24" s="308">
        <v>18.814347999999999</v>
      </c>
      <c r="D24" s="308">
        <v>17.699107999999999</v>
      </c>
      <c r="E24" s="308">
        <v>19.132116</v>
      </c>
      <c r="F24" s="308">
        <v>19.743698999999999</v>
      </c>
      <c r="G24" s="308">
        <v>20.049742999999999</v>
      </c>
      <c r="H24" s="308">
        <v>20.585872999999999</v>
      </c>
      <c r="I24" s="308">
        <v>20.171831000000001</v>
      </c>
      <c r="J24" s="308">
        <v>20.572572999999998</v>
      </c>
      <c r="K24" s="308">
        <v>20.138569</v>
      </c>
      <c r="L24" s="308">
        <v>20.37715</v>
      </c>
      <c r="M24" s="308">
        <v>20.572648000000001</v>
      </c>
      <c r="N24" s="308">
        <v>20.656690000000001</v>
      </c>
      <c r="O24" s="308">
        <v>19.613111</v>
      </c>
      <c r="P24" s="308">
        <v>20.190412999999999</v>
      </c>
      <c r="Q24" s="308">
        <v>20.483485999999999</v>
      </c>
      <c r="R24" s="308">
        <v>19.727340999999999</v>
      </c>
      <c r="S24" s="308">
        <v>19.839566999999999</v>
      </c>
      <c r="T24" s="308">
        <v>20.433236999999998</v>
      </c>
      <c r="U24" s="308">
        <v>19.925560999999998</v>
      </c>
      <c r="V24" s="308">
        <v>20.265028999999998</v>
      </c>
      <c r="W24" s="308">
        <v>20.129058000000001</v>
      </c>
      <c r="X24" s="308">
        <v>20.006618</v>
      </c>
      <c r="Y24" s="308">
        <v>20.214213999999998</v>
      </c>
      <c r="Z24" s="308">
        <v>19.327209</v>
      </c>
      <c r="AA24" s="308">
        <v>19.353483000000001</v>
      </c>
      <c r="AB24" s="308">
        <v>19.941524000000001</v>
      </c>
      <c r="AC24" s="308">
        <v>20.207293</v>
      </c>
      <c r="AD24" s="308">
        <v>19.971914999999999</v>
      </c>
      <c r="AE24" s="308">
        <v>20.323443000000001</v>
      </c>
      <c r="AF24" s="308">
        <v>20.755185999999998</v>
      </c>
      <c r="AG24" s="308">
        <v>20.042788999999999</v>
      </c>
      <c r="AH24" s="308">
        <v>20.767872000000001</v>
      </c>
      <c r="AI24" s="308">
        <v>20.154582999999999</v>
      </c>
      <c r="AJ24" s="308">
        <v>20.631443999999998</v>
      </c>
      <c r="AK24" s="308">
        <v>20.738980000000002</v>
      </c>
      <c r="AL24" s="308">
        <v>20.396183000000001</v>
      </c>
      <c r="AM24" s="308">
        <v>19.586971999999999</v>
      </c>
      <c r="AN24" s="308">
        <v>19.948526999999999</v>
      </c>
      <c r="AO24" s="308">
        <v>19.877115</v>
      </c>
      <c r="AP24" s="308">
        <v>20.008413999999998</v>
      </c>
      <c r="AQ24" s="308">
        <v>20.800183000000001</v>
      </c>
      <c r="AR24" s="308">
        <v>20.249022</v>
      </c>
      <c r="AS24" s="308">
        <v>20.482396000000001</v>
      </c>
      <c r="AT24" s="308">
        <v>20.710633999999999</v>
      </c>
      <c r="AU24" s="308">
        <v>20.308129999999998</v>
      </c>
      <c r="AV24" s="308">
        <v>21.009778000000001</v>
      </c>
      <c r="AW24" s="308">
        <v>20.489584467</v>
      </c>
      <c r="AX24" s="308">
        <v>20.427511788</v>
      </c>
      <c r="AY24" s="377">
        <v>20.046399999999998</v>
      </c>
      <c r="AZ24" s="377">
        <v>20.09796</v>
      </c>
      <c r="BA24" s="377">
        <v>20.30566</v>
      </c>
      <c r="BB24" s="377">
        <v>20.207940000000001</v>
      </c>
      <c r="BC24" s="377">
        <v>20.81634</v>
      </c>
      <c r="BD24" s="377">
        <v>20.67915</v>
      </c>
      <c r="BE24" s="377">
        <v>20.889389999999999</v>
      </c>
      <c r="BF24" s="377">
        <v>20.868400000000001</v>
      </c>
      <c r="BG24" s="377">
        <v>20.543189999999999</v>
      </c>
      <c r="BH24" s="377">
        <v>20.766729999999999</v>
      </c>
      <c r="BI24" s="377">
        <v>20.619070000000001</v>
      </c>
      <c r="BJ24" s="377">
        <v>20.550059999999998</v>
      </c>
      <c r="BK24" s="377">
        <v>19.929300000000001</v>
      </c>
      <c r="BL24" s="377">
        <v>20.25311</v>
      </c>
      <c r="BM24" s="377">
        <v>20.400729999999999</v>
      </c>
      <c r="BN24" s="377">
        <v>20.286650000000002</v>
      </c>
      <c r="BO24" s="377">
        <v>20.70523</v>
      </c>
      <c r="BP24" s="377">
        <v>20.812580000000001</v>
      </c>
      <c r="BQ24" s="377">
        <v>20.907869999999999</v>
      </c>
      <c r="BR24" s="377">
        <v>20.883929999999999</v>
      </c>
      <c r="BS24" s="377">
        <v>20.461639999999999</v>
      </c>
      <c r="BT24" s="377">
        <v>20.702200000000001</v>
      </c>
      <c r="BU24" s="377">
        <v>20.5976</v>
      </c>
      <c r="BV24" s="377">
        <v>20.580839999999998</v>
      </c>
    </row>
    <row r="25" spans="1:74" ht="11.05" customHeight="1" x14ac:dyDescent="0.2">
      <c r="A25" s="345" t="s">
        <v>162</v>
      </c>
      <c r="B25" s="415" t="s">
        <v>960</v>
      </c>
      <c r="C25" s="308">
        <v>0.10884643251999999</v>
      </c>
      <c r="D25" s="308">
        <v>0.10655023222</v>
      </c>
      <c r="E25" s="308">
        <v>0.11283406254</v>
      </c>
      <c r="F25" s="308">
        <v>0.11366347646</v>
      </c>
      <c r="G25" s="308">
        <v>0.11785916326</v>
      </c>
      <c r="H25" s="308">
        <v>0.11974599003</v>
      </c>
      <c r="I25" s="308">
        <v>0.12934897170000001</v>
      </c>
      <c r="J25" s="308">
        <v>0.12938096298999999</v>
      </c>
      <c r="K25" s="308">
        <v>0.12989765038000001</v>
      </c>
      <c r="L25" s="308">
        <v>0.12218574501</v>
      </c>
      <c r="M25" s="308">
        <v>0.12094267577999999</v>
      </c>
      <c r="N25" s="308">
        <v>0.1226798459</v>
      </c>
      <c r="O25" s="308">
        <v>0.10962711360000001</v>
      </c>
      <c r="P25" s="308">
        <v>0.10722187012000001</v>
      </c>
      <c r="Q25" s="308">
        <v>0.11366931057</v>
      </c>
      <c r="R25" s="308">
        <v>0.11450127112</v>
      </c>
      <c r="S25" s="308">
        <v>0.11884163111</v>
      </c>
      <c r="T25" s="308">
        <v>0.12074578119</v>
      </c>
      <c r="U25" s="308">
        <v>0.1305819691</v>
      </c>
      <c r="V25" s="308">
        <v>0.13065537666999999</v>
      </c>
      <c r="W25" s="308">
        <v>0.13118664793000001</v>
      </c>
      <c r="X25" s="308">
        <v>0.12327713223</v>
      </c>
      <c r="Y25" s="308">
        <v>0.12197768376</v>
      </c>
      <c r="Z25" s="308">
        <v>0.12371850298000001</v>
      </c>
      <c r="AA25" s="308">
        <v>0.10961531935</v>
      </c>
      <c r="AB25" s="308">
        <v>0.10720122594000001</v>
      </c>
      <c r="AC25" s="308">
        <v>0.11366324407</v>
      </c>
      <c r="AD25" s="308">
        <v>0.11449007877</v>
      </c>
      <c r="AE25" s="308">
        <v>0.11884272369</v>
      </c>
      <c r="AF25" s="308">
        <v>0.12074897502</v>
      </c>
      <c r="AG25" s="308">
        <v>0.13059827985</v>
      </c>
      <c r="AH25" s="308">
        <v>0.13067469063000001</v>
      </c>
      <c r="AI25" s="308">
        <v>0.13120725295999999</v>
      </c>
      <c r="AJ25" s="308">
        <v>0.12327829367</v>
      </c>
      <c r="AK25" s="308">
        <v>0.12197424991</v>
      </c>
      <c r="AL25" s="308">
        <v>0.12371611891000001</v>
      </c>
      <c r="AM25" s="308">
        <v>0.12063500000000001</v>
      </c>
      <c r="AN25" s="308">
        <v>0.12063500000000001</v>
      </c>
      <c r="AO25" s="308">
        <v>0.12063500000000001</v>
      </c>
      <c r="AP25" s="308">
        <v>0.12063500000000001</v>
      </c>
      <c r="AQ25" s="308">
        <v>0.12063500000000001</v>
      </c>
      <c r="AR25" s="308">
        <v>0.12063500000000001</v>
      </c>
      <c r="AS25" s="308">
        <v>0.12063500000000001</v>
      </c>
      <c r="AT25" s="308">
        <v>0.12063500000000001</v>
      </c>
      <c r="AU25" s="308">
        <v>0.12063500000000001</v>
      </c>
      <c r="AV25" s="308">
        <v>0.12063500000000001</v>
      </c>
      <c r="AW25" s="308">
        <v>0.12063500000000001</v>
      </c>
      <c r="AX25" s="308">
        <v>0.12063500000000001</v>
      </c>
      <c r="AY25" s="377">
        <v>0.119878</v>
      </c>
      <c r="AZ25" s="377">
        <v>0.119878</v>
      </c>
      <c r="BA25" s="377">
        <v>0.119878</v>
      </c>
      <c r="BB25" s="377">
        <v>0.119878</v>
      </c>
      <c r="BC25" s="377">
        <v>0.119878</v>
      </c>
      <c r="BD25" s="377">
        <v>0.119878</v>
      </c>
      <c r="BE25" s="377">
        <v>0.119878</v>
      </c>
      <c r="BF25" s="377">
        <v>0.119878</v>
      </c>
      <c r="BG25" s="377">
        <v>0.119878</v>
      </c>
      <c r="BH25" s="377">
        <v>0.119878</v>
      </c>
      <c r="BI25" s="377">
        <v>0.119878</v>
      </c>
      <c r="BJ25" s="377">
        <v>0.119878</v>
      </c>
      <c r="BK25" s="377">
        <v>0.117914</v>
      </c>
      <c r="BL25" s="377">
        <v>0.117914</v>
      </c>
      <c r="BM25" s="377">
        <v>0.117914</v>
      </c>
      <c r="BN25" s="377">
        <v>0.117914</v>
      </c>
      <c r="BO25" s="377">
        <v>0.117914</v>
      </c>
      <c r="BP25" s="377">
        <v>0.117914</v>
      </c>
      <c r="BQ25" s="377">
        <v>0.117914</v>
      </c>
      <c r="BR25" s="377">
        <v>0.117914</v>
      </c>
      <c r="BS25" s="377">
        <v>0.117914</v>
      </c>
      <c r="BT25" s="377">
        <v>0.117914</v>
      </c>
      <c r="BU25" s="377">
        <v>0.117914</v>
      </c>
      <c r="BV25" s="377">
        <v>0.117914</v>
      </c>
    </row>
    <row r="26" spans="1:74" ht="11.05" customHeight="1" x14ac:dyDescent="0.2">
      <c r="A26" s="345" t="s">
        <v>166</v>
      </c>
      <c r="B26" s="415" t="s">
        <v>954</v>
      </c>
      <c r="C26" s="308">
        <v>5.5663999999999998</v>
      </c>
      <c r="D26" s="308">
        <v>6.0007999999999999</v>
      </c>
      <c r="E26" s="308">
        <v>5.9420999999999999</v>
      </c>
      <c r="F26" s="308">
        <v>5.7611999999999997</v>
      </c>
      <c r="G26" s="308">
        <v>5.8432000000000004</v>
      </c>
      <c r="H26" s="308">
        <v>5.9621000000000004</v>
      </c>
      <c r="I26" s="308">
        <v>5.8606999999999996</v>
      </c>
      <c r="J26" s="308">
        <v>5.7613000000000003</v>
      </c>
      <c r="K26" s="308">
        <v>5.8536999999999999</v>
      </c>
      <c r="L26" s="308">
        <v>5.8144</v>
      </c>
      <c r="M26" s="308">
        <v>6.1447000000000003</v>
      </c>
      <c r="N26" s="308">
        <v>6.4795999999999996</v>
      </c>
      <c r="O26" s="308">
        <v>6.0250000000000004</v>
      </c>
      <c r="P26" s="308">
        <v>6.1264000000000003</v>
      </c>
      <c r="Q26" s="308">
        <v>6.1874000000000002</v>
      </c>
      <c r="R26" s="308">
        <v>6.0446999999999997</v>
      </c>
      <c r="S26" s="308">
        <v>6.2150999999999996</v>
      </c>
      <c r="T26" s="308">
        <v>5.9861000000000004</v>
      </c>
      <c r="U26" s="308">
        <v>6.1417000000000002</v>
      </c>
      <c r="V26" s="308">
        <v>6.2218</v>
      </c>
      <c r="W26" s="308">
        <v>6.0027999999999997</v>
      </c>
      <c r="X26" s="308">
        <v>5.9173999999999998</v>
      </c>
      <c r="Y26" s="308">
        <v>6.1886999999999999</v>
      </c>
      <c r="Z26" s="308">
        <v>6.4541000000000004</v>
      </c>
      <c r="AA26" s="308">
        <v>6.0548999999999999</v>
      </c>
      <c r="AB26" s="308">
        <v>6.2100999999999997</v>
      </c>
      <c r="AC26" s="308">
        <v>6.2927999999999997</v>
      </c>
      <c r="AD26" s="308">
        <v>5.8514999999999997</v>
      </c>
      <c r="AE26" s="308">
        <v>6.0128000000000004</v>
      </c>
      <c r="AF26" s="308">
        <v>6.0134999999999996</v>
      </c>
      <c r="AG26" s="308">
        <v>6.0984999999999996</v>
      </c>
      <c r="AH26" s="308">
        <v>6.1005000000000003</v>
      </c>
      <c r="AI26" s="308">
        <v>6.0555000000000003</v>
      </c>
      <c r="AJ26" s="308">
        <v>6.0298999999999996</v>
      </c>
      <c r="AK26" s="308">
        <v>6.2407000000000004</v>
      </c>
      <c r="AL26" s="308">
        <v>6.2031000000000001</v>
      </c>
      <c r="AM26" s="308">
        <v>6.2161999999999997</v>
      </c>
      <c r="AN26" s="308">
        <v>6.2552000000000003</v>
      </c>
      <c r="AO26" s="308">
        <v>6.2038000000000002</v>
      </c>
      <c r="AP26" s="308">
        <v>6.1684000000000001</v>
      </c>
      <c r="AQ26" s="308">
        <v>6.2047999999999996</v>
      </c>
      <c r="AR26" s="308">
        <v>6.2591000000000001</v>
      </c>
      <c r="AS26" s="308">
        <v>6.1098999999999997</v>
      </c>
      <c r="AT26" s="308">
        <v>6.2923</v>
      </c>
      <c r="AU26" s="308">
        <v>6.1910999999999996</v>
      </c>
      <c r="AV26" s="308">
        <v>5.9793030490000003</v>
      </c>
      <c r="AW26" s="308">
        <v>6.1667599859999997</v>
      </c>
      <c r="AX26" s="308">
        <v>6.3117049400000003</v>
      </c>
      <c r="AY26" s="377">
        <v>6.2055852370000002</v>
      </c>
      <c r="AZ26" s="377">
        <v>6.4091602270000001</v>
      </c>
      <c r="BA26" s="377">
        <v>6.219532858</v>
      </c>
      <c r="BB26" s="377">
        <v>6.1069052509999997</v>
      </c>
      <c r="BC26" s="377">
        <v>6.1310252580000002</v>
      </c>
      <c r="BD26" s="377">
        <v>6.1690032950000004</v>
      </c>
      <c r="BE26" s="377">
        <v>6.1521432239999996</v>
      </c>
      <c r="BF26" s="377">
        <v>6.1983936699999997</v>
      </c>
      <c r="BG26" s="377">
        <v>6.1186740329999996</v>
      </c>
      <c r="BH26" s="377">
        <v>6.1070345789999996</v>
      </c>
      <c r="BI26" s="377">
        <v>6.2952718230000002</v>
      </c>
      <c r="BJ26" s="377">
        <v>6.4597274709999999</v>
      </c>
      <c r="BK26" s="377">
        <v>6.2346514009999998</v>
      </c>
      <c r="BL26" s="377">
        <v>6.4398758620000001</v>
      </c>
      <c r="BM26" s="377">
        <v>6.2490890710000002</v>
      </c>
      <c r="BN26" s="377">
        <v>6.135902507</v>
      </c>
      <c r="BO26" s="377">
        <v>6.1601367079999996</v>
      </c>
      <c r="BP26" s="377">
        <v>6.198141079</v>
      </c>
      <c r="BQ26" s="377">
        <v>6.1812700969999996</v>
      </c>
      <c r="BR26" s="377">
        <v>6.2276854559999997</v>
      </c>
      <c r="BS26" s="377">
        <v>6.1476397450000002</v>
      </c>
      <c r="BT26" s="377">
        <v>6.1359740199999999</v>
      </c>
      <c r="BU26" s="377">
        <v>6.3254437179999998</v>
      </c>
      <c r="BV26" s="377">
        <v>6.4899584199999998</v>
      </c>
    </row>
    <row r="27" spans="1:74" s="280" customFormat="1" ht="11.05" customHeight="1" x14ac:dyDescent="0.2">
      <c r="A27" s="417" t="s">
        <v>173</v>
      </c>
      <c r="B27" s="414" t="s">
        <v>953</v>
      </c>
      <c r="C27" s="106">
        <v>50.307218319</v>
      </c>
      <c r="D27" s="106">
        <v>51.604489088999998</v>
      </c>
      <c r="E27" s="106">
        <v>51.416338058999997</v>
      </c>
      <c r="F27" s="106">
        <v>51.781091269999997</v>
      </c>
      <c r="G27" s="106">
        <v>52.208484009999999</v>
      </c>
      <c r="H27" s="106">
        <v>52.724496483999999</v>
      </c>
      <c r="I27" s="106">
        <v>52.340489820999998</v>
      </c>
      <c r="J27" s="106">
        <v>52.015329168000001</v>
      </c>
      <c r="K27" s="106">
        <v>52.629498454999997</v>
      </c>
      <c r="L27" s="106">
        <v>51.541614309000003</v>
      </c>
      <c r="M27" s="106">
        <v>52.246428498</v>
      </c>
      <c r="N27" s="106">
        <v>52.806973550000002</v>
      </c>
      <c r="O27" s="106">
        <v>52.609332956999999</v>
      </c>
      <c r="P27" s="106">
        <v>53.692659605000003</v>
      </c>
      <c r="Q27" s="106">
        <v>52.930029220000002</v>
      </c>
      <c r="R27" s="106">
        <v>53.274078758999998</v>
      </c>
      <c r="S27" s="106">
        <v>54.084671139000001</v>
      </c>
      <c r="T27" s="106">
        <v>54.704801766000003</v>
      </c>
      <c r="U27" s="106">
        <v>54.340677331999999</v>
      </c>
      <c r="V27" s="106">
        <v>54.085689246999998</v>
      </c>
      <c r="W27" s="106">
        <v>54.753339945</v>
      </c>
      <c r="X27" s="106">
        <v>53.641727095</v>
      </c>
      <c r="Y27" s="106">
        <v>54.208417867999998</v>
      </c>
      <c r="Z27" s="106">
        <v>54.839207878000003</v>
      </c>
      <c r="AA27" s="106">
        <v>54.397140727999997</v>
      </c>
      <c r="AB27" s="106">
        <v>55.798546420999998</v>
      </c>
      <c r="AC27" s="106">
        <v>55.593114790999998</v>
      </c>
      <c r="AD27" s="106">
        <v>55.973295434999997</v>
      </c>
      <c r="AE27" s="106">
        <v>56.428718736</v>
      </c>
      <c r="AF27" s="106">
        <v>56.966295228</v>
      </c>
      <c r="AG27" s="106">
        <v>56.538329277000003</v>
      </c>
      <c r="AH27" s="106">
        <v>56.186520019</v>
      </c>
      <c r="AI27" s="106">
        <v>56.840848518000001</v>
      </c>
      <c r="AJ27" s="106">
        <v>55.704216539000001</v>
      </c>
      <c r="AK27" s="106">
        <v>56.473001672000002</v>
      </c>
      <c r="AL27" s="106">
        <v>57.080604252999997</v>
      </c>
      <c r="AM27" s="106">
        <v>56.434685399000003</v>
      </c>
      <c r="AN27" s="106">
        <v>57.839862111999999</v>
      </c>
      <c r="AO27" s="106">
        <v>57.090458187000003</v>
      </c>
      <c r="AP27" s="106">
        <v>56.827359545</v>
      </c>
      <c r="AQ27" s="106">
        <v>57.199047739999997</v>
      </c>
      <c r="AR27" s="106">
        <v>57.633097030999998</v>
      </c>
      <c r="AS27" s="106">
        <v>57.080709962</v>
      </c>
      <c r="AT27" s="106">
        <v>56.319907891</v>
      </c>
      <c r="AU27" s="106">
        <v>57.087643481000001</v>
      </c>
      <c r="AV27" s="106">
        <v>55.972472111999998</v>
      </c>
      <c r="AW27" s="106">
        <v>57.151192651999999</v>
      </c>
      <c r="AX27" s="106">
        <v>58.213118364000003</v>
      </c>
      <c r="AY27" s="410">
        <v>57.344483578999998</v>
      </c>
      <c r="AZ27" s="410">
        <v>58.795939717000003</v>
      </c>
      <c r="BA27" s="410">
        <v>58.051755464999999</v>
      </c>
      <c r="BB27" s="410">
        <v>57.804358464000003</v>
      </c>
      <c r="BC27" s="410">
        <v>58.240427066000002</v>
      </c>
      <c r="BD27" s="410">
        <v>58.929229210000003</v>
      </c>
      <c r="BE27" s="410">
        <v>58.180830069999999</v>
      </c>
      <c r="BF27" s="410">
        <v>57.81100412</v>
      </c>
      <c r="BG27" s="410">
        <v>58.586874495000004</v>
      </c>
      <c r="BH27" s="410">
        <v>57.125565354000003</v>
      </c>
      <c r="BI27" s="410">
        <v>58.233566680000003</v>
      </c>
      <c r="BJ27" s="410">
        <v>59.318559897999997</v>
      </c>
      <c r="BK27" s="410">
        <v>58.234666945000001</v>
      </c>
      <c r="BL27" s="410">
        <v>59.719610357999997</v>
      </c>
      <c r="BM27" s="410">
        <v>58.966768184000003</v>
      </c>
      <c r="BN27" s="410">
        <v>58.887630307000002</v>
      </c>
      <c r="BO27" s="410">
        <v>59.338125101000003</v>
      </c>
      <c r="BP27" s="410">
        <v>60.036460923999996</v>
      </c>
      <c r="BQ27" s="410">
        <v>59.352608977000003</v>
      </c>
      <c r="BR27" s="410">
        <v>58.955898984999997</v>
      </c>
      <c r="BS27" s="410">
        <v>59.761460114000002</v>
      </c>
      <c r="BT27" s="410">
        <v>58.26311784</v>
      </c>
      <c r="BU27" s="410">
        <v>59.406525760000001</v>
      </c>
      <c r="BV27" s="410">
        <v>60.498250065000001</v>
      </c>
    </row>
    <row r="28" spans="1:74" ht="11.05" customHeight="1" x14ac:dyDescent="0.2">
      <c r="A28" s="345" t="s">
        <v>170</v>
      </c>
      <c r="B28" s="415" t="s">
        <v>961</v>
      </c>
      <c r="C28" s="308">
        <v>14.797070416</v>
      </c>
      <c r="D28" s="308">
        <v>15.245876077</v>
      </c>
      <c r="E28" s="308">
        <v>15.154245766000001</v>
      </c>
      <c r="F28" s="308">
        <v>15.470364107</v>
      </c>
      <c r="G28" s="308">
        <v>15.248280944999999</v>
      </c>
      <c r="H28" s="308">
        <v>15.077013779</v>
      </c>
      <c r="I28" s="308">
        <v>15.018352392000001</v>
      </c>
      <c r="J28" s="308">
        <v>14.558584692</v>
      </c>
      <c r="K28" s="308">
        <v>15.349924227000001</v>
      </c>
      <c r="L28" s="308">
        <v>14.451416399999999</v>
      </c>
      <c r="M28" s="308">
        <v>15.359577443999999</v>
      </c>
      <c r="N28" s="308">
        <v>15.790100459</v>
      </c>
      <c r="O28" s="308">
        <v>15.20285477</v>
      </c>
      <c r="P28" s="308">
        <v>15.390911302999999</v>
      </c>
      <c r="Q28" s="308">
        <v>14.732939996000001</v>
      </c>
      <c r="R28" s="308">
        <v>15.029261635999999</v>
      </c>
      <c r="S28" s="308">
        <v>15.161172286999999</v>
      </c>
      <c r="T28" s="308">
        <v>15.066980040000001</v>
      </c>
      <c r="U28" s="308">
        <v>15.055125849</v>
      </c>
      <c r="V28" s="308">
        <v>14.663752855</v>
      </c>
      <c r="W28" s="308">
        <v>15.519520583</v>
      </c>
      <c r="X28" s="308">
        <v>14.588242516999999</v>
      </c>
      <c r="Y28" s="308">
        <v>15.361486112</v>
      </c>
      <c r="Z28" s="308">
        <v>15.850122446</v>
      </c>
      <c r="AA28" s="308">
        <v>15.839069396999999</v>
      </c>
      <c r="AB28" s="308">
        <v>16.319479628</v>
      </c>
      <c r="AC28" s="308">
        <v>16.221396775999999</v>
      </c>
      <c r="AD28" s="308">
        <v>16.559775942000002</v>
      </c>
      <c r="AE28" s="308">
        <v>16.322053844999999</v>
      </c>
      <c r="AF28" s="308">
        <v>16.138726169000002</v>
      </c>
      <c r="AG28" s="308">
        <v>16.075933890000002</v>
      </c>
      <c r="AH28" s="308">
        <v>15.583789681000001</v>
      </c>
      <c r="AI28" s="308">
        <v>16.430854773</v>
      </c>
      <c r="AJ28" s="308">
        <v>15.469074676</v>
      </c>
      <c r="AK28" s="308">
        <v>16.441187761999998</v>
      </c>
      <c r="AL28" s="308">
        <v>16.902027897</v>
      </c>
      <c r="AM28" s="308">
        <v>16.255434335</v>
      </c>
      <c r="AN28" s="308">
        <v>16.728247407000001</v>
      </c>
      <c r="AO28" s="308">
        <v>16.624864306999999</v>
      </c>
      <c r="AP28" s="308">
        <v>16.655828253999999</v>
      </c>
      <c r="AQ28" s="308">
        <v>16.412977464000001</v>
      </c>
      <c r="AR28" s="308">
        <v>16.224066925999999</v>
      </c>
      <c r="AS28" s="308">
        <v>15.974950107</v>
      </c>
      <c r="AT28" s="308">
        <v>15.418129975999999</v>
      </c>
      <c r="AU28" s="308">
        <v>16.284480108</v>
      </c>
      <c r="AV28" s="308">
        <v>15.439630084999999</v>
      </c>
      <c r="AW28" s="308">
        <v>16.400049196000001</v>
      </c>
      <c r="AX28" s="308">
        <v>16.851200069000001</v>
      </c>
      <c r="AY28" s="377">
        <v>16.363390119999998</v>
      </c>
      <c r="AZ28" s="377">
        <v>16.845097173999999</v>
      </c>
      <c r="BA28" s="377">
        <v>16.739769358</v>
      </c>
      <c r="BB28" s="377">
        <v>16.911958994999999</v>
      </c>
      <c r="BC28" s="377">
        <v>16.664539993000002</v>
      </c>
      <c r="BD28" s="377">
        <v>16.472075899</v>
      </c>
      <c r="BE28" s="377">
        <v>16.312658938999999</v>
      </c>
      <c r="BF28" s="377">
        <v>15.819493233999999</v>
      </c>
      <c r="BG28" s="377">
        <v>16.658575764999998</v>
      </c>
      <c r="BH28" s="377">
        <v>15.68857616</v>
      </c>
      <c r="BI28" s="377">
        <v>16.654061503000001</v>
      </c>
      <c r="BJ28" s="377">
        <v>17.126698875999999</v>
      </c>
      <c r="BK28" s="377">
        <v>16.38710069</v>
      </c>
      <c r="BL28" s="377">
        <v>16.877577106</v>
      </c>
      <c r="BM28" s="377">
        <v>16.770331822999999</v>
      </c>
      <c r="BN28" s="377">
        <v>17.113659915</v>
      </c>
      <c r="BO28" s="377">
        <v>16.861736710999999</v>
      </c>
      <c r="BP28" s="377">
        <v>16.665768849999999</v>
      </c>
      <c r="BQ28" s="377">
        <v>16.594069978</v>
      </c>
      <c r="BR28" s="377">
        <v>16.078689643000001</v>
      </c>
      <c r="BS28" s="377">
        <v>16.946284127999999</v>
      </c>
      <c r="BT28" s="377">
        <v>15.945389254</v>
      </c>
      <c r="BU28" s="377">
        <v>16.941687675000001</v>
      </c>
      <c r="BV28" s="377">
        <v>17.409692644</v>
      </c>
    </row>
    <row r="29" spans="1:74" ht="11.05" customHeight="1" x14ac:dyDescent="0.2">
      <c r="A29" s="345" t="s">
        <v>168</v>
      </c>
      <c r="B29" s="415" t="s">
        <v>962</v>
      </c>
      <c r="C29" s="308">
        <v>4.5382595706000002</v>
      </c>
      <c r="D29" s="308">
        <v>4.7747305562999998</v>
      </c>
      <c r="E29" s="308">
        <v>4.6655855950999996</v>
      </c>
      <c r="F29" s="308">
        <v>4.5919990743000003</v>
      </c>
      <c r="G29" s="308">
        <v>4.7293658334000002</v>
      </c>
      <c r="H29" s="308">
        <v>4.9298481951999999</v>
      </c>
      <c r="I29" s="308">
        <v>4.9942548158999998</v>
      </c>
      <c r="J29" s="308">
        <v>5.1140433140999999</v>
      </c>
      <c r="K29" s="308">
        <v>5.0207990902999997</v>
      </c>
      <c r="L29" s="308">
        <v>4.8433680090999998</v>
      </c>
      <c r="M29" s="308">
        <v>4.9106966646999997</v>
      </c>
      <c r="N29" s="308">
        <v>4.9555020130000003</v>
      </c>
      <c r="O29" s="308">
        <v>4.6543011721000003</v>
      </c>
      <c r="P29" s="308">
        <v>4.8993362029999998</v>
      </c>
      <c r="Q29" s="308">
        <v>4.7862219004000002</v>
      </c>
      <c r="R29" s="308">
        <v>4.7099444466999998</v>
      </c>
      <c r="S29" s="308">
        <v>4.8522854478999999</v>
      </c>
      <c r="T29" s="308">
        <v>5.0600243214000002</v>
      </c>
      <c r="U29" s="308">
        <v>5.1267458708999998</v>
      </c>
      <c r="V29" s="308">
        <v>5.2508654320000003</v>
      </c>
      <c r="W29" s="308">
        <v>5.1542355090000003</v>
      </c>
      <c r="X29" s="308">
        <v>4.9704054886</v>
      </c>
      <c r="Y29" s="308">
        <v>5.0401684445999999</v>
      </c>
      <c r="Z29" s="308">
        <v>5.0866070963999999</v>
      </c>
      <c r="AA29" s="308">
        <v>4.7508831251999997</v>
      </c>
      <c r="AB29" s="308">
        <v>5.0025094315</v>
      </c>
      <c r="AC29" s="308">
        <v>4.8863508434999998</v>
      </c>
      <c r="AD29" s="308">
        <v>4.8079632601000002</v>
      </c>
      <c r="AE29" s="308">
        <v>4.9541328074999997</v>
      </c>
      <c r="AF29" s="308">
        <v>5.1674591734000002</v>
      </c>
      <c r="AG29" s="308">
        <v>5.2359639411999996</v>
      </c>
      <c r="AH29" s="308">
        <v>5.3634213655999998</v>
      </c>
      <c r="AI29" s="308">
        <v>5.2641909656000001</v>
      </c>
      <c r="AJ29" s="308">
        <v>5.0753395860000001</v>
      </c>
      <c r="AK29" s="308">
        <v>5.1469783651999998</v>
      </c>
      <c r="AL29" s="308">
        <v>5.1946658467000004</v>
      </c>
      <c r="AM29" s="308">
        <v>4.6904699689999996</v>
      </c>
      <c r="AN29" s="308">
        <v>4.9739424789999998</v>
      </c>
      <c r="AO29" s="308">
        <v>4.848287676</v>
      </c>
      <c r="AP29" s="308">
        <v>4.8204407140000001</v>
      </c>
      <c r="AQ29" s="308">
        <v>4.9723481219999996</v>
      </c>
      <c r="AR29" s="308">
        <v>5.2102221990000004</v>
      </c>
      <c r="AS29" s="308">
        <v>5.2946151009999998</v>
      </c>
      <c r="AT29" s="308">
        <v>5.4335994630000002</v>
      </c>
      <c r="AU29" s="308">
        <v>5.338812753</v>
      </c>
      <c r="AV29" s="308">
        <v>5.2099218900000004</v>
      </c>
      <c r="AW29" s="308">
        <v>5.2695004499999998</v>
      </c>
      <c r="AX29" s="308">
        <v>5.2796594839999997</v>
      </c>
      <c r="AY29" s="377">
        <v>4.7177436740000003</v>
      </c>
      <c r="AZ29" s="377">
        <v>5.004902177</v>
      </c>
      <c r="BA29" s="377">
        <v>4.8776363839999997</v>
      </c>
      <c r="BB29" s="377">
        <v>4.849855571</v>
      </c>
      <c r="BC29" s="377">
        <v>5.0036535249999998</v>
      </c>
      <c r="BD29" s="377">
        <v>5.2446043720000004</v>
      </c>
      <c r="BE29" s="377">
        <v>5.3301502359999997</v>
      </c>
      <c r="BF29" s="377">
        <v>5.470909314</v>
      </c>
      <c r="BG29" s="377">
        <v>5.3749875100000004</v>
      </c>
      <c r="BH29" s="377">
        <v>5.2449994650000002</v>
      </c>
      <c r="BI29" s="377">
        <v>5.3052127679999996</v>
      </c>
      <c r="BJ29" s="377">
        <v>5.3152186309999996</v>
      </c>
      <c r="BK29" s="377">
        <v>4.7159158960000003</v>
      </c>
      <c r="BL29" s="377">
        <v>5.0040414310000001</v>
      </c>
      <c r="BM29" s="377">
        <v>4.8763978459999997</v>
      </c>
      <c r="BN29" s="377">
        <v>4.8494730129999999</v>
      </c>
      <c r="BO29" s="377">
        <v>5.0036010879999999</v>
      </c>
      <c r="BP29" s="377">
        <v>5.245327208</v>
      </c>
      <c r="BQ29" s="377">
        <v>5.3312844290000001</v>
      </c>
      <c r="BR29" s="377">
        <v>5.4724454790000001</v>
      </c>
      <c r="BS29" s="377">
        <v>5.3764166549999999</v>
      </c>
      <c r="BT29" s="377">
        <v>5.2472742070000002</v>
      </c>
      <c r="BU29" s="377">
        <v>5.3073799590000004</v>
      </c>
      <c r="BV29" s="377">
        <v>5.3167869799999998</v>
      </c>
    </row>
    <row r="30" spans="1:74" ht="11.05" customHeight="1" x14ac:dyDescent="0.2">
      <c r="A30" s="345" t="s">
        <v>169</v>
      </c>
      <c r="B30" s="415" t="s">
        <v>958</v>
      </c>
      <c r="C30" s="308">
        <v>0.69375165453999998</v>
      </c>
      <c r="D30" s="308">
        <v>0.71512549145000004</v>
      </c>
      <c r="E30" s="308">
        <v>0.72263278559999999</v>
      </c>
      <c r="F30" s="308">
        <v>0.73265324612000005</v>
      </c>
      <c r="G30" s="308">
        <v>0.75462051868000002</v>
      </c>
      <c r="H30" s="308">
        <v>0.75005742354000005</v>
      </c>
      <c r="I30" s="308">
        <v>0.76223114437999995</v>
      </c>
      <c r="J30" s="308">
        <v>0.76625728483</v>
      </c>
      <c r="K30" s="308">
        <v>0.76468995357000002</v>
      </c>
      <c r="L30" s="308">
        <v>0.78360733145999995</v>
      </c>
      <c r="M30" s="308">
        <v>0.77224652019999995</v>
      </c>
      <c r="N30" s="308">
        <v>0.73817579459000005</v>
      </c>
      <c r="O30" s="308">
        <v>0.72533537400000003</v>
      </c>
      <c r="P30" s="308">
        <v>0.74698626835000004</v>
      </c>
      <c r="Q30" s="308">
        <v>0.75351150694000002</v>
      </c>
      <c r="R30" s="308">
        <v>0.76191409362999996</v>
      </c>
      <c r="S30" s="308">
        <v>0.78420946571000005</v>
      </c>
      <c r="T30" s="308">
        <v>0.78047981566000002</v>
      </c>
      <c r="U30" s="308">
        <v>0.79004523339999999</v>
      </c>
      <c r="V30" s="308">
        <v>0.79392872776000001</v>
      </c>
      <c r="W30" s="308">
        <v>0.79176073792000001</v>
      </c>
      <c r="X30" s="308">
        <v>0.81309697118000002</v>
      </c>
      <c r="Y30" s="308">
        <v>0.80123932494000005</v>
      </c>
      <c r="Z30" s="308">
        <v>0.76769740880000004</v>
      </c>
      <c r="AA30" s="308">
        <v>0.72114925432999999</v>
      </c>
      <c r="AB30" s="308">
        <v>0.74298428175999998</v>
      </c>
      <c r="AC30" s="308">
        <v>0.74964156830999995</v>
      </c>
      <c r="AD30" s="308">
        <v>0.75860665646000003</v>
      </c>
      <c r="AE30" s="308">
        <v>0.78101383789000001</v>
      </c>
      <c r="AF30" s="308">
        <v>0.77728229781000002</v>
      </c>
      <c r="AG30" s="308">
        <v>0.78749801651999995</v>
      </c>
      <c r="AH30" s="308">
        <v>0.79143067812000001</v>
      </c>
      <c r="AI30" s="308">
        <v>0.78923943229000004</v>
      </c>
      <c r="AJ30" s="308">
        <v>0.81017158912999998</v>
      </c>
      <c r="AK30" s="308">
        <v>0.79828319317999996</v>
      </c>
      <c r="AL30" s="308">
        <v>0.76445288534</v>
      </c>
      <c r="AM30" s="308">
        <v>0.73933281799999995</v>
      </c>
      <c r="AN30" s="308">
        <v>0.75797393700000004</v>
      </c>
      <c r="AO30" s="308">
        <v>0.77022648900000001</v>
      </c>
      <c r="AP30" s="308">
        <v>0.76242222000000004</v>
      </c>
      <c r="AQ30" s="308">
        <v>0.77744847399999994</v>
      </c>
      <c r="AR30" s="308">
        <v>0.78432971500000004</v>
      </c>
      <c r="AS30" s="308">
        <v>0.77404000500000003</v>
      </c>
      <c r="AT30" s="308">
        <v>0.77712592599999997</v>
      </c>
      <c r="AU30" s="308">
        <v>0.78480090199999997</v>
      </c>
      <c r="AV30" s="308">
        <v>0.79687867400000001</v>
      </c>
      <c r="AW30" s="308">
        <v>0.78785528299999996</v>
      </c>
      <c r="AX30" s="308">
        <v>0.76264200699999996</v>
      </c>
      <c r="AY30" s="377">
        <v>0.74459184</v>
      </c>
      <c r="AZ30" s="377">
        <v>0.76336556</v>
      </c>
      <c r="BA30" s="377">
        <v>0.775705266</v>
      </c>
      <c r="BB30" s="377">
        <v>0.767845483</v>
      </c>
      <c r="BC30" s="377">
        <v>0.78297862299999998</v>
      </c>
      <c r="BD30" s="377">
        <v>0.78990880900000005</v>
      </c>
      <c r="BE30" s="377">
        <v>0.77954590899999998</v>
      </c>
      <c r="BF30" s="377">
        <v>0.78265378100000005</v>
      </c>
      <c r="BG30" s="377">
        <v>0.79038334799999999</v>
      </c>
      <c r="BH30" s="377">
        <v>0.80254703100000002</v>
      </c>
      <c r="BI30" s="377">
        <v>0.79345945600000001</v>
      </c>
      <c r="BJ30" s="377">
        <v>0.768066833</v>
      </c>
      <c r="BK30" s="377">
        <v>0.74937355299999997</v>
      </c>
      <c r="BL30" s="377">
        <v>0.76826783700000001</v>
      </c>
      <c r="BM30" s="377">
        <v>0.78068678599999997</v>
      </c>
      <c r="BN30" s="377">
        <v>0.77277652900000005</v>
      </c>
      <c r="BO30" s="377">
        <v>0.78800685199999998</v>
      </c>
      <c r="BP30" s="377">
        <v>0.79498154600000004</v>
      </c>
      <c r="BQ30" s="377">
        <v>0.784552095</v>
      </c>
      <c r="BR30" s="377">
        <v>0.78767992399999998</v>
      </c>
      <c r="BS30" s="377">
        <v>0.79545913199999996</v>
      </c>
      <c r="BT30" s="377">
        <v>0.80770093099999996</v>
      </c>
      <c r="BU30" s="377">
        <v>0.79855499399999996</v>
      </c>
      <c r="BV30" s="377">
        <v>0.772999302</v>
      </c>
    </row>
    <row r="31" spans="1:74" ht="11.05" customHeight="1" x14ac:dyDescent="0.2">
      <c r="A31" s="345" t="s">
        <v>171</v>
      </c>
      <c r="B31" s="415" t="s">
        <v>963</v>
      </c>
      <c r="C31" s="308">
        <v>12.617934529999999</v>
      </c>
      <c r="D31" s="308">
        <v>12.974784516</v>
      </c>
      <c r="E31" s="308">
        <v>12.939722172</v>
      </c>
      <c r="F31" s="308">
        <v>12.889269286999999</v>
      </c>
      <c r="G31" s="308">
        <v>12.954783841999999</v>
      </c>
      <c r="H31" s="308">
        <v>12.87756473</v>
      </c>
      <c r="I31" s="308">
        <v>12.621839384999999</v>
      </c>
      <c r="J31" s="308">
        <v>12.518527839000001</v>
      </c>
      <c r="K31" s="308">
        <v>12.595485667</v>
      </c>
      <c r="L31" s="308">
        <v>12.739305823</v>
      </c>
      <c r="M31" s="308">
        <v>12.939408160999999</v>
      </c>
      <c r="N31" s="308">
        <v>12.991602479999999</v>
      </c>
      <c r="O31" s="308">
        <v>13.304449798</v>
      </c>
      <c r="P31" s="308">
        <v>13.686821739000001</v>
      </c>
      <c r="Q31" s="308">
        <v>13.649872252</v>
      </c>
      <c r="R31" s="308">
        <v>13.595368653</v>
      </c>
      <c r="S31" s="308">
        <v>13.665470229</v>
      </c>
      <c r="T31" s="308">
        <v>13.583361746</v>
      </c>
      <c r="U31" s="308">
        <v>13.309025181999999</v>
      </c>
      <c r="V31" s="308">
        <v>13.198301549</v>
      </c>
      <c r="W31" s="308">
        <v>13.280859153</v>
      </c>
      <c r="X31" s="308">
        <v>13.434138362000001</v>
      </c>
      <c r="Y31" s="308">
        <v>13.648289189</v>
      </c>
      <c r="Z31" s="308">
        <v>13.704456469</v>
      </c>
      <c r="AA31" s="308">
        <v>14.014248335</v>
      </c>
      <c r="AB31" s="308">
        <v>14.413552444</v>
      </c>
      <c r="AC31" s="308">
        <v>14.374856492999999</v>
      </c>
      <c r="AD31" s="308">
        <v>14.318166571000001</v>
      </c>
      <c r="AE31" s="308">
        <v>14.391289898</v>
      </c>
      <c r="AF31" s="308">
        <v>14.305579009000001</v>
      </c>
      <c r="AG31" s="308">
        <v>14.019025599000001</v>
      </c>
      <c r="AH31" s="308">
        <v>13.903393250000001</v>
      </c>
      <c r="AI31" s="308">
        <v>13.989606301</v>
      </c>
      <c r="AJ31" s="308">
        <v>14.150023818999999</v>
      </c>
      <c r="AK31" s="308">
        <v>14.373691661000001</v>
      </c>
      <c r="AL31" s="308">
        <v>14.432298907</v>
      </c>
      <c r="AM31" s="308">
        <v>14.711452802</v>
      </c>
      <c r="AN31" s="308">
        <v>15.13144559</v>
      </c>
      <c r="AO31" s="308">
        <v>15.137977926</v>
      </c>
      <c r="AP31" s="308">
        <v>14.823182629</v>
      </c>
      <c r="AQ31" s="308">
        <v>14.926512063000001</v>
      </c>
      <c r="AR31" s="308">
        <v>14.758426845000001</v>
      </c>
      <c r="AS31" s="308">
        <v>14.512514812999999</v>
      </c>
      <c r="AT31" s="308">
        <v>14.027116510000001</v>
      </c>
      <c r="AU31" s="308">
        <v>14.049633209</v>
      </c>
      <c r="AV31" s="308">
        <v>14.340869327</v>
      </c>
      <c r="AW31" s="308">
        <v>14.742196308</v>
      </c>
      <c r="AX31" s="308">
        <v>14.882210917</v>
      </c>
      <c r="AY31" s="377">
        <v>15.128139379</v>
      </c>
      <c r="AZ31" s="377">
        <v>15.577630012</v>
      </c>
      <c r="BA31" s="377">
        <v>15.60012935</v>
      </c>
      <c r="BB31" s="377">
        <v>15.373486335000001</v>
      </c>
      <c r="BC31" s="377">
        <v>15.504120629000001</v>
      </c>
      <c r="BD31" s="377">
        <v>15.339156115</v>
      </c>
      <c r="BE31" s="377">
        <v>14.864237734</v>
      </c>
      <c r="BF31" s="377">
        <v>14.701802814000001</v>
      </c>
      <c r="BG31" s="377">
        <v>14.761854512999999</v>
      </c>
      <c r="BH31" s="377">
        <v>14.842818434</v>
      </c>
      <c r="BI31" s="377">
        <v>15.174303913999999</v>
      </c>
      <c r="BJ31" s="377">
        <v>15.308798213999999</v>
      </c>
      <c r="BK31" s="377">
        <v>15.609288146999999</v>
      </c>
      <c r="BL31" s="377">
        <v>16.080256035000001</v>
      </c>
      <c r="BM31" s="377">
        <v>16.10303618</v>
      </c>
      <c r="BN31" s="377">
        <v>15.869206813</v>
      </c>
      <c r="BO31" s="377">
        <v>16.005127696999999</v>
      </c>
      <c r="BP31" s="377">
        <v>15.83393953</v>
      </c>
      <c r="BQ31" s="377">
        <v>15.340226286</v>
      </c>
      <c r="BR31" s="377">
        <v>15.170743397000001</v>
      </c>
      <c r="BS31" s="377">
        <v>15.234892961</v>
      </c>
      <c r="BT31" s="377">
        <v>15.322043699</v>
      </c>
      <c r="BU31" s="377">
        <v>15.667497822</v>
      </c>
      <c r="BV31" s="377">
        <v>15.806755922000001</v>
      </c>
    </row>
    <row r="32" spans="1:74" ht="11.05" customHeight="1" x14ac:dyDescent="0.2">
      <c r="A32" s="345" t="s">
        <v>172</v>
      </c>
      <c r="B32" s="415" t="s">
        <v>964</v>
      </c>
      <c r="C32" s="308">
        <v>17.660202149</v>
      </c>
      <c r="D32" s="308">
        <v>17.893972448</v>
      </c>
      <c r="E32" s="308">
        <v>17.934151741000001</v>
      </c>
      <c r="F32" s="308">
        <v>18.096805555</v>
      </c>
      <c r="G32" s="308">
        <v>18.521432870000002</v>
      </c>
      <c r="H32" s="308">
        <v>19.090012355999999</v>
      </c>
      <c r="I32" s="308">
        <v>18.943812084000001</v>
      </c>
      <c r="J32" s="308">
        <v>19.057916037999998</v>
      </c>
      <c r="K32" s="308">
        <v>18.898599518000001</v>
      </c>
      <c r="L32" s="308">
        <v>18.723916745</v>
      </c>
      <c r="M32" s="308">
        <v>18.264499708999999</v>
      </c>
      <c r="N32" s="308">
        <v>18.331592802999999</v>
      </c>
      <c r="O32" s="308">
        <v>18.722391843</v>
      </c>
      <c r="P32" s="308">
        <v>18.968604091</v>
      </c>
      <c r="Q32" s="308">
        <v>19.007483564000001</v>
      </c>
      <c r="R32" s="308">
        <v>19.177589928</v>
      </c>
      <c r="S32" s="308">
        <v>19.621533709000001</v>
      </c>
      <c r="T32" s="308">
        <v>20.213955843000001</v>
      </c>
      <c r="U32" s="308">
        <v>20.059735195999998</v>
      </c>
      <c r="V32" s="308">
        <v>20.178840683000001</v>
      </c>
      <c r="W32" s="308">
        <v>20.006963962</v>
      </c>
      <c r="X32" s="308">
        <v>19.835843754999999</v>
      </c>
      <c r="Y32" s="308">
        <v>19.357234798</v>
      </c>
      <c r="Z32" s="308">
        <v>19.430324459000001</v>
      </c>
      <c r="AA32" s="308">
        <v>19.071790616000001</v>
      </c>
      <c r="AB32" s="308">
        <v>19.320020635999999</v>
      </c>
      <c r="AC32" s="308">
        <v>19.360869109999999</v>
      </c>
      <c r="AD32" s="308">
        <v>19.528783005000001</v>
      </c>
      <c r="AE32" s="308">
        <v>19.980228348000001</v>
      </c>
      <c r="AF32" s="308">
        <v>20.577248578999999</v>
      </c>
      <c r="AG32" s="308">
        <v>20.41990783</v>
      </c>
      <c r="AH32" s="308">
        <v>20.544485044999998</v>
      </c>
      <c r="AI32" s="308">
        <v>20.366957046</v>
      </c>
      <c r="AJ32" s="308">
        <v>20.199606868</v>
      </c>
      <c r="AK32" s="308">
        <v>19.712860689999999</v>
      </c>
      <c r="AL32" s="308">
        <v>19.787158718000001</v>
      </c>
      <c r="AM32" s="308">
        <v>20.037995473999999</v>
      </c>
      <c r="AN32" s="308">
        <v>20.248252698999998</v>
      </c>
      <c r="AO32" s="308">
        <v>19.709101789999998</v>
      </c>
      <c r="AP32" s="308">
        <v>19.765485728000002</v>
      </c>
      <c r="AQ32" s="308">
        <v>20.109761617</v>
      </c>
      <c r="AR32" s="308">
        <v>20.656051345000002</v>
      </c>
      <c r="AS32" s="308">
        <v>20.524589936000002</v>
      </c>
      <c r="AT32" s="308">
        <v>20.663936016000001</v>
      </c>
      <c r="AU32" s="308">
        <v>20.629916509000001</v>
      </c>
      <c r="AV32" s="308">
        <v>20.185172135999998</v>
      </c>
      <c r="AW32" s="308">
        <v>19.951591414999999</v>
      </c>
      <c r="AX32" s="308">
        <v>20.437405887000001</v>
      </c>
      <c r="AY32" s="377">
        <v>20.390618566000001</v>
      </c>
      <c r="AZ32" s="377">
        <v>20.604944794000001</v>
      </c>
      <c r="BA32" s="377">
        <v>20.058515107000002</v>
      </c>
      <c r="BB32" s="377">
        <v>19.901212080000001</v>
      </c>
      <c r="BC32" s="377">
        <v>20.285134295999999</v>
      </c>
      <c r="BD32" s="377">
        <v>21.083484015</v>
      </c>
      <c r="BE32" s="377">
        <v>20.894237252</v>
      </c>
      <c r="BF32" s="377">
        <v>21.036144975999999</v>
      </c>
      <c r="BG32" s="377">
        <v>21.001073359999999</v>
      </c>
      <c r="BH32" s="377">
        <v>20.546624263999998</v>
      </c>
      <c r="BI32" s="377">
        <v>20.306529039000001</v>
      </c>
      <c r="BJ32" s="377">
        <v>20.799777343999999</v>
      </c>
      <c r="BK32" s="377">
        <v>20.772988658999999</v>
      </c>
      <c r="BL32" s="377">
        <v>20.989467949000002</v>
      </c>
      <c r="BM32" s="377">
        <v>20.436315549</v>
      </c>
      <c r="BN32" s="377">
        <v>20.282514037999999</v>
      </c>
      <c r="BO32" s="377">
        <v>20.679652751999999</v>
      </c>
      <c r="BP32" s="377">
        <v>21.496443790000001</v>
      </c>
      <c r="BQ32" s="377">
        <v>21.30247619</v>
      </c>
      <c r="BR32" s="377">
        <v>21.446340542000002</v>
      </c>
      <c r="BS32" s="377">
        <v>21.408407237999999</v>
      </c>
      <c r="BT32" s="377">
        <v>20.940709749</v>
      </c>
      <c r="BU32" s="377">
        <v>20.69140531</v>
      </c>
      <c r="BV32" s="377">
        <v>21.192015217000002</v>
      </c>
    </row>
    <row r="33" spans="1:74" ht="11.05" customHeight="1" x14ac:dyDescent="0.2">
      <c r="A33" s="345"/>
      <c r="B33" s="347"/>
      <c r="C33" s="308"/>
      <c r="D33" s="308"/>
      <c r="E33" s="308"/>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row>
    <row r="34" spans="1:74" ht="11.05" customHeight="1" x14ac:dyDescent="0.2">
      <c r="A34" s="345"/>
      <c r="B34" s="346" t="s">
        <v>832</v>
      </c>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77"/>
      <c r="AZ34" s="377"/>
      <c r="BA34" s="377"/>
      <c r="BB34" s="377"/>
      <c r="BC34" s="377"/>
      <c r="BD34" s="377"/>
      <c r="BE34" s="377"/>
      <c r="BF34" s="377"/>
      <c r="BG34" s="377"/>
      <c r="BH34" s="377"/>
      <c r="BI34" s="377"/>
      <c r="BJ34" s="377"/>
      <c r="BK34" s="377"/>
      <c r="BL34" s="377"/>
      <c r="BM34" s="377"/>
      <c r="BN34" s="377"/>
      <c r="BO34" s="377"/>
      <c r="BP34" s="377"/>
      <c r="BQ34" s="377"/>
      <c r="BR34" s="377"/>
      <c r="BS34" s="377"/>
      <c r="BT34" s="377"/>
      <c r="BU34" s="377"/>
      <c r="BV34" s="377"/>
    </row>
    <row r="35" spans="1:74" s="280" customFormat="1" ht="11.05" customHeight="1" x14ac:dyDescent="0.2">
      <c r="A35" s="417" t="s">
        <v>184</v>
      </c>
      <c r="B35" s="411" t="s">
        <v>827</v>
      </c>
      <c r="C35" s="106">
        <v>-1.6976061301000001</v>
      </c>
      <c r="D35" s="106">
        <v>2.9122116045999999</v>
      </c>
      <c r="E35" s="106">
        <v>1.1554626415</v>
      </c>
      <c r="F35" s="106">
        <v>0.98584839688000003</v>
      </c>
      <c r="G35" s="106">
        <v>0.32722258089</v>
      </c>
      <c r="H35" s="106">
        <v>2.7290416605000001</v>
      </c>
      <c r="I35" s="106">
        <v>0.74507472625000004</v>
      </c>
      <c r="J35" s="106">
        <v>1.0717470790000001</v>
      </c>
      <c r="K35" s="106">
        <v>1.7547685503999999</v>
      </c>
      <c r="L35" s="106">
        <v>-0.42251308657999997</v>
      </c>
      <c r="M35" s="106">
        <v>-4.9784975404000002E-2</v>
      </c>
      <c r="N35" s="106">
        <v>1.9369843649</v>
      </c>
      <c r="O35" s="106">
        <v>-1.3269661441</v>
      </c>
      <c r="P35" s="106">
        <v>0.97394843330000003</v>
      </c>
      <c r="Q35" s="106">
        <v>-0.74382803151999999</v>
      </c>
      <c r="R35" s="106">
        <v>-1.2484250987000001</v>
      </c>
      <c r="S35" s="106">
        <v>-2.3628400379000001E-3</v>
      </c>
      <c r="T35" s="106">
        <v>1.2903777511000001</v>
      </c>
      <c r="U35" s="106">
        <v>-0.76011386277000004</v>
      </c>
      <c r="V35" s="106">
        <v>-0.73118600778999998</v>
      </c>
      <c r="W35" s="106">
        <v>-0.96625410914999998</v>
      </c>
      <c r="X35" s="106">
        <v>-3.2814761252000002</v>
      </c>
      <c r="Y35" s="106">
        <v>-1.8639348752</v>
      </c>
      <c r="Z35" s="106">
        <v>0.26210819952999997</v>
      </c>
      <c r="AA35" s="106">
        <v>-2.8404937130999999</v>
      </c>
      <c r="AB35" s="106">
        <v>0.22645290115</v>
      </c>
      <c r="AC35" s="106">
        <v>-0.53889329038</v>
      </c>
      <c r="AD35" s="106">
        <v>-1.2246693013000001</v>
      </c>
      <c r="AE35" s="106">
        <v>0.94783962798999999</v>
      </c>
      <c r="AF35" s="106">
        <v>1.2772692932</v>
      </c>
      <c r="AG35" s="106">
        <v>0.56561512670000003</v>
      </c>
      <c r="AH35" s="106">
        <v>1.0301146228</v>
      </c>
      <c r="AI35" s="106">
        <v>9.8691006949000001E-2</v>
      </c>
      <c r="AJ35" s="106">
        <v>-0.79730537226999998</v>
      </c>
      <c r="AK35" s="106">
        <v>-0.70608595484000003</v>
      </c>
      <c r="AL35" s="106">
        <v>-0.57106969703999999</v>
      </c>
      <c r="AM35" s="106">
        <v>-0.17108878116000001</v>
      </c>
      <c r="AN35" s="106">
        <v>0.83393154321999996</v>
      </c>
      <c r="AO35" s="106">
        <v>-1.0605477583</v>
      </c>
      <c r="AP35" s="106">
        <v>-0.75845334631000005</v>
      </c>
      <c r="AQ35" s="106">
        <v>0.54857701294000005</v>
      </c>
      <c r="AR35" s="106">
        <v>0.88648696349</v>
      </c>
      <c r="AS35" s="106">
        <v>0.68333199329000005</v>
      </c>
      <c r="AT35" s="106">
        <v>-0.23774460293999999</v>
      </c>
      <c r="AU35" s="106">
        <v>0.64265750744000005</v>
      </c>
      <c r="AV35" s="106">
        <v>-0.67043041728999997</v>
      </c>
      <c r="AW35" s="106">
        <v>4.8992135909999998E-2</v>
      </c>
      <c r="AX35" s="106">
        <v>1.4019605364000001</v>
      </c>
      <c r="AY35" s="410">
        <v>-0.76867992826999998</v>
      </c>
      <c r="AZ35" s="410">
        <v>2.0192453450999999</v>
      </c>
      <c r="BA35" s="410">
        <v>0.40982649037000002</v>
      </c>
      <c r="BB35" s="410">
        <v>-0.67306132043</v>
      </c>
      <c r="BC35" s="410">
        <v>-0.40618289017999998</v>
      </c>
      <c r="BD35" s="410">
        <v>0.30065252786000002</v>
      </c>
      <c r="BE35" s="410">
        <v>-0.34997973048999997</v>
      </c>
      <c r="BF35" s="410">
        <v>-0.80617485229999997</v>
      </c>
      <c r="BG35" s="410">
        <v>-0.16110575575</v>
      </c>
      <c r="BH35" s="410">
        <v>-1.7951058682000001</v>
      </c>
      <c r="BI35" s="410">
        <v>-1.2705945109000001</v>
      </c>
      <c r="BJ35" s="410">
        <v>0.56988280609999997</v>
      </c>
      <c r="BK35" s="410">
        <v>-1.9805632215</v>
      </c>
      <c r="BL35" s="410">
        <v>1.0682611566</v>
      </c>
      <c r="BM35" s="410">
        <v>-0.63680377560000001</v>
      </c>
      <c r="BN35" s="410">
        <v>-1.4625860963999999</v>
      </c>
      <c r="BO35" s="410">
        <v>-1.1507550204000001</v>
      </c>
      <c r="BP35" s="410">
        <v>-8.3360833972000004E-2</v>
      </c>
      <c r="BQ35" s="410">
        <v>-0.63127102567000004</v>
      </c>
      <c r="BR35" s="410">
        <v>-0.94016757421999997</v>
      </c>
      <c r="BS35" s="410">
        <v>-0.27703729294000001</v>
      </c>
      <c r="BT35" s="410">
        <v>-1.9048768253999999</v>
      </c>
      <c r="BU35" s="410">
        <v>-1.3223063929000001</v>
      </c>
      <c r="BV35" s="410">
        <v>0.59641896644000003</v>
      </c>
    </row>
    <row r="36" spans="1:74" ht="11.05" customHeight="1" x14ac:dyDescent="0.2">
      <c r="A36" s="345" t="s">
        <v>181</v>
      </c>
      <c r="B36" s="413" t="s">
        <v>196</v>
      </c>
      <c r="C36" s="308">
        <v>0.20146358065</v>
      </c>
      <c r="D36" s="308">
        <v>1.2266935714</v>
      </c>
      <c r="E36" s="308">
        <v>-0.25420290323</v>
      </c>
      <c r="F36" s="308">
        <v>0.54937383333000001</v>
      </c>
      <c r="G36" s="308">
        <v>2.5406129031999999E-2</v>
      </c>
      <c r="H36" s="308">
        <v>0.95948073332999995</v>
      </c>
      <c r="I36" s="308">
        <v>0.10481441934999999</v>
      </c>
      <c r="J36" s="308">
        <v>0.90041977418999997</v>
      </c>
      <c r="K36" s="308">
        <v>9.3268133333000006E-2</v>
      </c>
      <c r="L36" s="308">
        <v>0.16434712903000001</v>
      </c>
      <c r="M36" s="308">
        <v>0.94660129999999998</v>
      </c>
      <c r="N36" s="308">
        <v>1.3845306128999999</v>
      </c>
      <c r="O36" s="308">
        <v>0.44756709677000001</v>
      </c>
      <c r="P36" s="308">
        <v>1.2119150714</v>
      </c>
      <c r="Q36" s="308">
        <v>0.78022996773999997</v>
      </c>
      <c r="R36" s="308">
        <v>0.62009700000000001</v>
      </c>
      <c r="S36" s="308">
        <v>0.20744461289999999</v>
      </c>
      <c r="T36" s="308">
        <v>0.71772676667000002</v>
      </c>
      <c r="U36" s="308">
        <v>-0.30937048386999999</v>
      </c>
      <c r="V36" s="308">
        <v>0.82566154839000006</v>
      </c>
      <c r="W36" s="308">
        <v>0.85921573333000001</v>
      </c>
      <c r="X36" s="308">
        <v>9.2560064516000004E-2</v>
      </c>
      <c r="Y36" s="308">
        <v>0.46289229999999998</v>
      </c>
      <c r="Z36" s="308">
        <v>0.66367464515999997</v>
      </c>
      <c r="AA36" s="308">
        <v>-0.99196135484000003</v>
      </c>
      <c r="AB36" s="308">
        <v>-0.46116160713999998</v>
      </c>
      <c r="AC36" s="308">
        <v>1.1979626774000001</v>
      </c>
      <c r="AD36" s="308">
        <v>-0.27189793333000001</v>
      </c>
      <c r="AE36" s="308">
        <v>-0.16464619354999999</v>
      </c>
      <c r="AF36" s="308">
        <v>0.13917940000000001</v>
      </c>
      <c r="AG36" s="308">
        <v>-0.23069148386999999</v>
      </c>
      <c r="AH36" s="308">
        <v>0.27412083870999998</v>
      </c>
      <c r="AI36" s="308">
        <v>-0.82709619999999995</v>
      </c>
      <c r="AJ36" s="308">
        <v>0.60624093548000002</v>
      </c>
      <c r="AK36" s="308">
        <v>-3.2937300000000003E-2</v>
      </c>
      <c r="AL36" s="308">
        <v>0.31589980644999999</v>
      </c>
      <c r="AM36" s="308">
        <v>0.46385187097000002</v>
      </c>
      <c r="AN36" s="308">
        <v>0.31285706896999999</v>
      </c>
      <c r="AO36" s="308">
        <v>-0.37208406451999998</v>
      </c>
      <c r="AP36" s="308">
        <v>-1.0265156666999999</v>
      </c>
      <c r="AQ36" s="308">
        <v>-0.57695399999999997</v>
      </c>
      <c r="AR36" s="308">
        <v>-0.32554126667</v>
      </c>
      <c r="AS36" s="308">
        <v>-0.27309454839000002</v>
      </c>
      <c r="AT36" s="308">
        <v>0.18265022581000001</v>
      </c>
      <c r="AU36" s="308">
        <v>9.9485400000000002E-2</v>
      </c>
      <c r="AV36" s="308">
        <v>0.48854500000000001</v>
      </c>
      <c r="AW36" s="308">
        <v>0.35108576857000001</v>
      </c>
      <c r="AX36" s="308">
        <v>-0.16319397281</v>
      </c>
      <c r="AY36" s="377">
        <v>-0.62571454516000002</v>
      </c>
      <c r="AZ36" s="377">
        <v>0.20478571429</v>
      </c>
      <c r="BA36" s="377">
        <v>2.2677419354999999E-2</v>
      </c>
      <c r="BB36" s="377">
        <v>-0.60506666666999998</v>
      </c>
      <c r="BC36" s="377">
        <v>-0.62770967741999995</v>
      </c>
      <c r="BD36" s="377">
        <v>3.0466666667E-2</v>
      </c>
      <c r="BE36" s="377">
        <v>-8.5161290323000002E-2</v>
      </c>
      <c r="BF36" s="377">
        <v>0.22600000000000001</v>
      </c>
      <c r="BG36" s="377">
        <v>-8.2500000000000004E-2</v>
      </c>
      <c r="BH36" s="377">
        <v>0.13522580645000001</v>
      </c>
      <c r="BI36" s="377">
        <v>0.11693333333</v>
      </c>
      <c r="BJ36" s="377">
        <v>0.61441935483999999</v>
      </c>
      <c r="BK36" s="377">
        <v>-0.57880645160999999</v>
      </c>
      <c r="BL36" s="377">
        <v>0.41649999999999998</v>
      </c>
      <c r="BM36" s="377">
        <v>5.6677419355000001E-2</v>
      </c>
      <c r="BN36" s="377">
        <v>-0.47789999999999999</v>
      </c>
      <c r="BO36" s="377">
        <v>-0.74467741934999998</v>
      </c>
      <c r="BP36" s="377">
        <v>9.1700000000000004E-2</v>
      </c>
      <c r="BQ36" s="377">
        <v>-8.1193548387000006E-2</v>
      </c>
      <c r="BR36" s="377">
        <v>8.2193548387000007E-2</v>
      </c>
      <c r="BS36" s="377">
        <v>3.73E-2</v>
      </c>
      <c r="BT36" s="377">
        <v>0.30677419355000002</v>
      </c>
      <c r="BU36" s="377">
        <v>3.0033333333000001E-2</v>
      </c>
      <c r="BV36" s="377">
        <v>0.36854838709999999</v>
      </c>
    </row>
    <row r="37" spans="1:74" ht="11.05" customHeight="1" x14ac:dyDescent="0.2">
      <c r="A37" s="345" t="s">
        <v>182</v>
      </c>
      <c r="B37" s="413" t="s">
        <v>954</v>
      </c>
      <c r="C37" s="308">
        <v>-0.50583870968</v>
      </c>
      <c r="D37" s="308">
        <v>1.2517142857000001</v>
      </c>
      <c r="E37" s="308">
        <v>1.9468709677</v>
      </c>
      <c r="F37" s="308">
        <v>-0.28323333333</v>
      </c>
      <c r="G37" s="308">
        <v>-0.44951612902999999</v>
      </c>
      <c r="H37" s="308">
        <v>1.1767000000000001</v>
      </c>
      <c r="I37" s="308">
        <v>0.82699999999999996</v>
      </c>
      <c r="J37" s="308">
        <v>0.1454516129</v>
      </c>
      <c r="K37" s="308">
        <v>1.7560333333</v>
      </c>
      <c r="L37" s="308">
        <v>0.27070967742000002</v>
      </c>
      <c r="M37" s="308">
        <v>5.4733333332999998E-2</v>
      </c>
      <c r="N37" s="308">
        <v>1.7512258064999999</v>
      </c>
      <c r="O37" s="308">
        <v>-0.40064516129</v>
      </c>
      <c r="P37" s="308">
        <v>9.6964285713999995E-2</v>
      </c>
      <c r="Q37" s="308">
        <v>9.0612903226000005E-2</v>
      </c>
      <c r="R37" s="308">
        <v>-1.6824666666999999</v>
      </c>
      <c r="S37" s="308">
        <v>0.21803225806000001</v>
      </c>
      <c r="T37" s="308">
        <v>0.66966666666999997</v>
      </c>
      <c r="U37" s="308">
        <v>-0.78545161289999998</v>
      </c>
      <c r="V37" s="308">
        <v>-0.14293548386999999</v>
      </c>
      <c r="W37" s="308">
        <v>-0.72399999999999998</v>
      </c>
      <c r="X37" s="308">
        <v>-0.22438709676999999</v>
      </c>
      <c r="Y37" s="308">
        <v>-0.84576666667</v>
      </c>
      <c r="Z37" s="308">
        <v>0.26190322580999997</v>
      </c>
      <c r="AA37" s="308">
        <v>-0.50912903225999995</v>
      </c>
      <c r="AB37" s="308">
        <v>1.0172142856999999</v>
      </c>
      <c r="AC37" s="308">
        <v>0.54938709676999997</v>
      </c>
      <c r="AD37" s="308">
        <v>-1.5775999999999999</v>
      </c>
      <c r="AE37" s="308">
        <v>0.70064516128999998</v>
      </c>
      <c r="AF37" s="308">
        <v>0.86983333333000001</v>
      </c>
      <c r="AG37" s="308">
        <v>-0.66890322580999995</v>
      </c>
      <c r="AH37" s="308">
        <v>-0.50135483870999997</v>
      </c>
      <c r="AI37" s="308">
        <v>0.67410000000000003</v>
      </c>
      <c r="AJ37" s="308">
        <v>0.52787096773999997</v>
      </c>
      <c r="AK37" s="308">
        <v>0.20533333333000001</v>
      </c>
      <c r="AL37" s="308">
        <v>-0.11561290322999999</v>
      </c>
      <c r="AM37" s="308">
        <v>-0.55212903225999999</v>
      </c>
      <c r="AN37" s="308">
        <v>-0.40386206896999999</v>
      </c>
      <c r="AO37" s="308">
        <v>0.54190322581000006</v>
      </c>
      <c r="AP37" s="308">
        <v>-1.2914666667000001</v>
      </c>
      <c r="AQ37" s="308">
        <v>0.11480645161</v>
      </c>
      <c r="AR37" s="308">
        <v>0.26366666666999999</v>
      </c>
      <c r="AS37" s="308">
        <v>0.80112903225999998</v>
      </c>
      <c r="AT37" s="308">
        <v>-0.9</v>
      </c>
      <c r="AU37" s="308">
        <v>0.94496666666999996</v>
      </c>
      <c r="AV37" s="308">
        <v>-0.36234761974000002</v>
      </c>
      <c r="AW37" s="308">
        <v>-9.3122428359000003E-2</v>
      </c>
      <c r="AX37" s="308">
        <v>0.48340129155</v>
      </c>
      <c r="AY37" s="377">
        <v>-4.3246335075000003E-2</v>
      </c>
      <c r="AZ37" s="377">
        <v>0.56010605863999996</v>
      </c>
      <c r="BA37" s="377">
        <v>0.11771284813000001</v>
      </c>
      <c r="BB37" s="377">
        <v>-2.0498123276000001E-2</v>
      </c>
      <c r="BC37" s="377">
        <v>6.5524487487999994E-2</v>
      </c>
      <c r="BD37" s="377">
        <v>8.0771379204999993E-2</v>
      </c>
      <c r="BE37" s="377">
        <v>-8.0425530573999995E-2</v>
      </c>
      <c r="BF37" s="377">
        <v>-0.31542169474999998</v>
      </c>
      <c r="BG37" s="377">
        <v>-2.3915869967999999E-2</v>
      </c>
      <c r="BH37" s="377">
        <v>-0.59527525026999994</v>
      </c>
      <c r="BI37" s="377">
        <v>-0.42228097851000002</v>
      </c>
      <c r="BJ37" s="377">
        <v>-1.3584435636E-2</v>
      </c>
      <c r="BK37" s="377">
        <v>-0.41885101290999999</v>
      </c>
      <c r="BL37" s="377">
        <v>0.19876750269999999</v>
      </c>
      <c r="BM37" s="377">
        <v>-0.20828953212000001</v>
      </c>
      <c r="BN37" s="377">
        <v>-0.29266739819999998</v>
      </c>
      <c r="BO37" s="377">
        <v>-0.11840441773</v>
      </c>
      <c r="BP37" s="377">
        <v>-5.1601769088000002E-2</v>
      </c>
      <c r="BQ37" s="377">
        <v>-0.16457904125</v>
      </c>
      <c r="BR37" s="377">
        <v>-0.30784924552999998</v>
      </c>
      <c r="BS37" s="377">
        <v>-9.4228661478999998E-2</v>
      </c>
      <c r="BT37" s="377">
        <v>-0.67206984078999998</v>
      </c>
      <c r="BU37" s="377">
        <v>-0.40539717312000001</v>
      </c>
      <c r="BV37" s="377">
        <v>6.8459613717999995E-2</v>
      </c>
    </row>
    <row r="38" spans="1:74" ht="11.05" customHeight="1" x14ac:dyDescent="0.2">
      <c r="A38" s="345" t="s">
        <v>183</v>
      </c>
      <c r="B38" s="413" t="s">
        <v>955</v>
      </c>
      <c r="C38" s="308">
        <v>-1.3932310011</v>
      </c>
      <c r="D38" s="308">
        <v>0.43380374748</v>
      </c>
      <c r="E38" s="308">
        <v>-0.53720542301999996</v>
      </c>
      <c r="F38" s="308">
        <v>0.71970789688000003</v>
      </c>
      <c r="G38" s="308">
        <v>0.75133258088999999</v>
      </c>
      <c r="H38" s="308">
        <v>0.59286092718000005</v>
      </c>
      <c r="I38" s="308">
        <v>-0.18673969309999999</v>
      </c>
      <c r="J38" s="308">
        <v>2.5875691935999999E-2</v>
      </c>
      <c r="K38" s="308">
        <v>-9.4532916226000005E-2</v>
      </c>
      <c r="L38" s="308">
        <v>-0.85756989303999998</v>
      </c>
      <c r="M38" s="308">
        <v>-1.0511196087000001</v>
      </c>
      <c r="N38" s="308">
        <v>-1.1987720544</v>
      </c>
      <c r="O38" s="308">
        <v>-1.3738880795999999</v>
      </c>
      <c r="P38" s="308">
        <v>-0.33493092385000001</v>
      </c>
      <c r="Q38" s="308">
        <v>-1.6146709024999999</v>
      </c>
      <c r="R38" s="308">
        <v>-0.18605543199999999</v>
      </c>
      <c r="S38" s="308">
        <v>-0.42783971101000001</v>
      </c>
      <c r="T38" s="308">
        <v>-9.7015682233E-2</v>
      </c>
      <c r="U38" s="308">
        <v>0.33470823400999999</v>
      </c>
      <c r="V38" s="308">
        <v>-1.4139120723</v>
      </c>
      <c r="W38" s="308">
        <v>-1.1014698425</v>
      </c>
      <c r="X38" s="308">
        <v>-3.1496490928999998</v>
      </c>
      <c r="Y38" s="308">
        <v>-1.4810605084999999</v>
      </c>
      <c r="Z38" s="308">
        <v>-0.66346967144000002</v>
      </c>
      <c r="AA38" s="308">
        <v>-1.339403326</v>
      </c>
      <c r="AB38" s="308">
        <v>-0.32959977742000002</v>
      </c>
      <c r="AC38" s="308">
        <v>-2.2862430645999998</v>
      </c>
      <c r="AD38" s="308">
        <v>0.62482863201000005</v>
      </c>
      <c r="AE38" s="308">
        <v>0.41184066024999999</v>
      </c>
      <c r="AF38" s="308">
        <v>0.26825655984000002</v>
      </c>
      <c r="AG38" s="308">
        <v>1.4652098363999999</v>
      </c>
      <c r="AH38" s="308">
        <v>1.2573486227999999</v>
      </c>
      <c r="AI38" s="308">
        <v>0.25168720695000002</v>
      </c>
      <c r="AJ38" s="308">
        <v>-1.9314172755000001</v>
      </c>
      <c r="AK38" s="308">
        <v>-0.87848198817000001</v>
      </c>
      <c r="AL38" s="308">
        <v>-0.77135660026999997</v>
      </c>
      <c r="AM38" s="308">
        <v>-8.2811619872999995E-2</v>
      </c>
      <c r="AN38" s="308">
        <v>0.92493654321999996</v>
      </c>
      <c r="AO38" s="308">
        <v>-1.2303669196</v>
      </c>
      <c r="AP38" s="308">
        <v>1.559528987</v>
      </c>
      <c r="AQ38" s="308">
        <v>1.0107245613</v>
      </c>
      <c r="AR38" s="308">
        <v>0.94836156349</v>
      </c>
      <c r="AS38" s="308">
        <v>0.15529750942000001</v>
      </c>
      <c r="AT38" s="308">
        <v>0.47960517126000002</v>
      </c>
      <c r="AU38" s="308">
        <v>-0.40179455922000001</v>
      </c>
      <c r="AV38" s="308">
        <v>-0.79662779755000002</v>
      </c>
      <c r="AW38" s="308">
        <v>-0.20897120429999999</v>
      </c>
      <c r="AX38" s="308">
        <v>1.0817532176</v>
      </c>
      <c r="AY38" s="377">
        <v>-9.9719048037999997E-2</v>
      </c>
      <c r="AZ38" s="377">
        <v>1.2543535721000001</v>
      </c>
      <c r="BA38" s="377">
        <v>0.26943622288000002</v>
      </c>
      <c r="BB38" s="377">
        <v>-4.7496530487999997E-2</v>
      </c>
      <c r="BC38" s="377">
        <v>0.15600229974999999</v>
      </c>
      <c r="BD38" s="377">
        <v>0.18941448198999999</v>
      </c>
      <c r="BE38" s="377">
        <v>-0.18439290959999999</v>
      </c>
      <c r="BF38" s="377">
        <v>-0.71675315755000002</v>
      </c>
      <c r="BG38" s="377">
        <v>-5.4689885778999997E-2</v>
      </c>
      <c r="BH38" s="377">
        <v>-1.3350564243</v>
      </c>
      <c r="BI38" s="377">
        <v>-0.96524686569999996</v>
      </c>
      <c r="BJ38" s="377">
        <v>-3.0952113106E-2</v>
      </c>
      <c r="BK38" s="377">
        <v>-0.98290575699000005</v>
      </c>
      <c r="BL38" s="377">
        <v>0.45299365389000001</v>
      </c>
      <c r="BM38" s="377">
        <v>-0.48519166283999998</v>
      </c>
      <c r="BN38" s="377">
        <v>-0.69201869822999995</v>
      </c>
      <c r="BO38" s="377">
        <v>-0.28767318335999997</v>
      </c>
      <c r="BP38" s="377">
        <v>-0.12345906488</v>
      </c>
      <c r="BQ38" s="377">
        <v>-0.38549843603</v>
      </c>
      <c r="BR38" s="377">
        <v>-0.71451187707999997</v>
      </c>
      <c r="BS38" s="377">
        <v>-0.22010863146000001</v>
      </c>
      <c r="BT38" s="377">
        <v>-1.5395811782</v>
      </c>
      <c r="BU38" s="377">
        <v>-0.94694255306999997</v>
      </c>
      <c r="BV38" s="377">
        <v>0.15941096562000001</v>
      </c>
    </row>
    <row r="39" spans="1:74" ht="11.05" customHeight="1" x14ac:dyDescent="0.2">
      <c r="A39" s="345"/>
      <c r="B39" s="34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row>
    <row r="40" spans="1:74" ht="11.05" customHeight="1" x14ac:dyDescent="0.2">
      <c r="A40" s="345"/>
      <c r="B40" s="31" t="s">
        <v>833</v>
      </c>
      <c r="C40" s="308"/>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8"/>
      <c r="AY40" s="377"/>
      <c r="AZ40" s="377"/>
      <c r="BA40" s="377"/>
      <c r="BB40" s="377"/>
      <c r="BC40" s="377"/>
      <c r="BD40" s="377"/>
      <c r="BE40" s="377"/>
      <c r="BF40" s="377"/>
      <c r="BG40" s="377"/>
      <c r="BH40" s="377"/>
      <c r="BI40" s="377"/>
      <c r="BJ40" s="377"/>
      <c r="BK40" s="377"/>
      <c r="BL40" s="377"/>
      <c r="BM40" s="377"/>
      <c r="BN40" s="377"/>
      <c r="BO40" s="377"/>
      <c r="BP40" s="377"/>
      <c r="BQ40" s="377"/>
      <c r="BR40" s="377"/>
      <c r="BS40" s="377"/>
      <c r="BT40" s="377"/>
      <c r="BU40" s="377"/>
      <c r="BV40" s="377"/>
    </row>
    <row r="41" spans="1:74" s="280" customFormat="1" ht="11.05" customHeight="1" x14ac:dyDescent="0.2">
      <c r="A41" s="417" t="s">
        <v>180</v>
      </c>
      <c r="B41" s="411" t="s">
        <v>834</v>
      </c>
      <c r="C41" s="108">
        <v>3035.44634</v>
      </c>
      <c r="D41" s="108">
        <v>2966.36292</v>
      </c>
      <c r="E41" s="108">
        <v>2913.8892099999998</v>
      </c>
      <c r="F41" s="108">
        <v>2910.2509949999999</v>
      </c>
      <c r="G41" s="108">
        <v>2929.2414050000002</v>
      </c>
      <c r="H41" s="108">
        <v>2871.4369830000001</v>
      </c>
      <c r="I41" s="108">
        <v>2842.5527360000001</v>
      </c>
      <c r="J41" s="108">
        <v>2810.1307230000002</v>
      </c>
      <c r="K41" s="108">
        <v>2758.1856790000002</v>
      </c>
      <c r="L41" s="108">
        <v>2751.8209179999999</v>
      </c>
      <c r="M41" s="108">
        <v>2730.959879</v>
      </c>
      <c r="N41" s="108">
        <v>2641.5364300000001</v>
      </c>
      <c r="O41" s="108">
        <v>2645.4468499999998</v>
      </c>
      <c r="P41" s="108">
        <v>2618.2432279999998</v>
      </c>
      <c r="Q41" s="108">
        <v>2604.0580989999999</v>
      </c>
      <c r="R41" s="108">
        <v>2654.1241890000001</v>
      </c>
      <c r="S41" s="108">
        <v>2665.6914059999999</v>
      </c>
      <c r="T41" s="108">
        <v>2653.8546030000002</v>
      </c>
      <c r="U41" s="108">
        <v>2713.1120879999999</v>
      </c>
      <c r="V41" s="108">
        <v>2714.8965800000001</v>
      </c>
      <c r="W41" s="108">
        <v>2739.5041080000001</v>
      </c>
      <c r="X41" s="108">
        <v>2761.4147459999999</v>
      </c>
      <c r="Y41" s="108">
        <v>2783.0509769999999</v>
      </c>
      <c r="Z41" s="108">
        <v>2770.7470629999998</v>
      </c>
      <c r="AA41" s="108">
        <v>2817.7318650000002</v>
      </c>
      <c r="AB41" s="108">
        <v>2802.16239</v>
      </c>
      <c r="AC41" s="108">
        <v>2748.3985469999998</v>
      </c>
      <c r="AD41" s="108">
        <v>2811.3354850000001</v>
      </c>
      <c r="AE41" s="108">
        <v>2804.076517</v>
      </c>
      <c r="AF41" s="108">
        <v>2781.0141349999999</v>
      </c>
      <c r="AG41" s="108">
        <v>2808.6055710000001</v>
      </c>
      <c r="AH41" s="108">
        <v>2812.7738250000002</v>
      </c>
      <c r="AI41" s="108">
        <v>2816.419711</v>
      </c>
      <c r="AJ41" s="108">
        <v>2781.2622419999998</v>
      </c>
      <c r="AK41" s="108">
        <v>2775.4533609999999</v>
      </c>
      <c r="AL41" s="108">
        <v>2766.4714669999998</v>
      </c>
      <c r="AM41" s="108">
        <v>2765.8790589999999</v>
      </c>
      <c r="AN41" s="108">
        <v>2765.5732039999998</v>
      </c>
      <c r="AO41" s="108">
        <v>2757.3328099999999</v>
      </c>
      <c r="AP41" s="108">
        <v>2823.8892799999999</v>
      </c>
      <c r="AQ41" s="108">
        <v>2834.965854</v>
      </c>
      <c r="AR41" s="108">
        <v>2833.9170920000001</v>
      </c>
      <c r="AS41" s="108">
        <v>2815.187023</v>
      </c>
      <c r="AT41" s="108">
        <v>2833.2018659999999</v>
      </c>
      <c r="AU41" s="108">
        <v>2798.5943040000002</v>
      </c>
      <c r="AV41" s="108">
        <v>2790.3941851999998</v>
      </c>
      <c r="AW41" s="108">
        <v>2777.8594278999999</v>
      </c>
      <c r="AX41" s="108">
        <v>2766.1298581000001</v>
      </c>
      <c r="AY41" s="418">
        <v>2782.3976453999999</v>
      </c>
      <c r="AZ41" s="418">
        <v>2756.5106758000002</v>
      </c>
      <c r="BA41" s="418">
        <v>2747.6885775000001</v>
      </c>
      <c r="BB41" s="418">
        <v>2763.9555212</v>
      </c>
      <c r="BC41" s="418">
        <v>2778.8832621000001</v>
      </c>
      <c r="BD41" s="418">
        <v>2775.5461206999998</v>
      </c>
      <c r="BE41" s="418">
        <v>2780.6793121000001</v>
      </c>
      <c r="BF41" s="418">
        <v>2783.4513846999998</v>
      </c>
      <c r="BG41" s="418">
        <v>2786.6438607999999</v>
      </c>
      <c r="BH41" s="418">
        <v>2800.9053935000002</v>
      </c>
      <c r="BI41" s="418">
        <v>2810.0658229000001</v>
      </c>
      <c r="BJ41" s="418">
        <v>2791.4399404000001</v>
      </c>
      <c r="BK41" s="418">
        <v>2822.3673217999999</v>
      </c>
      <c r="BL41" s="418">
        <v>2805.1398316999998</v>
      </c>
      <c r="BM41" s="418">
        <v>2809.8398072</v>
      </c>
      <c r="BN41" s="418">
        <v>2832.9568291999999</v>
      </c>
      <c r="BO41" s="418">
        <v>2859.7123661000001</v>
      </c>
      <c r="BP41" s="418">
        <v>2858.5094192000001</v>
      </c>
      <c r="BQ41" s="418">
        <v>2866.1283695000002</v>
      </c>
      <c r="BR41" s="418">
        <v>2873.1236961</v>
      </c>
      <c r="BS41" s="418">
        <v>2874.8315558999998</v>
      </c>
      <c r="BT41" s="418">
        <v>2886.1557210000001</v>
      </c>
      <c r="BU41" s="418">
        <v>2897.4166362000001</v>
      </c>
      <c r="BV41" s="418">
        <v>2883.8693880999999</v>
      </c>
    </row>
    <row r="42" spans="1:74" ht="11.05" customHeight="1" x14ac:dyDescent="0.2">
      <c r="A42" s="345" t="s">
        <v>286</v>
      </c>
      <c r="B42" s="413" t="s">
        <v>196</v>
      </c>
      <c r="C42" s="408">
        <v>1337.1033399999999</v>
      </c>
      <c r="D42" s="408">
        <v>1303.06792</v>
      </c>
      <c r="E42" s="408">
        <v>1310.94721</v>
      </c>
      <c r="F42" s="408">
        <v>1298.811995</v>
      </c>
      <c r="G42" s="408">
        <v>1303.867405</v>
      </c>
      <c r="H42" s="408">
        <v>1281.363983</v>
      </c>
      <c r="I42" s="408">
        <v>1278.1167359999999</v>
      </c>
      <c r="J42" s="408">
        <v>1250.2037230000001</v>
      </c>
      <c r="K42" s="408">
        <v>1250.9396790000001</v>
      </c>
      <c r="L42" s="408">
        <v>1252.9669180000001</v>
      </c>
      <c r="M42" s="408">
        <v>1233.747879</v>
      </c>
      <c r="N42" s="408">
        <v>1198.6124299999999</v>
      </c>
      <c r="O42" s="408">
        <v>1190.10285</v>
      </c>
      <c r="P42" s="408">
        <v>1165.6142279999999</v>
      </c>
      <c r="Q42" s="408">
        <v>1154.2380989999999</v>
      </c>
      <c r="R42" s="408">
        <v>1153.830189</v>
      </c>
      <c r="S42" s="408">
        <v>1172.1564060000001</v>
      </c>
      <c r="T42" s="408">
        <v>1180.4096030000001</v>
      </c>
      <c r="U42" s="408">
        <v>1215.318088</v>
      </c>
      <c r="V42" s="408">
        <v>1212.6715799999999</v>
      </c>
      <c r="W42" s="408">
        <v>1215.5591079999999</v>
      </c>
      <c r="X42" s="408">
        <v>1230.5137460000001</v>
      </c>
      <c r="Y42" s="408">
        <v>1226.776977</v>
      </c>
      <c r="Z42" s="408">
        <v>1222.5920630000001</v>
      </c>
      <c r="AA42" s="408">
        <v>1253.7938650000001</v>
      </c>
      <c r="AB42" s="408">
        <v>1266.7063900000001</v>
      </c>
      <c r="AC42" s="408">
        <v>1229.9735470000001</v>
      </c>
      <c r="AD42" s="408">
        <v>1245.5824849999999</v>
      </c>
      <c r="AE42" s="408">
        <v>1260.0435170000001</v>
      </c>
      <c r="AF42" s="408">
        <v>1263.076135</v>
      </c>
      <c r="AG42" s="408">
        <v>1269.9315710000001</v>
      </c>
      <c r="AH42" s="408">
        <v>1258.5578250000001</v>
      </c>
      <c r="AI42" s="408">
        <v>1282.4267110000001</v>
      </c>
      <c r="AJ42" s="408">
        <v>1263.6332420000001</v>
      </c>
      <c r="AK42" s="408">
        <v>1263.984361</v>
      </c>
      <c r="AL42" s="408">
        <v>1251.418467</v>
      </c>
      <c r="AM42" s="408">
        <v>1233.710059</v>
      </c>
      <c r="AN42" s="408">
        <v>1221.6922039999999</v>
      </c>
      <c r="AO42" s="408">
        <v>1230.25081</v>
      </c>
      <c r="AP42" s="408">
        <v>1258.0632800000001</v>
      </c>
      <c r="AQ42" s="408">
        <v>1272.698854</v>
      </c>
      <c r="AR42" s="408">
        <v>1279.5600919999999</v>
      </c>
      <c r="AS42" s="408">
        <v>1285.665023</v>
      </c>
      <c r="AT42" s="408">
        <v>1275.7798660000001</v>
      </c>
      <c r="AU42" s="408">
        <v>1269.5213040000001</v>
      </c>
      <c r="AV42" s="408">
        <v>1250.088409</v>
      </c>
      <c r="AW42" s="408">
        <v>1234.7599788</v>
      </c>
      <c r="AX42" s="408">
        <v>1238.0158491</v>
      </c>
      <c r="AY42" s="380">
        <v>1252.943</v>
      </c>
      <c r="AZ42" s="380">
        <v>1242.739</v>
      </c>
      <c r="BA42" s="380">
        <v>1237.566</v>
      </c>
      <c r="BB42" s="380">
        <v>1253.2180000000001</v>
      </c>
      <c r="BC42" s="380">
        <v>1270.1769999999999</v>
      </c>
      <c r="BD42" s="380">
        <v>1269.2629999999999</v>
      </c>
      <c r="BE42" s="380">
        <v>1271.903</v>
      </c>
      <c r="BF42" s="380">
        <v>1264.8969999999999</v>
      </c>
      <c r="BG42" s="380">
        <v>1267.3720000000001</v>
      </c>
      <c r="BH42" s="380">
        <v>1263.18</v>
      </c>
      <c r="BI42" s="380">
        <v>1259.672</v>
      </c>
      <c r="BJ42" s="380">
        <v>1240.625</v>
      </c>
      <c r="BK42" s="380">
        <v>1258.568</v>
      </c>
      <c r="BL42" s="380">
        <v>1246.9059999999999</v>
      </c>
      <c r="BM42" s="380">
        <v>1245.1489999999999</v>
      </c>
      <c r="BN42" s="380">
        <v>1259.4860000000001</v>
      </c>
      <c r="BO42" s="380">
        <v>1282.5709999999999</v>
      </c>
      <c r="BP42" s="380">
        <v>1279.82</v>
      </c>
      <c r="BQ42" s="380">
        <v>1282.337</v>
      </c>
      <c r="BR42" s="380">
        <v>1279.789</v>
      </c>
      <c r="BS42" s="380">
        <v>1278.67</v>
      </c>
      <c r="BT42" s="380">
        <v>1269.1600000000001</v>
      </c>
      <c r="BU42" s="380">
        <v>1268.259</v>
      </c>
      <c r="BV42" s="380">
        <v>1256.8340000000001</v>
      </c>
    </row>
    <row r="43" spans="1:74" ht="11.05" customHeight="1" x14ac:dyDescent="0.2">
      <c r="A43" s="345" t="s">
        <v>835</v>
      </c>
      <c r="B43" s="416" t="s">
        <v>954</v>
      </c>
      <c r="C43" s="409">
        <v>1698.3430000000001</v>
      </c>
      <c r="D43" s="409">
        <v>1663.2950000000001</v>
      </c>
      <c r="E43" s="409">
        <v>1602.942</v>
      </c>
      <c r="F43" s="409">
        <v>1611.4390000000001</v>
      </c>
      <c r="G43" s="409">
        <v>1625.374</v>
      </c>
      <c r="H43" s="409">
        <v>1590.0730000000001</v>
      </c>
      <c r="I43" s="409">
        <v>1564.4359999999999</v>
      </c>
      <c r="J43" s="409">
        <v>1559.9269999999999</v>
      </c>
      <c r="K43" s="409">
        <v>1507.2460000000001</v>
      </c>
      <c r="L43" s="409">
        <v>1498.854</v>
      </c>
      <c r="M43" s="409">
        <v>1497.212</v>
      </c>
      <c r="N43" s="409">
        <v>1442.924</v>
      </c>
      <c r="O43" s="409">
        <v>1455.3440000000001</v>
      </c>
      <c r="P43" s="409">
        <v>1452.6289999999999</v>
      </c>
      <c r="Q43" s="409">
        <v>1449.82</v>
      </c>
      <c r="R43" s="409">
        <v>1500.2940000000001</v>
      </c>
      <c r="S43" s="409">
        <v>1493.5350000000001</v>
      </c>
      <c r="T43" s="409">
        <v>1473.4449999999999</v>
      </c>
      <c r="U43" s="409">
        <v>1497.7940000000001</v>
      </c>
      <c r="V43" s="409">
        <v>1502.2249999999999</v>
      </c>
      <c r="W43" s="409">
        <v>1523.9449999999999</v>
      </c>
      <c r="X43" s="409">
        <v>1530.9010000000001</v>
      </c>
      <c r="Y43" s="409">
        <v>1556.2739999999999</v>
      </c>
      <c r="Z43" s="409">
        <v>1548.155</v>
      </c>
      <c r="AA43" s="409">
        <v>1563.9380000000001</v>
      </c>
      <c r="AB43" s="409">
        <v>1535.4559999999999</v>
      </c>
      <c r="AC43" s="409">
        <v>1518.425</v>
      </c>
      <c r="AD43" s="409">
        <v>1565.7529999999999</v>
      </c>
      <c r="AE43" s="409">
        <v>1544.0329999999999</v>
      </c>
      <c r="AF43" s="409">
        <v>1517.9380000000001</v>
      </c>
      <c r="AG43" s="409">
        <v>1538.674</v>
      </c>
      <c r="AH43" s="409">
        <v>1554.2159999999999</v>
      </c>
      <c r="AI43" s="409">
        <v>1533.9929999999999</v>
      </c>
      <c r="AJ43" s="409">
        <v>1517.6289999999999</v>
      </c>
      <c r="AK43" s="409">
        <v>1511.4690000000001</v>
      </c>
      <c r="AL43" s="409">
        <v>1515.0530000000001</v>
      </c>
      <c r="AM43" s="409">
        <v>1532.1690000000001</v>
      </c>
      <c r="AN43" s="409">
        <v>1543.8810000000001</v>
      </c>
      <c r="AO43" s="409">
        <v>1527.0820000000001</v>
      </c>
      <c r="AP43" s="409">
        <v>1565.826</v>
      </c>
      <c r="AQ43" s="409">
        <v>1562.2670000000001</v>
      </c>
      <c r="AR43" s="409">
        <v>1554.357</v>
      </c>
      <c r="AS43" s="409">
        <v>1529.5219999999999</v>
      </c>
      <c r="AT43" s="409">
        <v>1557.422</v>
      </c>
      <c r="AU43" s="409">
        <v>1529.0730000000001</v>
      </c>
      <c r="AV43" s="409">
        <v>1540.3057762000001</v>
      </c>
      <c r="AW43" s="409">
        <v>1543.0994490999999</v>
      </c>
      <c r="AX43" s="409">
        <v>1528.1140089999999</v>
      </c>
      <c r="AY43" s="382">
        <v>1529.4546453999999</v>
      </c>
      <c r="AZ43" s="382">
        <v>1513.7716757999999</v>
      </c>
      <c r="BA43" s="382">
        <v>1510.1225775</v>
      </c>
      <c r="BB43" s="382">
        <v>1510.7375211999999</v>
      </c>
      <c r="BC43" s="382">
        <v>1508.7062621</v>
      </c>
      <c r="BD43" s="382">
        <v>1506.2831206999999</v>
      </c>
      <c r="BE43" s="382">
        <v>1508.7763121</v>
      </c>
      <c r="BF43" s="382">
        <v>1518.5543846999999</v>
      </c>
      <c r="BG43" s="382">
        <v>1519.2718608</v>
      </c>
      <c r="BH43" s="382">
        <v>1537.7253935000001</v>
      </c>
      <c r="BI43" s="382">
        <v>1550.3938229</v>
      </c>
      <c r="BJ43" s="382">
        <v>1550.8149404000001</v>
      </c>
      <c r="BK43" s="382">
        <v>1563.7993217999999</v>
      </c>
      <c r="BL43" s="382">
        <v>1558.2338317000001</v>
      </c>
      <c r="BM43" s="382">
        <v>1564.6908072000001</v>
      </c>
      <c r="BN43" s="382">
        <v>1573.4708292</v>
      </c>
      <c r="BO43" s="382">
        <v>1577.1413660999999</v>
      </c>
      <c r="BP43" s="382">
        <v>1578.6894192</v>
      </c>
      <c r="BQ43" s="382">
        <v>1583.7913695</v>
      </c>
      <c r="BR43" s="382">
        <v>1593.3346961</v>
      </c>
      <c r="BS43" s="382">
        <v>1596.1615558999999</v>
      </c>
      <c r="BT43" s="382">
        <v>1616.995721</v>
      </c>
      <c r="BU43" s="382">
        <v>1629.1576362000001</v>
      </c>
      <c r="BV43" s="382">
        <v>1627.0353881000001</v>
      </c>
    </row>
    <row r="44" spans="1:74" s="162" customFormat="1" ht="25.5" customHeight="1" x14ac:dyDescent="0.2">
      <c r="A44" s="161"/>
      <c r="B44" s="963" t="s">
        <v>836</v>
      </c>
      <c r="C44" s="962"/>
      <c r="D44" s="962"/>
      <c r="E44" s="962"/>
      <c r="F44" s="962"/>
      <c r="G44" s="962"/>
      <c r="H44" s="962"/>
      <c r="I44" s="962"/>
      <c r="J44" s="962"/>
      <c r="K44" s="962"/>
      <c r="L44" s="962"/>
      <c r="M44" s="962"/>
      <c r="N44" s="962"/>
      <c r="O44" s="962"/>
      <c r="P44" s="962"/>
      <c r="Q44" s="962"/>
      <c r="R44" s="807"/>
      <c r="AY44" s="227"/>
      <c r="AZ44" s="227"/>
      <c r="BA44" s="227"/>
      <c r="BB44" s="227"/>
      <c r="BC44" s="227"/>
      <c r="BD44" s="658"/>
      <c r="BE44" s="283"/>
      <c r="BF44" s="658"/>
      <c r="BG44" s="849"/>
      <c r="BH44" s="849"/>
      <c r="BI44" s="849"/>
      <c r="BJ44" s="227"/>
    </row>
    <row r="45" spans="1:74" s="162" customFormat="1" ht="11.95" customHeight="1" x14ac:dyDescent="0.2">
      <c r="A45" s="161"/>
      <c r="B45" s="974" t="s">
        <v>837</v>
      </c>
      <c r="C45" s="974"/>
      <c r="D45" s="974"/>
      <c r="E45" s="974"/>
      <c r="F45" s="974"/>
      <c r="G45" s="974"/>
      <c r="H45" s="974"/>
      <c r="I45" s="974"/>
      <c r="J45" s="974"/>
      <c r="K45" s="974"/>
      <c r="L45" s="974"/>
      <c r="M45" s="974"/>
      <c r="N45" s="974"/>
      <c r="O45" s="974"/>
      <c r="P45" s="974"/>
      <c r="Q45" s="974"/>
      <c r="R45" s="807"/>
      <c r="AY45" s="227"/>
      <c r="AZ45" s="227"/>
      <c r="BA45" s="227"/>
      <c r="BB45" s="227"/>
      <c r="BC45" s="227"/>
      <c r="BD45" s="658"/>
      <c r="BE45" s="283"/>
      <c r="BF45" s="658"/>
      <c r="BG45" s="849"/>
      <c r="BH45" s="849"/>
      <c r="BI45" s="849"/>
      <c r="BJ45" s="227"/>
    </row>
    <row r="46" spans="1:74" s="162" customFormat="1" ht="22.65" customHeight="1" x14ac:dyDescent="0.2">
      <c r="A46" s="161"/>
      <c r="B46" s="974" t="s">
        <v>838</v>
      </c>
      <c r="C46" s="974"/>
      <c r="D46" s="974"/>
      <c r="E46" s="974"/>
      <c r="F46" s="974"/>
      <c r="G46" s="974"/>
      <c r="H46" s="974"/>
      <c r="I46" s="974"/>
      <c r="J46" s="974"/>
      <c r="K46" s="974"/>
      <c r="L46" s="974"/>
      <c r="M46" s="974"/>
      <c r="N46" s="974"/>
      <c r="O46" s="974"/>
      <c r="P46" s="974"/>
      <c r="Q46" s="974"/>
      <c r="R46" s="807"/>
      <c r="AY46" s="227"/>
      <c r="AZ46" s="227"/>
      <c r="BA46" s="227"/>
      <c r="BB46" s="227"/>
      <c r="BC46" s="227"/>
      <c r="BD46" s="658"/>
      <c r="BE46" s="283"/>
      <c r="BF46" s="658"/>
      <c r="BG46" s="849"/>
      <c r="BH46" s="849"/>
      <c r="BI46" s="849"/>
      <c r="BJ46" s="227"/>
    </row>
    <row r="47" spans="1:74" s="162" customFormat="1" ht="30.65" customHeight="1" x14ac:dyDescent="0.2">
      <c r="A47" s="161"/>
      <c r="B47" s="974" t="s">
        <v>839</v>
      </c>
      <c r="C47" s="974"/>
      <c r="D47" s="974"/>
      <c r="E47" s="974"/>
      <c r="F47" s="974"/>
      <c r="G47" s="974"/>
      <c r="H47" s="974"/>
      <c r="I47" s="974"/>
      <c r="J47" s="974"/>
      <c r="K47" s="974"/>
      <c r="L47" s="974"/>
      <c r="M47" s="974"/>
      <c r="N47" s="974"/>
      <c r="O47" s="974"/>
      <c r="P47" s="974"/>
      <c r="Q47" s="974"/>
      <c r="R47" s="807"/>
      <c r="AY47" s="227"/>
      <c r="AZ47" s="227"/>
      <c r="BA47" s="227"/>
      <c r="BB47" s="227"/>
      <c r="BC47" s="227"/>
      <c r="BD47" s="658"/>
      <c r="BE47" s="283"/>
      <c r="BF47" s="658"/>
      <c r="BG47" s="849"/>
      <c r="BH47" s="849"/>
      <c r="BI47" s="849"/>
      <c r="BJ47" s="227"/>
    </row>
    <row r="48" spans="1:74" s="162" customFormat="1" ht="11.95" customHeight="1" x14ac:dyDescent="0.2">
      <c r="A48" s="161"/>
      <c r="B48" s="799" t="s">
        <v>826</v>
      </c>
      <c r="C48" s="814"/>
      <c r="D48" s="814"/>
      <c r="E48" s="814"/>
      <c r="F48" s="814"/>
      <c r="G48" s="814"/>
      <c r="H48" s="814"/>
      <c r="I48" s="814"/>
      <c r="J48" s="814"/>
      <c r="K48" s="814"/>
      <c r="L48" s="814"/>
      <c r="M48" s="814"/>
      <c r="N48" s="814"/>
      <c r="O48" s="814"/>
      <c r="P48" s="814"/>
      <c r="Q48" s="814"/>
      <c r="R48" s="807"/>
      <c r="AY48" s="227"/>
      <c r="AZ48" s="227"/>
      <c r="BA48" s="227"/>
      <c r="BB48" s="227"/>
      <c r="BC48" s="227"/>
      <c r="BD48" s="658"/>
      <c r="BE48" s="283"/>
      <c r="BF48" s="658"/>
      <c r="BG48" s="849"/>
      <c r="BH48" s="849"/>
      <c r="BI48" s="849"/>
      <c r="BJ48" s="227"/>
    </row>
    <row r="49" spans="1:74" s="162" customFormat="1" ht="11.95" customHeight="1" x14ac:dyDescent="0.2">
      <c r="A49" s="161"/>
      <c r="B49" s="944" t="str">
        <f>Dates!$G$2</f>
        <v>EIA completed modeling and analysis for this report on Thursday, January 9, 2025.</v>
      </c>
      <c r="C49" s="945"/>
      <c r="D49" s="945"/>
      <c r="E49" s="945"/>
      <c r="F49" s="945"/>
      <c r="G49" s="945"/>
      <c r="H49" s="945"/>
      <c r="I49" s="945"/>
      <c r="J49" s="945"/>
      <c r="K49" s="945"/>
      <c r="L49" s="945"/>
      <c r="M49" s="945"/>
      <c r="N49" s="945"/>
      <c r="O49" s="945"/>
      <c r="P49" s="945"/>
      <c r="Q49" s="945"/>
      <c r="R49" s="84"/>
      <c r="AY49" s="227"/>
      <c r="AZ49" s="227"/>
      <c r="BA49" s="227"/>
      <c r="BB49" s="227"/>
      <c r="BC49" s="227"/>
      <c r="BD49" s="658"/>
      <c r="BE49" s="283"/>
      <c r="BF49" s="658"/>
      <c r="BG49" s="849"/>
      <c r="BH49" s="849"/>
      <c r="BI49" s="849"/>
      <c r="BJ49" s="227"/>
    </row>
    <row r="50" spans="1:74" s="162" customFormat="1" ht="11.95" customHeight="1" x14ac:dyDescent="0.2">
      <c r="A50" s="161"/>
      <c r="B50" s="959" t="s">
        <v>483</v>
      </c>
      <c r="C50" s="960"/>
      <c r="D50" s="960"/>
      <c r="E50" s="960"/>
      <c r="F50" s="960"/>
      <c r="G50" s="960"/>
      <c r="H50" s="960"/>
      <c r="I50" s="960"/>
      <c r="J50" s="960"/>
      <c r="K50" s="960"/>
      <c r="L50" s="960"/>
      <c r="M50" s="960"/>
      <c r="N50" s="960"/>
      <c r="O50" s="960"/>
      <c r="P50" s="960"/>
      <c r="Q50" s="960"/>
      <c r="R50" s="84"/>
      <c r="AY50" s="227"/>
      <c r="AZ50" s="227"/>
      <c r="BA50" s="227"/>
      <c r="BB50" s="227"/>
      <c r="BC50" s="227"/>
      <c r="BD50" s="658"/>
      <c r="BE50" s="283"/>
      <c r="BF50" s="658"/>
      <c r="BG50" s="849"/>
      <c r="BH50" s="849"/>
      <c r="BI50" s="849"/>
      <c r="BJ50" s="227"/>
    </row>
    <row r="51" spans="1:74" s="162" customFormat="1" ht="11.95" customHeight="1" x14ac:dyDescent="0.2">
      <c r="A51" s="161"/>
      <c r="B51" s="930" t="s">
        <v>198</v>
      </c>
      <c r="C51" s="961"/>
      <c r="D51" s="961"/>
      <c r="E51" s="961"/>
      <c r="F51" s="961"/>
      <c r="G51" s="961"/>
      <c r="H51" s="961"/>
      <c r="I51" s="961"/>
      <c r="J51" s="961"/>
      <c r="K51" s="961"/>
      <c r="L51" s="961"/>
      <c r="M51" s="961"/>
      <c r="N51" s="961"/>
      <c r="O51" s="961"/>
      <c r="P51" s="961"/>
      <c r="Q51" s="962"/>
      <c r="R51" s="84"/>
      <c r="AY51" s="227"/>
      <c r="AZ51" s="227"/>
      <c r="BA51" s="227"/>
      <c r="BB51" s="227"/>
      <c r="BC51" s="227"/>
      <c r="BD51" s="658"/>
      <c r="BE51" s="283"/>
      <c r="BF51" s="658"/>
      <c r="BG51" s="849"/>
      <c r="BH51" s="849"/>
      <c r="BI51" s="849"/>
      <c r="BJ51" s="227"/>
    </row>
    <row r="52" spans="1:74" s="162" customFormat="1" ht="11.95" customHeight="1" x14ac:dyDescent="0.2">
      <c r="A52" s="161"/>
      <c r="B52" s="930" t="s">
        <v>492</v>
      </c>
      <c r="C52" s="962"/>
      <c r="D52" s="962"/>
      <c r="E52" s="962"/>
      <c r="F52" s="962"/>
      <c r="G52" s="962"/>
      <c r="H52" s="962"/>
      <c r="I52" s="962"/>
      <c r="J52" s="962"/>
      <c r="K52" s="962"/>
      <c r="L52" s="962"/>
      <c r="M52" s="962"/>
      <c r="N52" s="962"/>
      <c r="O52" s="962"/>
      <c r="P52" s="962"/>
      <c r="Q52" s="962"/>
      <c r="R52" s="84"/>
      <c r="AY52" s="227"/>
      <c r="AZ52" s="227"/>
      <c r="BA52" s="227"/>
      <c r="BB52" s="227"/>
      <c r="BC52" s="227"/>
      <c r="BD52" s="658"/>
      <c r="BE52" s="283"/>
      <c r="BF52" s="658"/>
      <c r="BG52" s="849"/>
      <c r="BH52" s="849"/>
      <c r="BI52" s="849"/>
      <c r="BJ52" s="227"/>
    </row>
    <row r="53" spans="1:74" s="162" customFormat="1" ht="11.95" customHeight="1" x14ac:dyDescent="0.2">
      <c r="A53" s="161"/>
      <c r="B53" s="924" t="s">
        <v>840</v>
      </c>
      <c r="C53" s="924"/>
      <c r="D53" s="924"/>
      <c r="E53" s="924"/>
      <c r="F53" s="924"/>
      <c r="G53" s="924"/>
      <c r="H53" s="924"/>
      <c r="I53" s="924"/>
      <c r="J53" s="924"/>
      <c r="K53" s="924"/>
      <c r="L53" s="924"/>
      <c r="M53" s="924"/>
      <c r="N53" s="924"/>
      <c r="O53" s="924"/>
      <c r="P53" s="924"/>
      <c r="Q53" s="924"/>
      <c r="R53" s="924"/>
      <c r="AY53" s="227"/>
      <c r="AZ53" s="227"/>
      <c r="BA53" s="227"/>
      <c r="BB53" s="227"/>
      <c r="BC53" s="227"/>
      <c r="BD53" s="658"/>
      <c r="BE53" s="283"/>
      <c r="BF53" s="658"/>
      <c r="BG53" s="849"/>
      <c r="BH53" s="849"/>
      <c r="BI53" s="849"/>
      <c r="BJ53" s="227"/>
    </row>
    <row r="54" spans="1:74" s="162" customFormat="1" ht="11.95" customHeight="1" x14ac:dyDescent="0.2">
      <c r="A54" s="161"/>
      <c r="B54" s="976" t="s">
        <v>841</v>
      </c>
      <c r="C54" s="962"/>
      <c r="D54" s="962"/>
      <c r="E54" s="962"/>
      <c r="F54" s="962"/>
      <c r="G54" s="962"/>
      <c r="H54" s="962"/>
      <c r="I54" s="962"/>
      <c r="J54" s="962"/>
      <c r="K54" s="962"/>
      <c r="L54" s="962"/>
      <c r="M54" s="962"/>
      <c r="N54" s="962"/>
      <c r="O54" s="962"/>
      <c r="P54" s="962"/>
      <c r="Q54" s="962"/>
      <c r="R54" s="828"/>
      <c r="AY54" s="227"/>
      <c r="AZ54" s="227"/>
      <c r="BA54" s="227"/>
      <c r="BB54" s="227"/>
      <c r="BC54" s="227"/>
      <c r="BD54" s="658"/>
      <c r="BE54" s="283"/>
      <c r="BF54" s="658"/>
      <c r="BG54" s="849"/>
      <c r="BH54" s="849"/>
      <c r="BI54" s="849"/>
      <c r="BJ54" s="227"/>
    </row>
    <row r="55" spans="1:74" s="162" customFormat="1" ht="11.95" customHeight="1" x14ac:dyDescent="0.2">
      <c r="A55" s="161"/>
      <c r="B55" s="951" t="s">
        <v>842</v>
      </c>
      <c r="C55" s="962"/>
      <c r="D55" s="962"/>
      <c r="E55" s="962"/>
      <c r="F55" s="962"/>
      <c r="G55" s="962"/>
      <c r="H55" s="962"/>
      <c r="I55" s="962"/>
      <c r="J55" s="962"/>
      <c r="K55" s="962"/>
      <c r="L55" s="962"/>
      <c r="M55" s="962"/>
      <c r="N55" s="962"/>
      <c r="O55" s="962"/>
      <c r="P55" s="962"/>
      <c r="Q55" s="962"/>
      <c r="R55" s="807"/>
      <c r="AY55" s="227"/>
      <c r="AZ55" s="227"/>
      <c r="BA55" s="227"/>
      <c r="BB55" s="227"/>
      <c r="BC55" s="227"/>
      <c r="BD55" s="658"/>
      <c r="BE55" s="283"/>
      <c r="BF55" s="658"/>
      <c r="BG55" s="849"/>
      <c r="BH55" s="849"/>
      <c r="BI55" s="849"/>
      <c r="BJ55" s="227"/>
    </row>
    <row r="56" spans="1:74" s="162" customFormat="1" ht="11.95" customHeight="1" x14ac:dyDescent="0.2">
      <c r="A56" s="161"/>
      <c r="B56" s="972"/>
      <c r="C56" s="975"/>
      <c r="D56" s="975"/>
      <c r="E56" s="975"/>
      <c r="F56" s="975"/>
      <c r="G56" s="975"/>
      <c r="H56" s="975"/>
      <c r="I56" s="975"/>
      <c r="J56" s="975"/>
      <c r="K56" s="975"/>
      <c r="L56" s="975"/>
      <c r="M56" s="975"/>
      <c r="N56" s="975"/>
      <c r="O56" s="975"/>
      <c r="P56" s="975"/>
      <c r="Q56" s="926"/>
      <c r="AY56" s="227"/>
      <c r="AZ56" s="227"/>
      <c r="BA56" s="227"/>
      <c r="BB56" s="227"/>
      <c r="BC56" s="227"/>
      <c r="BD56" s="658"/>
      <c r="BE56" s="283"/>
      <c r="BF56" s="658"/>
      <c r="BG56" s="849"/>
      <c r="BH56" s="849"/>
      <c r="BI56" s="849"/>
      <c r="BJ56" s="227"/>
    </row>
    <row r="57" spans="1:74" s="162" customFormat="1" ht="11.95" customHeight="1" x14ac:dyDescent="0.2">
      <c r="A57" s="161"/>
      <c r="B57" s="971"/>
      <c r="C57" s="926"/>
      <c r="D57" s="926"/>
      <c r="E57" s="926"/>
      <c r="F57" s="926"/>
      <c r="G57" s="926"/>
      <c r="H57" s="926"/>
      <c r="I57" s="926"/>
      <c r="J57" s="926"/>
      <c r="K57" s="926"/>
      <c r="L57" s="926"/>
      <c r="M57" s="926"/>
      <c r="N57" s="926"/>
      <c r="O57" s="926"/>
      <c r="P57" s="926"/>
      <c r="Q57" s="926"/>
      <c r="AY57" s="227"/>
      <c r="AZ57" s="227"/>
      <c r="BA57" s="227"/>
      <c r="BB57" s="227"/>
      <c r="BC57" s="227"/>
      <c r="BD57" s="658"/>
      <c r="BE57" s="283"/>
      <c r="BF57" s="658"/>
      <c r="BG57" s="849"/>
      <c r="BH57" s="849"/>
      <c r="BI57" s="849"/>
      <c r="BJ57" s="227"/>
    </row>
    <row r="58" spans="1:74" s="163" customFormat="1" ht="11.95" customHeight="1" x14ac:dyDescent="0.2">
      <c r="A58" s="160"/>
      <c r="B58" s="972"/>
      <c r="C58" s="973"/>
      <c r="D58" s="973"/>
      <c r="E58" s="973"/>
      <c r="F58" s="973"/>
      <c r="G58" s="973"/>
      <c r="H58" s="973"/>
      <c r="I58" s="973"/>
      <c r="J58" s="973"/>
      <c r="K58" s="973"/>
      <c r="L58" s="973"/>
      <c r="M58" s="973"/>
      <c r="N58" s="973"/>
      <c r="O58" s="973"/>
      <c r="P58" s="973"/>
      <c r="Q58" s="926"/>
      <c r="R58" s="162"/>
      <c r="AY58" s="226"/>
      <c r="AZ58" s="226"/>
      <c r="BA58" s="226"/>
      <c r="BB58" s="226"/>
      <c r="BC58" s="226"/>
      <c r="BD58" s="662"/>
      <c r="BE58" s="282"/>
      <c r="BF58" s="662"/>
      <c r="BG58" s="664"/>
      <c r="BH58" s="664"/>
      <c r="BI58" s="664"/>
      <c r="BJ58" s="226"/>
    </row>
    <row r="59" spans="1:74" ht="11.95" customHeight="1" x14ac:dyDescent="0.2">
      <c r="B59" s="970"/>
      <c r="C59" s="926"/>
      <c r="D59" s="926"/>
      <c r="E59" s="926"/>
      <c r="F59" s="926"/>
      <c r="G59" s="926"/>
      <c r="H59" s="926"/>
      <c r="I59" s="926"/>
      <c r="J59" s="926"/>
      <c r="K59" s="926"/>
      <c r="L59" s="926"/>
      <c r="M59" s="926"/>
      <c r="N59" s="926"/>
      <c r="O59" s="926"/>
      <c r="P59" s="926"/>
      <c r="Q59" s="926"/>
      <c r="R59" s="163"/>
      <c r="BK59" s="153"/>
      <c r="BL59" s="153"/>
      <c r="BM59" s="153"/>
      <c r="BN59" s="153"/>
      <c r="BO59" s="153"/>
      <c r="BP59" s="153"/>
      <c r="BQ59" s="153"/>
      <c r="BR59" s="153"/>
      <c r="BS59" s="153"/>
      <c r="BT59" s="153"/>
      <c r="BU59" s="153"/>
      <c r="BV59" s="153"/>
    </row>
    <row r="60" spans="1:74" x14ac:dyDescent="0.2">
      <c r="BK60" s="153"/>
      <c r="BL60" s="153"/>
      <c r="BM60" s="153"/>
      <c r="BN60" s="153"/>
      <c r="BO60" s="153"/>
      <c r="BP60" s="153"/>
      <c r="BQ60" s="153"/>
      <c r="BR60" s="153"/>
      <c r="BS60" s="153"/>
      <c r="BT60" s="153"/>
      <c r="BU60" s="153"/>
      <c r="BV60" s="153"/>
    </row>
    <row r="61" spans="1:74" x14ac:dyDescent="0.2">
      <c r="BK61" s="153"/>
      <c r="BL61" s="153"/>
      <c r="BM61" s="153"/>
      <c r="BN61" s="153"/>
      <c r="BO61" s="153"/>
      <c r="BP61" s="153"/>
      <c r="BQ61" s="153"/>
      <c r="BR61" s="153"/>
      <c r="BS61" s="153"/>
      <c r="BT61" s="153"/>
      <c r="BU61" s="153"/>
      <c r="BV61" s="153"/>
    </row>
    <row r="62" spans="1:74" x14ac:dyDescent="0.2">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sheetData>
  <mergeCells count="23">
    <mergeCell ref="B59:Q59"/>
    <mergeCell ref="B57:Q57"/>
    <mergeCell ref="B58:Q58"/>
    <mergeCell ref="B45:Q45"/>
    <mergeCell ref="B46:Q46"/>
    <mergeCell ref="B47:Q47"/>
    <mergeCell ref="B56:Q56"/>
    <mergeCell ref="B55:Q55"/>
    <mergeCell ref="B54:Q54"/>
    <mergeCell ref="B53:R53"/>
    <mergeCell ref="AM3:AX3"/>
    <mergeCell ref="AY3:BJ3"/>
    <mergeCell ref="BK3:BV3"/>
    <mergeCell ref="B1:AL1"/>
    <mergeCell ref="C3:N3"/>
    <mergeCell ref="O3:Z3"/>
    <mergeCell ref="AA3:AL3"/>
    <mergeCell ref="A1:A2"/>
    <mergeCell ref="B49:Q49"/>
    <mergeCell ref="B50:Q50"/>
    <mergeCell ref="B51:Q51"/>
    <mergeCell ref="B52:Q52"/>
    <mergeCell ref="B44:Q44"/>
  </mergeCells>
  <phoneticPr fontId="4"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36"/>
  <sheetViews>
    <sheetView zoomScaleNormal="100" workbookViewId="0">
      <pane xSplit="2" ySplit="4" topLeftCell="AQ5" activePane="bottomRight" state="frozen"/>
      <selection activeCell="BF63" sqref="BF63"/>
      <selection pane="topRight" activeCell="BF63" sqref="BF63"/>
      <selection pane="bottomLeft" activeCell="BF63" sqref="BF63"/>
      <selection pane="bottomRight" activeCell="BR21" sqref="BR21"/>
    </sheetView>
  </sheetViews>
  <sheetFormatPr defaultColWidth="8.5" defaultRowHeight="10.7" x14ac:dyDescent="0.2"/>
  <cols>
    <col min="1" max="1" width="11.5" style="90" customWidth="1"/>
    <col min="2" max="2" width="42.5" style="84" customWidth="1"/>
    <col min="3" max="50" width="6.5" style="84" customWidth="1"/>
    <col min="51" max="55" width="6.5" style="197" customWidth="1"/>
    <col min="56" max="56" width="6.5" style="660" customWidth="1"/>
    <col min="57" max="57" width="6.5" style="280" customWidth="1"/>
    <col min="58" max="58" width="6.5" style="660" customWidth="1"/>
    <col min="59" max="61" width="6.5" style="663" customWidth="1"/>
    <col min="62" max="62" width="6.5" style="197" customWidth="1"/>
    <col min="63" max="74" width="6.5" style="84" customWidth="1"/>
    <col min="75" max="16384" width="8.5" style="84"/>
  </cols>
  <sheetData>
    <row r="1" spans="1:74" ht="13.4" customHeight="1" x14ac:dyDescent="0.2">
      <c r="A1" s="946" t="s">
        <v>479</v>
      </c>
      <c r="B1" s="964" t="s">
        <v>907</v>
      </c>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row>
    <row r="2" spans="1:74" ht="12.85" x14ac:dyDescent="0.2">
      <c r="A2" s="947"/>
      <c r="B2" s="228" t="str">
        <f>"U.S. Energy Information Administration  |  Short-Term Energy Outlook  - "&amp;Dates!D1</f>
        <v>U.S. Energy Information Administration  |  Short-Term Energy Outlook  - January 2025</v>
      </c>
      <c r="C2" s="229"/>
      <c r="D2" s="229"/>
      <c r="E2" s="229"/>
      <c r="F2" s="229"/>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229"/>
      <c r="AL2" s="229"/>
    </row>
    <row r="3" spans="1:74" s="7" customFormat="1" ht="12.85" x14ac:dyDescent="0.2">
      <c r="A3" s="338" t="s">
        <v>777</v>
      </c>
      <c r="B3" s="32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45"/>
      <c r="B5" s="349" t="s">
        <v>909</v>
      </c>
      <c r="AY5" s="880"/>
      <c r="AZ5" s="880"/>
      <c r="BA5" s="880"/>
      <c r="BB5" s="880"/>
      <c r="BC5" s="880"/>
      <c r="BD5" s="881"/>
      <c r="BE5" s="881"/>
      <c r="BF5" s="881"/>
      <c r="BG5" s="881"/>
      <c r="BH5" s="421"/>
      <c r="BI5" s="421"/>
      <c r="BJ5" s="421"/>
      <c r="BK5" s="421"/>
      <c r="BL5" s="421"/>
      <c r="BM5" s="421"/>
      <c r="BN5" s="421"/>
      <c r="BO5" s="421"/>
      <c r="BP5" s="421"/>
      <c r="BQ5" s="421"/>
      <c r="BR5" s="421"/>
      <c r="BS5" s="421"/>
      <c r="BT5" s="421"/>
      <c r="BU5" s="421"/>
      <c r="BV5" s="421"/>
    </row>
    <row r="6" spans="1:74" s="280" customFormat="1" ht="11.05" customHeight="1" x14ac:dyDescent="0.2">
      <c r="A6" s="417" t="s">
        <v>212</v>
      </c>
      <c r="B6" s="411" t="s">
        <v>848</v>
      </c>
      <c r="C6" s="106">
        <v>64.397018881999998</v>
      </c>
      <c r="D6" s="106">
        <v>61.670535716000003</v>
      </c>
      <c r="E6" s="106">
        <v>64.741525480000007</v>
      </c>
      <c r="F6" s="106">
        <v>64.884805349000004</v>
      </c>
      <c r="G6" s="106">
        <v>65.329263592000004</v>
      </c>
      <c r="H6" s="106">
        <v>65.185973813999993</v>
      </c>
      <c r="I6" s="106">
        <v>66.159795067000005</v>
      </c>
      <c r="J6" s="106">
        <v>65.542736051999995</v>
      </c>
      <c r="K6" s="106">
        <v>65.501896555000002</v>
      </c>
      <c r="L6" s="106">
        <v>66.539063141</v>
      </c>
      <c r="M6" s="106">
        <v>67.033804149999995</v>
      </c>
      <c r="N6" s="106">
        <v>66.295859031000006</v>
      </c>
      <c r="O6" s="106">
        <v>66.068637214999995</v>
      </c>
      <c r="P6" s="106">
        <v>66.406846040999994</v>
      </c>
      <c r="Q6" s="106">
        <v>67.281312561999997</v>
      </c>
      <c r="R6" s="106">
        <v>66.231346127999998</v>
      </c>
      <c r="S6" s="106">
        <v>66.660342610000001</v>
      </c>
      <c r="T6" s="106">
        <v>66.981006796000003</v>
      </c>
      <c r="U6" s="106">
        <v>67.959834164</v>
      </c>
      <c r="V6" s="106">
        <v>67.548659631000007</v>
      </c>
      <c r="W6" s="106">
        <v>67.917838701999997</v>
      </c>
      <c r="X6" s="106">
        <v>68.389798352</v>
      </c>
      <c r="Y6" s="106">
        <v>68.922144427000006</v>
      </c>
      <c r="Z6" s="106">
        <v>67.342027181999995</v>
      </c>
      <c r="AA6" s="106">
        <v>68.610032759999996</v>
      </c>
      <c r="AB6" s="106">
        <v>68.934318746000002</v>
      </c>
      <c r="AC6" s="106">
        <v>69.002164324999995</v>
      </c>
      <c r="AD6" s="106">
        <v>68.813869815000004</v>
      </c>
      <c r="AE6" s="106">
        <v>68.914664832</v>
      </c>
      <c r="AF6" s="106">
        <v>69.756660909999994</v>
      </c>
      <c r="AG6" s="106">
        <v>70.080901429999997</v>
      </c>
      <c r="AH6" s="106">
        <v>70.074752086999993</v>
      </c>
      <c r="AI6" s="106">
        <v>70.442447763999994</v>
      </c>
      <c r="AJ6" s="106">
        <v>70.652744205000005</v>
      </c>
      <c r="AK6" s="106">
        <v>71.370741875999997</v>
      </c>
      <c r="AL6" s="106">
        <v>71.432773069000007</v>
      </c>
      <c r="AM6" s="106">
        <v>69.061181180000005</v>
      </c>
      <c r="AN6" s="106">
        <v>70.058692569000002</v>
      </c>
      <c r="AO6" s="106">
        <v>70.476655945999994</v>
      </c>
      <c r="AP6" s="106">
        <v>70.400461891999996</v>
      </c>
      <c r="AQ6" s="106">
        <v>70.220488727000003</v>
      </c>
      <c r="AR6" s="106">
        <v>70.605467067000006</v>
      </c>
      <c r="AS6" s="106">
        <v>70.342808968</v>
      </c>
      <c r="AT6" s="106">
        <v>70.688921493999999</v>
      </c>
      <c r="AU6" s="106">
        <v>70.445608015999994</v>
      </c>
      <c r="AV6" s="106">
        <v>70.793593811999997</v>
      </c>
      <c r="AW6" s="106">
        <v>70.717137694000002</v>
      </c>
      <c r="AX6" s="106">
        <v>70.826098427999995</v>
      </c>
      <c r="AY6" s="410">
        <v>70.558836166999995</v>
      </c>
      <c r="AZ6" s="410">
        <v>70.762872458000004</v>
      </c>
      <c r="BA6" s="410">
        <v>70.950426527999994</v>
      </c>
      <c r="BB6" s="410">
        <v>71.135388856000006</v>
      </c>
      <c r="BC6" s="410">
        <v>71.388058940999997</v>
      </c>
      <c r="BD6" s="410">
        <v>71.862924121999995</v>
      </c>
      <c r="BE6" s="410">
        <v>72.168277529999997</v>
      </c>
      <c r="BF6" s="410">
        <v>72.235127806999998</v>
      </c>
      <c r="BG6" s="410">
        <v>72.184452574000005</v>
      </c>
      <c r="BH6" s="410">
        <v>72.377523960999994</v>
      </c>
      <c r="BI6" s="410">
        <v>72.788970019000004</v>
      </c>
      <c r="BJ6" s="410">
        <v>72.485447827000002</v>
      </c>
      <c r="BK6" s="410">
        <v>72.008735067000003</v>
      </c>
      <c r="BL6" s="410">
        <v>72.114391310000002</v>
      </c>
      <c r="BM6" s="410">
        <v>72.300376463999996</v>
      </c>
      <c r="BN6" s="410">
        <v>72.483466261999993</v>
      </c>
      <c r="BO6" s="410">
        <v>72.529748510000005</v>
      </c>
      <c r="BP6" s="410">
        <v>72.881853062000005</v>
      </c>
      <c r="BQ6" s="410">
        <v>73.062583998999997</v>
      </c>
      <c r="BR6" s="410">
        <v>72.972433616999993</v>
      </c>
      <c r="BS6" s="410">
        <v>72.840311618000001</v>
      </c>
      <c r="BT6" s="410">
        <v>73.043095617000006</v>
      </c>
      <c r="BU6" s="410">
        <v>73.500408918999995</v>
      </c>
      <c r="BV6" s="410">
        <v>73.206888613999993</v>
      </c>
    </row>
    <row r="7" spans="1:74" s="280" customFormat="1" ht="11.05" customHeight="1" x14ac:dyDescent="0.2">
      <c r="A7" s="417"/>
      <c r="B7" s="411"/>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410"/>
      <c r="AZ7" s="410"/>
      <c r="BA7" s="410"/>
      <c r="BB7" s="410"/>
      <c r="BC7" s="410"/>
      <c r="BD7" s="410"/>
      <c r="BE7" s="410"/>
      <c r="BF7" s="410"/>
      <c r="BG7" s="410"/>
      <c r="BH7" s="410"/>
      <c r="BI7" s="410"/>
      <c r="BJ7" s="410"/>
      <c r="BK7" s="410"/>
      <c r="BL7" s="410"/>
      <c r="BM7" s="410"/>
      <c r="BN7" s="410"/>
      <c r="BO7" s="410"/>
      <c r="BP7" s="410"/>
      <c r="BQ7" s="410"/>
      <c r="BR7" s="410"/>
      <c r="BS7" s="410"/>
      <c r="BT7" s="410"/>
      <c r="BU7" s="410"/>
      <c r="BV7" s="410"/>
    </row>
    <row r="8" spans="1:74" s="280" customFormat="1" ht="11.05" customHeight="1" x14ac:dyDescent="0.2">
      <c r="A8" s="417" t="s">
        <v>202</v>
      </c>
      <c r="B8" s="414" t="s">
        <v>976</v>
      </c>
      <c r="C8" s="106">
        <v>26.172633903000001</v>
      </c>
      <c r="D8" s="106">
        <v>23.546807429000001</v>
      </c>
      <c r="E8" s="106">
        <v>26.260744677000002</v>
      </c>
      <c r="F8" s="106">
        <v>26.2652547</v>
      </c>
      <c r="G8" s="106">
        <v>26.638297290000001</v>
      </c>
      <c r="H8" s="106">
        <v>26.758750166999999</v>
      </c>
      <c r="I8" s="106">
        <v>26.895726226000001</v>
      </c>
      <c r="J8" s="106">
        <v>26.606582258</v>
      </c>
      <c r="K8" s="106">
        <v>26.063571267</v>
      </c>
      <c r="L8" s="106">
        <v>27.474731968</v>
      </c>
      <c r="M8" s="106">
        <v>27.9046755</v>
      </c>
      <c r="N8" s="106">
        <v>27.649709839</v>
      </c>
      <c r="O8" s="106">
        <v>26.884147515999999</v>
      </c>
      <c r="P8" s="106">
        <v>27.034178535999999</v>
      </c>
      <c r="Q8" s="106">
        <v>28.03228271</v>
      </c>
      <c r="R8" s="106">
        <v>27.783261766999999</v>
      </c>
      <c r="S8" s="106">
        <v>27.662796934999999</v>
      </c>
      <c r="T8" s="106">
        <v>28.089378499999999</v>
      </c>
      <c r="U8" s="106">
        <v>28.520052160999999</v>
      </c>
      <c r="V8" s="106">
        <v>28.390362129</v>
      </c>
      <c r="W8" s="106">
        <v>28.747347767000001</v>
      </c>
      <c r="X8" s="106">
        <v>28.911554290000002</v>
      </c>
      <c r="Y8" s="106">
        <v>29.158953532999998</v>
      </c>
      <c r="Z8" s="106">
        <v>27.991665354999999</v>
      </c>
      <c r="AA8" s="106">
        <v>28.986612741999998</v>
      </c>
      <c r="AB8" s="106">
        <v>28.945341357</v>
      </c>
      <c r="AC8" s="106">
        <v>29.49300629</v>
      </c>
      <c r="AD8" s="106">
        <v>29.2112996</v>
      </c>
      <c r="AE8" s="106">
        <v>28.925781806</v>
      </c>
      <c r="AF8" s="106">
        <v>29.536111432999999</v>
      </c>
      <c r="AG8" s="106">
        <v>29.959702580999998</v>
      </c>
      <c r="AH8" s="106">
        <v>30.236424097</v>
      </c>
      <c r="AI8" s="106">
        <v>30.377891999999999</v>
      </c>
      <c r="AJ8" s="106">
        <v>30.456360226000001</v>
      </c>
      <c r="AK8" s="106">
        <v>30.985173766999999</v>
      </c>
      <c r="AL8" s="106">
        <v>31.034500806</v>
      </c>
      <c r="AM8" s="106">
        <v>28.933709193999999</v>
      </c>
      <c r="AN8" s="106">
        <v>30.208215516999999</v>
      </c>
      <c r="AO8" s="106">
        <v>30.587434806000001</v>
      </c>
      <c r="AP8" s="106">
        <v>30.684071932999998</v>
      </c>
      <c r="AQ8" s="106">
        <v>30.368393999999999</v>
      </c>
      <c r="AR8" s="106">
        <v>30.735310866999999</v>
      </c>
      <c r="AS8" s="106">
        <v>30.682732000000001</v>
      </c>
      <c r="AT8" s="106">
        <v>31.139500968</v>
      </c>
      <c r="AU8" s="106">
        <v>30.694038216999999</v>
      </c>
      <c r="AV8" s="106">
        <v>31.284640409000001</v>
      </c>
      <c r="AW8" s="106">
        <v>31.033684133000001</v>
      </c>
      <c r="AX8" s="106">
        <v>31.344494002000001</v>
      </c>
      <c r="AY8" s="410">
        <v>31.037974086999998</v>
      </c>
      <c r="AZ8" s="410">
        <v>30.775206489999999</v>
      </c>
      <c r="BA8" s="410">
        <v>31.168893131000001</v>
      </c>
      <c r="BB8" s="410">
        <v>31.045147984</v>
      </c>
      <c r="BC8" s="410">
        <v>31.066901286</v>
      </c>
      <c r="BD8" s="410">
        <v>31.104792840999998</v>
      </c>
      <c r="BE8" s="410">
        <v>31.372352318000001</v>
      </c>
      <c r="BF8" s="410">
        <v>31.401938017999999</v>
      </c>
      <c r="BG8" s="410">
        <v>31.299678101000001</v>
      </c>
      <c r="BH8" s="410">
        <v>31.474679004999999</v>
      </c>
      <c r="BI8" s="410">
        <v>31.933101851</v>
      </c>
      <c r="BJ8" s="410">
        <v>31.878255772999999</v>
      </c>
      <c r="BK8" s="410">
        <v>31.664914779</v>
      </c>
      <c r="BL8" s="410">
        <v>31.369338947999999</v>
      </c>
      <c r="BM8" s="410">
        <v>31.820364933</v>
      </c>
      <c r="BN8" s="410">
        <v>31.642538111</v>
      </c>
      <c r="BO8" s="410">
        <v>31.616775324999999</v>
      </c>
      <c r="BP8" s="410">
        <v>31.650872929999998</v>
      </c>
      <c r="BQ8" s="410">
        <v>31.907042057999998</v>
      </c>
      <c r="BR8" s="410">
        <v>31.864598404999999</v>
      </c>
      <c r="BS8" s="410">
        <v>31.651788613000001</v>
      </c>
      <c r="BT8" s="410">
        <v>31.772573549000001</v>
      </c>
      <c r="BU8" s="410">
        <v>32.153625413</v>
      </c>
      <c r="BV8" s="410">
        <v>32.087813642</v>
      </c>
    </row>
    <row r="9" spans="1:74" ht="11.05" customHeight="1" x14ac:dyDescent="0.2">
      <c r="A9" s="345" t="s">
        <v>145</v>
      </c>
      <c r="B9" s="415" t="s">
        <v>957</v>
      </c>
      <c r="C9" s="308">
        <v>5.7187000000000001</v>
      </c>
      <c r="D9" s="308">
        <v>5.5137</v>
      </c>
      <c r="E9" s="308">
        <v>5.6177000000000001</v>
      </c>
      <c r="F9" s="308">
        <v>5.2427000000000001</v>
      </c>
      <c r="G9" s="308">
        <v>5.3346999999999998</v>
      </c>
      <c r="H9" s="308">
        <v>5.5236999999999998</v>
      </c>
      <c r="I9" s="308">
        <v>5.6506999999999996</v>
      </c>
      <c r="J9" s="308">
        <v>5.4664999999999999</v>
      </c>
      <c r="K9" s="308">
        <v>5.3384999999999998</v>
      </c>
      <c r="L9" s="308">
        <v>5.7024999999999997</v>
      </c>
      <c r="M9" s="308">
        <v>5.7725</v>
      </c>
      <c r="N9" s="308">
        <v>5.5555000000000003</v>
      </c>
      <c r="O9" s="308">
        <v>5.4865000000000004</v>
      </c>
      <c r="P9" s="308">
        <v>5.7271000000000001</v>
      </c>
      <c r="Q9" s="308">
        <v>5.758</v>
      </c>
      <c r="R9" s="308">
        <v>5.6017999999999999</v>
      </c>
      <c r="S9" s="308">
        <v>5.4097</v>
      </c>
      <c r="T9" s="308">
        <v>5.5342000000000002</v>
      </c>
      <c r="U9" s="308">
        <v>5.7666000000000004</v>
      </c>
      <c r="V9" s="308">
        <v>5.7511000000000001</v>
      </c>
      <c r="W9" s="308">
        <v>5.6860999999999997</v>
      </c>
      <c r="X9" s="308">
        <v>5.8230000000000004</v>
      </c>
      <c r="Y9" s="308">
        <v>5.984</v>
      </c>
      <c r="Z9" s="308">
        <v>5.7957000000000001</v>
      </c>
      <c r="AA9" s="308">
        <v>5.7329999999999997</v>
      </c>
      <c r="AB9" s="308">
        <v>5.7371999999999996</v>
      </c>
      <c r="AC9" s="308">
        <v>5.8343999999999996</v>
      </c>
      <c r="AD9" s="308">
        <v>5.4714</v>
      </c>
      <c r="AE9" s="308">
        <v>5.1592000000000002</v>
      </c>
      <c r="AF9" s="308">
        <v>5.4960000000000004</v>
      </c>
      <c r="AG9" s="308">
        <v>5.8421000000000003</v>
      </c>
      <c r="AH9" s="308">
        <v>5.8487</v>
      </c>
      <c r="AI9" s="308">
        <v>5.6632999999999996</v>
      </c>
      <c r="AJ9" s="308">
        <v>5.8407</v>
      </c>
      <c r="AK9" s="308">
        <v>6.1935000000000002</v>
      </c>
      <c r="AL9" s="308">
        <v>6.2831000000000001</v>
      </c>
      <c r="AM9" s="308">
        <v>5.7983000000000002</v>
      </c>
      <c r="AN9" s="308">
        <v>6.0076000000000001</v>
      </c>
      <c r="AO9" s="308">
        <v>6.0475000000000003</v>
      </c>
      <c r="AP9" s="308">
        <v>5.9612999999999996</v>
      </c>
      <c r="AQ9" s="308">
        <v>5.6260000000000003</v>
      </c>
      <c r="AR9" s="308">
        <v>5.8867000000000003</v>
      </c>
      <c r="AS9" s="308">
        <v>5.9786000000000001</v>
      </c>
      <c r="AT9" s="308">
        <v>6.0625999999999998</v>
      </c>
      <c r="AU9" s="308">
        <v>5.7112196960999997</v>
      </c>
      <c r="AV9" s="308">
        <v>5.9785921117000003</v>
      </c>
      <c r="AW9" s="308">
        <v>6.2049798978000004</v>
      </c>
      <c r="AX9" s="308">
        <v>6.3250217704000002</v>
      </c>
      <c r="AY9" s="377">
        <v>6.2778935033999996</v>
      </c>
      <c r="AZ9" s="377">
        <v>6.3211787261000003</v>
      </c>
      <c r="BA9" s="377">
        <v>6.3007293101000004</v>
      </c>
      <c r="BB9" s="377">
        <v>6.0748350537000002</v>
      </c>
      <c r="BC9" s="377">
        <v>5.9379523985000002</v>
      </c>
      <c r="BD9" s="377">
        <v>6.0368993336000001</v>
      </c>
      <c r="BE9" s="377">
        <v>6.2674319649000001</v>
      </c>
      <c r="BF9" s="377">
        <v>6.2760146898000002</v>
      </c>
      <c r="BG9" s="377">
        <v>6.1541931130999998</v>
      </c>
      <c r="BH9" s="377">
        <v>6.3173771274000003</v>
      </c>
      <c r="BI9" s="377">
        <v>6.4811065999000004</v>
      </c>
      <c r="BJ9" s="377">
        <v>6.5415636527999999</v>
      </c>
      <c r="BK9" s="377">
        <v>6.4803987103000003</v>
      </c>
      <c r="BL9" s="377">
        <v>6.5188055466000003</v>
      </c>
      <c r="BM9" s="377">
        <v>6.5000674399999996</v>
      </c>
      <c r="BN9" s="377">
        <v>6.2751274019999999</v>
      </c>
      <c r="BO9" s="377">
        <v>6.1384674939000003</v>
      </c>
      <c r="BP9" s="377">
        <v>6.2376784073999998</v>
      </c>
      <c r="BQ9" s="377">
        <v>6.4681382975000004</v>
      </c>
      <c r="BR9" s="377">
        <v>6.4766120424000002</v>
      </c>
      <c r="BS9" s="377">
        <v>6.3546485493000002</v>
      </c>
      <c r="BT9" s="377">
        <v>6.5177452724</v>
      </c>
      <c r="BU9" s="377">
        <v>6.6814911628000004</v>
      </c>
      <c r="BV9" s="377">
        <v>6.7419690905999996</v>
      </c>
    </row>
    <row r="10" spans="1:74" ht="11.05" customHeight="1" x14ac:dyDescent="0.2">
      <c r="A10" s="345" t="s">
        <v>146</v>
      </c>
      <c r="B10" s="415" t="s">
        <v>195</v>
      </c>
      <c r="C10" s="308">
        <v>1.9180999999999999</v>
      </c>
      <c r="D10" s="308">
        <v>1.9441999999999999</v>
      </c>
      <c r="E10" s="308">
        <v>1.9686999999999999</v>
      </c>
      <c r="F10" s="308">
        <v>1.9645999999999999</v>
      </c>
      <c r="G10" s="308">
        <v>1.9762</v>
      </c>
      <c r="H10" s="308">
        <v>1.9841</v>
      </c>
      <c r="I10" s="308">
        <v>1.9858</v>
      </c>
      <c r="J10" s="308">
        <v>1.9278</v>
      </c>
      <c r="K10" s="308">
        <v>1.9681999999999999</v>
      </c>
      <c r="L10" s="308">
        <v>1.9801</v>
      </c>
      <c r="M10" s="308">
        <v>2.0030000000000001</v>
      </c>
      <c r="N10" s="308">
        <v>2.0055000000000001</v>
      </c>
      <c r="O10" s="308">
        <v>2.0274999999999999</v>
      </c>
      <c r="P10" s="308">
        <v>2.0091000000000001</v>
      </c>
      <c r="Q10" s="308">
        <v>2.0308999999999999</v>
      </c>
      <c r="R10" s="308">
        <v>2.0184000000000002</v>
      </c>
      <c r="S10" s="308">
        <v>2.0335000000000001</v>
      </c>
      <c r="T10" s="308">
        <v>2.0419</v>
      </c>
      <c r="U10" s="308">
        <v>2.0211999999999999</v>
      </c>
      <c r="V10" s="308">
        <v>2.0348999999999999</v>
      </c>
      <c r="W10" s="308">
        <v>2.0384000000000002</v>
      </c>
      <c r="X10" s="308">
        <v>2.0327999999999999</v>
      </c>
      <c r="Y10" s="308">
        <v>2.0383</v>
      </c>
      <c r="Z10" s="308">
        <v>2.0301</v>
      </c>
      <c r="AA10" s="308">
        <v>2.1225000000000001</v>
      </c>
      <c r="AB10" s="308">
        <v>2.1120999999999999</v>
      </c>
      <c r="AC10" s="308">
        <v>2.1221000000000001</v>
      </c>
      <c r="AD10" s="308">
        <v>2.1604999999999999</v>
      </c>
      <c r="AE10" s="308">
        <v>2.1640000000000001</v>
      </c>
      <c r="AF10" s="308">
        <v>2.1480000000000001</v>
      </c>
      <c r="AG10" s="308">
        <v>2.0912000000000002</v>
      </c>
      <c r="AH10" s="308">
        <v>2.1089000000000002</v>
      </c>
      <c r="AI10" s="308">
        <v>2.1214</v>
      </c>
      <c r="AJ10" s="308">
        <v>2.0975999999999999</v>
      </c>
      <c r="AK10" s="308">
        <v>2.0977000000000001</v>
      </c>
      <c r="AL10" s="308">
        <v>2.0855999999999999</v>
      </c>
      <c r="AM10" s="308">
        <v>2.0543999999999998</v>
      </c>
      <c r="AN10" s="308">
        <v>2.0463</v>
      </c>
      <c r="AO10" s="308">
        <v>2.0415999999999999</v>
      </c>
      <c r="AP10" s="308">
        <v>2.0036999999999998</v>
      </c>
      <c r="AQ10" s="308">
        <v>1.9936</v>
      </c>
      <c r="AR10" s="308">
        <v>2.0125000000000002</v>
      </c>
      <c r="AS10" s="308">
        <v>2.0392000000000001</v>
      </c>
      <c r="AT10" s="308">
        <v>2.0375000000000001</v>
      </c>
      <c r="AU10" s="308">
        <v>2.0429314207</v>
      </c>
      <c r="AV10" s="308">
        <v>1.9982702006999999</v>
      </c>
      <c r="AW10" s="308">
        <v>1.9493862797999999</v>
      </c>
      <c r="AX10" s="308">
        <v>1.9456697948999999</v>
      </c>
      <c r="AY10" s="377">
        <v>1.9518408839000001</v>
      </c>
      <c r="AZ10" s="377">
        <v>1.9517201641999999</v>
      </c>
      <c r="BA10" s="377">
        <v>1.9459900209000001</v>
      </c>
      <c r="BB10" s="377">
        <v>1.9279996297999999</v>
      </c>
      <c r="BC10" s="377">
        <v>1.9199262875000001</v>
      </c>
      <c r="BD10" s="377">
        <v>1.9137766073</v>
      </c>
      <c r="BE10" s="377">
        <v>1.9021740532</v>
      </c>
      <c r="BF10" s="377">
        <v>1.9003794280999999</v>
      </c>
      <c r="BG10" s="377">
        <v>1.8959335878000001</v>
      </c>
      <c r="BH10" s="377">
        <v>1.8809973775</v>
      </c>
      <c r="BI10" s="377">
        <v>1.8675207508</v>
      </c>
      <c r="BJ10" s="377">
        <v>1.8659318203999999</v>
      </c>
      <c r="BK10" s="377">
        <v>1.8739218684000001</v>
      </c>
      <c r="BL10" s="377">
        <v>1.8755857016999999</v>
      </c>
      <c r="BM10" s="377">
        <v>1.8714086926</v>
      </c>
      <c r="BN10" s="377">
        <v>1.8548613088000001</v>
      </c>
      <c r="BO10" s="377">
        <v>1.8480398306000001</v>
      </c>
      <c r="BP10" s="377">
        <v>1.8431003229</v>
      </c>
      <c r="BQ10" s="377">
        <v>1.8325473609</v>
      </c>
      <c r="BR10" s="377">
        <v>1.8317106622999999</v>
      </c>
      <c r="BS10" s="377">
        <v>1.8281331632</v>
      </c>
      <c r="BT10" s="377">
        <v>1.8139957769999999</v>
      </c>
      <c r="BU10" s="377">
        <v>1.8012686505</v>
      </c>
      <c r="BV10" s="377">
        <v>1.8003633512999999</v>
      </c>
    </row>
    <row r="11" spans="1:74" ht="11.05" customHeight="1" x14ac:dyDescent="0.2">
      <c r="A11" s="345" t="s">
        <v>147</v>
      </c>
      <c r="B11" s="415" t="s">
        <v>196</v>
      </c>
      <c r="C11" s="308">
        <v>18.535833903</v>
      </c>
      <c r="D11" s="308">
        <v>16.088907428999999</v>
      </c>
      <c r="E11" s="308">
        <v>18.674344677000001</v>
      </c>
      <c r="F11" s="308">
        <v>19.0579547</v>
      </c>
      <c r="G11" s="308">
        <v>19.32739729</v>
      </c>
      <c r="H11" s="308">
        <v>19.250950166999999</v>
      </c>
      <c r="I11" s="308">
        <v>19.259226225999999</v>
      </c>
      <c r="J11" s="308">
        <v>19.212282257999998</v>
      </c>
      <c r="K11" s="308">
        <v>18.756871267000001</v>
      </c>
      <c r="L11" s="308">
        <v>19.792131968</v>
      </c>
      <c r="M11" s="308">
        <v>20.129175499999999</v>
      </c>
      <c r="N11" s="308">
        <v>20.088709839</v>
      </c>
      <c r="O11" s="308">
        <v>19.370147515999999</v>
      </c>
      <c r="P11" s="308">
        <v>19.297978535999999</v>
      </c>
      <c r="Q11" s="308">
        <v>20.243382709999999</v>
      </c>
      <c r="R11" s="308">
        <v>20.163061766999999</v>
      </c>
      <c r="S11" s="308">
        <v>20.219596934999998</v>
      </c>
      <c r="T11" s="308">
        <v>20.513278499999998</v>
      </c>
      <c r="U11" s="308">
        <v>20.732252161000002</v>
      </c>
      <c r="V11" s="308">
        <v>20.604362128999998</v>
      </c>
      <c r="W11" s="308">
        <v>21.022847766999998</v>
      </c>
      <c r="X11" s="308">
        <v>21.055754289999999</v>
      </c>
      <c r="Y11" s="308">
        <v>21.136653533</v>
      </c>
      <c r="Z11" s="308">
        <v>20.165865355000001</v>
      </c>
      <c r="AA11" s="308">
        <v>21.131112741999999</v>
      </c>
      <c r="AB11" s="308">
        <v>21.096041357000001</v>
      </c>
      <c r="AC11" s="308">
        <v>21.536506289999998</v>
      </c>
      <c r="AD11" s="308">
        <v>21.579399599999999</v>
      </c>
      <c r="AE11" s="308">
        <v>21.602581806</v>
      </c>
      <c r="AF11" s="308">
        <v>21.892111433</v>
      </c>
      <c r="AG11" s="308">
        <v>22.026402580999999</v>
      </c>
      <c r="AH11" s="308">
        <v>22.278824097000001</v>
      </c>
      <c r="AI11" s="308">
        <v>22.593191999999998</v>
      </c>
      <c r="AJ11" s="308">
        <v>22.518060225999999</v>
      </c>
      <c r="AK11" s="308">
        <v>22.693973766999999</v>
      </c>
      <c r="AL11" s="308">
        <v>22.665800806</v>
      </c>
      <c r="AM11" s="308">
        <v>21.081009194</v>
      </c>
      <c r="AN11" s="308">
        <v>22.154315517000001</v>
      </c>
      <c r="AO11" s="308">
        <v>22.498334805999999</v>
      </c>
      <c r="AP11" s="308">
        <v>22.719071932999999</v>
      </c>
      <c r="AQ11" s="308">
        <v>22.748794</v>
      </c>
      <c r="AR11" s="308">
        <v>22.836110866999999</v>
      </c>
      <c r="AS11" s="308">
        <v>22.664932</v>
      </c>
      <c r="AT11" s="308">
        <v>23.039400967999999</v>
      </c>
      <c r="AU11" s="308">
        <v>22.9398871</v>
      </c>
      <c r="AV11" s="308">
        <v>23.307778097</v>
      </c>
      <c r="AW11" s="308">
        <v>22.879317956000001</v>
      </c>
      <c r="AX11" s="308">
        <v>23.073802437000001</v>
      </c>
      <c r="AY11" s="377">
        <v>22.808239700000001</v>
      </c>
      <c r="AZ11" s="377">
        <v>22.502307600000002</v>
      </c>
      <c r="BA11" s="377">
        <v>22.922173799999999</v>
      </c>
      <c r="BB11" s="377">
        <v>23.0423133</v>
      </c>
      <c r="BC11" s="377">
        <v>23.209022600000001</v>
      </c>
      <c r="BD11" s="377">
        <v>23.154116899999998</v>
      </c>
      <c r="BE11" s="377">
        <v>23.202746300000001</v>
      </c>
      <c r="BF11" s="377">
        <v>23.225543900000002</v>
      </c>
      <c r="BG11" s="377">
        <v>23.249551400000001</v>
      </c>
      <c r="BH11" s="377">
        <v>23.276304499999998</v>
      </c>
      <c r="BI11" s="377">
        <v>23.584474499999999</v>
      </c>
      <c r="BJ11" s="377">
        <v>23.470760299999998</v>
      </c>
      <c r="BK11" s="377">
        <v>23.310594200000001</v>
      </c>
      <c r="BL11" s="377">
        <v>22.974947700000001</v>
      </c>
      <c r="BM11" s="377">
        <v>23.448888799999999</v>
      </c>
      <c r="BN11" s="377">
        <v>23.512549400000001</v>
      </c>
      <c r="BO11" s="377">
        <v>23.630268000000001</v>
      </c>
      <c r="BP11" s="377">
        <v>23.5700942</v>
      </c>
      <c r="BQ11" s="377">
        <v>23.606356399999999</v>
      </c>
      <c r="BR11" s="377">
        <v>23.5562757</v>
      </c>
      <c r="BS11" s="377">
        <v>23.4690069</v>
      </c>
      <c r="BT11" s="377">
        <v>23.440832499999999</v>
      </c>
      <c r="BU11" s="377">
        <v>23.670865599999999</v>
      </c>
      <c r="BV11" s="377">
        <v>23.545481200000001</v>
      </c>
    </row>
    <row r="12" spans="1:74" ht="11.05" customHeight="1" x14ac:dyDescent="0.2">
      <c r="A12" s="345"/>
      <c r="B12" s="415"/>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77"/>
      <c r="AZ12" s="377"/>
      <c r="BA12" s="377"/>
      <c r="BB12" s="377"/>
      <c r="BC12" s="377"/>
      <c r="BD12" s="377"/>
      <c r="BE12" s="377"/>
      <c r="BF12" s="377"/>
      <c r="BG12" s="377"/>
      <c r="BH12" s="377"/>
      <c r="BI12" s="377"/>
      <c r="BJ12" s="377"/>
      <c r="BK12" s="377"/>
      <c r="BL12" s="377"/>
      <c r="BM12" s="377"/>
      <c r="BN12" s="377"/>
      <c r="BO12" s="377"/>
      <c r="BP12" s="377"/>
      <c r="BQ12" s="377"/>
      <c r="BR12" s="377"/>
      <c r="BS12" s="377"/>
      <c r="BT12" s="377"/>
      <c r="BU12" s="377"/>
      <c r="BV12" s="377"/>
    </row>
    <row r="13" spans="1:74" s="280" customFormat="1" ht="11.05" customHeight="1" x14ac:dyDescent="0.2">
      <c r="A13" s="417" t="s">
        <v>201</v>
      </c>
      <c r="B13" s="414" t="s">
        <v>977</v>
      </c>
      <c r="C13" s="106">
        <v>5.6587849783999999</v>
      </c>
      <c r="D13" s="106">
        <v>5.6005282878999996</v>
      </c>
      <c r="E13" s="106">
        <v>5.6904808022999998</v>
      </c>
      <c r="F13" s="106">
        <v>6.0895506492999996</v>
      </c>
      <c r="G13" s="106">
        <v>6.3959663015999997</v>
      </c>
      <c r="H13" s="106">
        <v>6.3828236470000004</v>
      </c>
      <c r="I13" s="106">
        <v>6.7156688410000003</v>
      </c>
      <c r="J13" s="106">
        <v>6.6632537938</v>
      </c>
      <c r="K13" s="106">
        <v>6.6842252883000004</v>
      </c>
      <c r="L13" s="106">
        <v>6.0728311729</v>
      </c>
      <c r="M13" s="106">
        <v>5.9230286497</v>
      </c>
      <c r="N13" s="106">
        <v>5.4692491919000004</v>
      </c>
      <c r="O13" s="106">
        <v>5.8477896989999998</v>
      </c>
      <c r="P13" s="106">
        <v>5.8079675056999998</v>
      </c>
      <c r="Q13" s="106">
        <v>5.8338298526000001</v>
      </c>
      <c r="R13" s="106">
        <v>6.2611843616999998</v>
      </c>
      <c r="S13" s="106">
        <v>6.6183456745000004</v>
      </c>
      <c r="T13" s="106">
        <v>6.5970282963000004</v>
      </c>
      <c r="U13" s="106">
        <v>6.9467820029</v>
      </c>
      <c r="V13" s="106">
        <v>7.0016975022999999</v>
      </c>
      <c r="W13" s="106">
        <v>7.006290935</v>
      </c>
      <c r="X13" s="106">
        <v>6.9882440618999997</v>
      </c>
      <c r="Y13" s="106">
        <v>6.6945908940000001</v>
      </c>
      <c r="Z13" s="106">
        <v>6.3668618271000001</v>
      </c>
      <c r="AA13" s="106">
        <v>6.4607200184</v>
      </c>
      <c r="AB13" s="106">
        <v>6.3931773888999999</v>
      </c>
      <c r="AC13" s="106">
        <v>6.3173580351999998</v>
      </c>
      <c r="AD13" s="106">
        <v>6.6269702147</v>
      </c>
      <c r="AE13" s="106">
        <v>7.1175830252000001</v>
      </c>
      <c r="AF13" s="106">
        <v>7.2960494770000004</v>
      </c>
      <c r="AG13" s="106">
        <v>7.5843988494000003</v>
      </c>
      <c r="AH13" s="106">
        <v>7.5277279899999998</v>
      </c>
      <c r="AI13" s="106">
        <v>7.7060557640000003</v>
      </c>
      <c r="AJ13" s="106">
        <v>7.4484839789999997</v>
      </c>
      <c r="AK13" s="106">
        <v>7.4825681096999999</v>
      </c>
      <c r="AL13" s="106">
        <v>7.2784722627000003</v>
      </c>
      <c r="AM13" s="106">
        <v>7.0804719865000001</v>
      </c>
      <c r="AN13" s="106">
        <v>6.9816770514000002</v>
      </c>
      <c r="AO13" s="106">
        <v>6.9735211393999998</v>
      </c>
      <c r="AP13" s="106">
        <v>7.1033899583000002</v>
      </c>
      <c r="AQ13" s="106">
        <v>7.6322947273999997</v>
      </c>
      <c r="AR13" s="106">
        <v>7.7610562006999997</v>
      </c>
      <c r="AS13" s="106">
        <v>7.4395769683999999</v>
      </c>
      <c r="AT13" s="106">
        <v>7.7925205260999997</v>
      </c>
      <c r="AU13" s="106">
        <v>7.9578550411000002</v>
      </c>
      <c r="AV13" s="106">
        <v>7.5305486877999996</v>
      </c>
      <c r="AW13" s="106">
        <v>7.3148119656999997</v>
      </c>
      <c r="AX13" s="106">
        <v>7.0996265352999997</v>
      </c>
      <c r="AY13" s="410">
        <v>7.0104626348999997</v>
      </c>
      <c r="AZ13" s="410">
        <v>7.2287739831</v>
      </c>
      <c r="BA13" s="410">
        <v>7.0081233532000002</v>
      </c>
      <c r="BB13" s="410">
        <v>7.3369447725999999</v>
      </c>
      <c r="BC13" s="410">
        <v>7.7079136690999999</v>
      </c>
      <c r="BD13" s="410">
        <v>8.0416951440000002</v>
      </c>
      <c r="BE13" s="410">
        <v>8.0815388650000006</v>
      </c>
      <c r="BF13" s="410">
        <v>8.1510139075999994</v>
      </c>
      <c r="BG13" s="410">
        <v>8.2440409157999994</v>
      </c>
      <c r="BH13" s="410">
        <v>7.9287462887000002</v>
      </c>
      <c r="BI13" s="410">
        <v>7.7671169313000004</v>
      </c>
      <c r="BJ13" s="410">
        <v>7.5142270874000001</v>
      </c>
      <c r="BK13" s="410">
        <v>7.3992190243999998</v>
      </c>
      <c r="BL13" s="410">
        <v>7.6871699369000002</v>
      </c>
      <c r="BM13" s="410">
        <v>7.4369104762999996</v>
      </c>
      <c r="BN13" s="410">
        <v>7.8091141313000003</v>
      </c>
      <c r="BO13" s="410">
        <v>8.0420348977000007</v>
      </c>
      <c r="BP13" s="410">
        <v>8.2450833435999993</v>
      </c>
      <c r="BQ13" s="410">
        <v>8.2730329249000008</v>
      </c>
      <c r="BR13" s="410">
        <v>8.3361255016999998</v>
      </c>
      <c r="BS13" s="410">
        <v>8.4101232552000003</v>
      </c>
      <c r="BT13" s="410">
        <v>8.1962176988</v>
      </c>
      <c r="BU13" s="410">
        <v>8.1215756460000001</v>
      </c>
      <c r="BV13" s="410">
        <v>7.9022190631000004</v>
      </c>
    </row>
    <row r="14" spans="1:74" ht="11.05" customHeight="1" x14ac:dyDescent="0.2">
      <c r="A14" s="345" t="s">
        <v>148</v>
      </c>
      <c r="B14" s="415" t="s">
        <v>965</v>
      </c>
      <c r="C14" s="308">
        <v>0.65259999999999996</v>
      </c>
      <c r="D14" s="308">
        <v>0.65790000000000004</v>
      </c>
      <c r="E14" s="308">
        <v>0.68910000000000005</v>
      </c>
      <c r="F14" s="308">
        <v>0.68359999999999999</v>
      </c>
      <c r="G14" s="308">
        <v>0.70520000000000005</v>
      </c>
      <c r="H14" s="308">
        <v>0.70489999999999997</v>
      </c>
      <c r="I14" s="308">
        <v>0.72950000000000004</v>
      </c>
      <c r="J14" s="308">
        <v>0.71850000000000003</v>
      </c>
      <c r="K14" s="308">
        <v>0.73370000000000002</v>
      </c>
      <c r="L14" s="308">
        <v>0.73460000000000003</v>
      </c>
      <c r="M14" s="308">
        <v>0.73970000000000002</v>
      </c>
      <c r="N14" s="308">
        <v>0.74639999999999995</v>
      </c>
      <c r="O14" s="308">
        <v>0.76549999999999996</v>
      </c>
      <c r="P14" s="308">
        <v>0.76780000000000004</v>
      </c>
      <c r="Q14" s="308">
        <v>0.76160000000000005</v>
      </c>
      <c r="R14" s="308">
        <v>0.77669999999999995</v>
      </c>
      <c r="S14" s="308">
        <v>0.77890000000000004</v>
      </c>
      <c r="T14" s="308">
        <v>0.78879999999999995</v>
      </c>
      <c r="U14" s="308">
        <v>0.77829999999999999</v>
      </c>
      <c r="V14" s="308">
        <v>0.78249999999999997</v>
      </c>
      <c r="W14" s="308">
        <v>0.79510000000000003</v>
      </c>
      <c r="X14" s="308">
        <v>0.8296</v>
      </c>
      <c r="Y14" s="308">
        <v>0.81759999999999999</v>
      </c>
      <c r="Z14" s="308">
        <v>0.80030000000000001</v>
      </c>
      <c r="AA14" s="308">
        <v>0.79610000000000003</v>
      </c>
      <c r="AB14" s="308">
        <v>0.8034</v>
      </c>
      <c r="AC14" s="308">
        <v>0.81659999999999999</v>
      </c>
      <c r="AD14" s="308">
        <v>0.81469999999999998</v>
      </c>
      <c r="AE14" s="308">
        <v>0.8105</v>
      </c>
      <c r="AF14" s="308">
        <v>0.80059999999999998</v>
      </c>
      <c r="AG14" s="308">
        <v>0.80730000000000002</v>
      </c>
      <c r="AH14" s="308">
        <v>0.81399999999999995</v>
      </c>
      <c r="AI14" s="308">
        <v>0.82830000000000004</v>
      </c>
      <c r="AJ14" s="308">
        <v>0.8367</v>
      </c>
      <c r="AK14" s="308">
        <v>0.84470000000000001</v>
      </c>
      <c r="AL14" s="308">
        <v>0.85240000000000005</v>
      </c>
      <c r="AM14" s="308">
        <v>0.85409999999999997</v>
      </c>
      <c r="AN14" s="308">
        <v>0.84760000000000002</v>
      </c>
      <c r="AO14" s="308">
        <v>0.8629</v>
      </c>
      <c r="AP14" s="308">
        <v>0.87109999999999999</v>
      </c>
      <c r="AQ14" s="308">
        <v>0.87539999999999996</v>
      </c>
      <c r="AR14" s="308">
        <v>0.86339999999999995</v>
      </c>
      <c r="AS14" s="308">
        <v>0.88529999999999998</v>
      </c>
      <c r="AT14" s="308">
        <v>0.90890000000000004</v>
      </c>
      <c r="AU14" s="308">
        <v>0.92396382573000002</v>
      </c>
      <c r="AV14" s="308">
        <v>0.92394962124000002</v>
      </c>
      <c r="AW14" s="308">
        <v>0.93233028148999997</v>
      </c>
      <c r="AX14" s="308">
        <v>0.90969689923999997</v>
      </c>
      <c r="AY14" s="377">
        <v>0.91003220811999996</v>
      </c>
      <c r="AZ14" s="377">
        <v>0.95583458796999998</v>
      </c>
      <c r="BA14" s="377">
        <v>0.91535888961</v>
      </c>
      <c r="BB14" s="377">
        <v>0.93118512190000002</v>
      </c>
      <c r="BC14" s="377">
        <v>0.92307399275000002</v>
      </c>
      <c r="BD14" s="377">
        <v>0.93101327149000002</v>
      </c>
      <c r="BE14" s="377">
        <v>0.92926784473000001</v>
      </c>
      <c r="BF14" s="377">
        <v>0.93319014702000003</v>
      </c>
      <c r="BG14" s="377">
        <v>0.95288164321000002</v>
      </c>
      <c r="BH14" s="377">
        <v>0.95053155122999999</v>
      </c>
      <c r="BI14" s="377">
        <v>0.95978381113</v>
      </c>
      <c r="BJ14" s="377">
        <v>0.93507760211000002</v>
      </c>
      <c r="BK14" s="377">
        <v>0.93474131720999998</v>
      </c>
      <c r="BL14" s="377">
        <v>0.99324439591000002</v>
      </c>
      <c r="BM14" s="377">
        <v>0.93790501487</v>
      </c>
      <c r="BN14" s="377">
        <v>0.95205007527999996</v>
      </c>
      <c r="BO14" s="377">
        <v>0.93951455244000004</v>
      </c>
      <c r="BP14" s="377">
        <v>0.95732142352000005</v>
      </c>
      <c r="BQ14" s="377">
        <v>0.94548291011999996</v>
      </c>
      <c r="BR14" s="377">
        <v>0.95367339005999996</v>
      </c>
      <c r="BS14" s="377">
        <v>0.97752430347999997</v>
      </c>
      <c r="BT14" s="377">
        <v>0.96375910026</v>
      </c>
      <c r="BU14" s="377">
        <v>0.98043289295000002</v>
      </c>
      <c r="BV14" s="377">
        <v>0.96378413456000001</v>
      </c>
    </row>
    <row r="15" spans="1:74" ht="11.05" customHeight="1" x14ac:dyDescent="0.2">
      <c r="A15" s="345" t="s">
        <v>149</v>
      </c>
      <c r="B15" s="415" t="s">
        <v>966</v>
      </c>
      <c r="C15" s="308">
        <v>3.2263999999999999</v>
      </c>
      <c r="D15" s="308">
        <v>3.1789999999999998</v>
      </c>
      <c r="E15" s="308">
        <v>3.2589999999999999</v>
      </c>
      <c r="F15" s="308">
        <v>3.6985000000000001</v>
      </c>
      <c r="G15" s="308">
        <v>3.9921000000000002</v>
      </c>
      <c r="H15" s="308">
        <v>3.9874999999999998</v>
      </c>
      <c r="I15" s="308">
        <v>4.2514000000000003</v>
      </c>
      <c r="J15" s="308">
        <v>4.2003000000000004</v>
      </c>
      <c r="K15" s="308">
        <v>4.1919000000000004</v>
      </c>
      <c r="L15" s="308">
        <v>3.5975999999999999</v>
      </c>
      <c r="M15" s="308">
        <v>3.431</v>
      </c>
      <c r="N15" s="308">
        <v>3.2259000000000002</v>
      </c>
      <c r="O15" s="308">
        <v>3.3849999999999998</v>
      </c>
      <c r="P15" s="308">
        <v>3.2703000000000002</v>
      </c>
      <c r="Q15" s="308">
        <v>3.3371</v>
      </c>
      <c r="R15" s="308">
        <v>3.5779999999999998</v>
      </c>
      <c r="S15" s="308">
        <v>3.9003000000000001</v>
      </c>
      <c r="T15" s="308">
        <v>3.9163000000000001</v>
      </c>
      <c r="U15" s="308">
        <v>4.2020999999999997</v>
      </c>
      <c r="V15" s="308">
        <v>4.2493999999999996</v>
      </c>
      <c r="W15" s="308">
        <v>4.2271999999999998</v>
      </c>
      <c r="X15" s="308">
        <v>4.1871999999999998</v>
      </c>
      <c r="Y15" s="308">
        <v>3.8824000000000001</v>
      </c>
      <c r="Z15" s="308">
        <v>3.5451000000000001</v>
      </c>
      <c r="AA15" s="308">
        <v>3.6368999999999998</v>
      </c>
      <c r="AB15" s="308">
        <v>3.6274999999999999</v>
      </c>
      <c r="AC15" s="308">
        <v>3.5310999999999999</v>
      </c>
      <c r="AD15" s="308">
        <v>3.8087</v>
      </c>
      <c r="AE15" s="308">
        <v>4.3273999999999999</v>
      </c>
      <c r="AF15" s="308">
        <v>4.4768999999999997</v>
      </c>
      <c r="AG15" s="308">
        <v>4.7885</v>
      </c>
      <c r="AH15" s="308">
        <v>4.7343000000000002</v>
      </c>
      <c r="AI15" s="308">
        <v>4.9284999999999997</v>
      </c>
      <c r="AJ15" s="308">
        <v>4.6077000000000004</v>
      </c>
      <c r="AK15" s="308">
        <v>4.6356000000000002</v>
      </c>
      <c r="AL15" s="308">
        <v>4.2359999999999998</v>
      </c>
      <c r="AM15" s="308">
        <v>3.9590999999999998</v>
      </c>
      <c r="AN15" s="308">
        <v>3.8885999999999998</v>
      </c>
      <c r="AO15" s="308">
        <v>3.8391999999999999</v>
      </c>
      <c r="AP15" s="308">
        <v>3.9969000000000001</v>
      </c>
      <c r="AQ15" s="308">
        <v>4.4619</v>
      </c>
      <c r="AR15" s="308">
        <v>4.7003000000000004</v>
      </c>
      <c r="AS15" s="308">
        <v>4.5191999999999997</v>
      </c>
      <c r="AT15" s="308">
        <v>4.6571999999999996</v>
      </c>
      <c r="AU15" s="308">
        <v>4.8257577533999996</v>
      </c>
      <c r="AV15" s="308">
        <v>4.3888670809999999</v>
      </c>
      <c r="AW15" s="308">
        <v>4.1523054819</v>
      </c>
      <c r="AX15" s="308">
        <v>3.9582035861999998</v>
      </c>
      <c r="AY15" s="377">
        <v>3.8863938803</v>
      </c>
      <c r="AZ15" s="377">
        <v>4.0689941833000001</v>
      </c>
      <c r="BA15" s="377">
        <v>3.8777602051</v>
      </c>
      <c r="BB15" s="377">
        <v>4.1821219525000002</v>
      </c>
      <c r="BC15" s="377">
        <v>4.5028148950000002</v>
      </c>
      <c r="BD15" s="377">
        <v>4.7152349356999999</v>
      </c>
      <c r="BE15" s="377">
        <v>4.7200044019999998</v>
      </c>
      <c r="BF15" s="377">
        <v>4.7838303289999997</v>
      </c>
      <c r="BG15" s="377">
        <v>4.8723749994999999</v>
      </c>
      <c r="BH15" s="377">
        <v>4.5592991036999999</v>
      </c>
      <c r="BI15" s="377">
        <v>4.3871085847</v>
      </c>
      <c r="BJ15" s="377">
        <v>4.1579829644000004</v>
      </c>
      <c r="BK15" s="377">
        <v>4.0749714693000003</v>
      </c>
      <c r="BL15" s="377">
        <v>4.3038145727000003</v>
      </c>
      <c r="BM15" s="377">
        <v>4.0953786411999999</v>
      </c>
      <c r="BN15" s="377">
        <v>4.4599356635999996</v>
      </c>
      <c r="BO15" s="377">
        <v>4.6887650166999997</v>
      </c>
      <c r="BP15" s="377">
        <v>4.8785135598</v>
      </c>
      <c r="BQ15" s="377">
        <v>4.9301357976000002</v>
      </c>
      <c r="BR15" s="377">
        <v>4.9714278535999998</v>
      </c>
      <c r="BS15" s="377">
        <v>5.0175725402999998</v>
      </c>
      <c r="BT15" s="377">
        <v>4.7554453291999996</v>
      </c>
      <c r="BU15" s="377">
        <v>4.6038979296000004</v>
      </c>
      <c r="BV15" s="377">
        <v>4.3268023179000004</v>
      </c>
    </row>
    <row r="16" spans="1:74" ht="11.05" customHeight="1" x14ac:dyDescent="0.2">
      <c r="A16" s="345" t="s">
        <v>150</v>
      </c>
      <c r="B16" s="415" t="s">
        <v>967</v>
      </c>
      <c r="C16" s="308">
        <v>0.78029999999999999</v>
      </c>
      <c r="D16" s="308">
        <v>0.77659999999999996</v>
      </c>
      <c r="E16" s="308">
        <v>0.77629999999999999</v>
      </c>
      <c r="F16" s="308">
        <v>0.77629999999999999</v>
      </c>
      <c r="G16" s="308">
        <v>0.73440000000000005</v>
      </c>
      <c r="H16" s="308">
        <v>0.72499999999999998</v>
      </c>
      <c r="I16" s="308">
        <v>0.7621</v>
      </c>
      <c r="J16" s="308">
        <v>0.77829999999999999</v>
      </c>
      <c r="K16" s="308">
        <v>0.77510000000000001</v>
      </c>
      <c r="L16" s="308">
        <v>0.77090000000000003</v>
      </c>
      <c r="M16" s="308">
        <v>0.77829999999999999</v>
      </c>
      <c r="N16" s="308">
        <v>0.77590000000000003</v>
      </c>
      <c r="O16" s="308">
        <v>0.77180000000000004</v>
      </c>
      <c r="P16" s="308">
        <v>0.77100000000000002</v>
      </c>
      <c r="Q16" s="308">
        <v>0.78280000000000005</v>
      </c>
      <c r="R16" s="308">
        <v>0.78269999999999995</v>
      </c>
      <c r="S16" s="308">
        <v>0.77759999999999996</v>
      </c>
      <c r="T16" s="308">
        <v>0.78390000000000004</v>
      </c>
      <c r="U16" s="308">
        <v>0.77890000000000004</v>
      </c>
      <c r="V16" s="308">
        <v>0.7802</v>
      </c>
      <c r="W16" s="308">
        <v>0.7843</v>
      </c>
      <c r="X16" s="308">
        <v>0.78769999999999996</v>
      </c>
      <c r="Y16" s="308">
        <v>0.80189999999999995</v>
      </c>
      <c r="Z16" s="308">
        <v>0.81530000000000002</v>
      </c>
      <c r="AA16" s="308">
        <v>0.80459999999999998</v>
      </c>
      <c r="AB16" s="308">
        <v>0.79079999999999995</v>
      </c>
      <c r="AC16" s="308">
        <v>0.80249999999999999</v>
      </c>
      <c r="AD16" s="308">
        <v>0.81359999999999999</v>
      </c>
      <c r="AE16" s="308">
        <v>0.80530000000000002</v>
      </c>
      <c r="AF16" s="308">
        <v>0.8085</v>
      </c>
      <c r="AG16" s="308">
        <v>0.81320000000000003</v>
      </c>
      <c r="AH16" s="308">
        <v>0.81310000000000004</v>
      </c>
      <c r="AI16" s="308">
        <v>0.80200000000000005</v>
      </c>
      <c r="AJ16" s="308">
        <v>0.81379999999999997</v>
      </c>
      <c r="AK16" s="308">
        <v>0.80900000000000005</v>
      </c>
      <c r="AL16" s="308">
        <v>0.81769999999999998</v>
      </c>
      <c r="AM16" s="308">
        <v>0.80830000000000002</v>
      </c>
      <c r="AN16" s="308">
        <v>0.79520000000000002</v>
      </c>
      <c r="AO16" s="308">
        <v>0.8105</v>
      </c>
      <c r="AP16" s="308">
        <v>0.82079999999999997</v>
      </c>
      <c r="AQ16" s="308">
        <v>0.81859999999999999</v>
      </c>
      <c r="AR16" s="308">
        <v>0.81230000000000002</v>
      </c>
      <c r="AS16" s="308">
        <v>0.81169999999999998</v>
      </c>
      <c r="AT16" s="308">
        <v>0.80469999999999997</v>
      </c>
      <c r="AU16" s="308">
        <v>0.78151499475999997</v>
      </c>
      <c r="AV16" s="308">
        <v>0.79540731441000001</v>
      </c>
      <c r="AW16" s="308">
        <v>0.79010488806000001</v>
      </c>
      <c r="AX16" s="308">
        <v>0.79846327412999996</v>
      </c>
      <c r="AY16" s="377">
        <v>0.79424117718999998</v>
      </c>
      <c r="AZ16" s="377">
        <v>0.78913166942000001</v>
      </c>
      <c r="BA16" s="377">
        <v>0.79342317657999994</v>
      </c>
      <c r="BB16" s="377">
        <v>0.79335280429999999</v>
      </c>
      <c r="BC16" s="377">
        <v>0.79384269169999999</v>
      </c>
      <c r="BD16" s="377">
        <v>0.79011429330000005</v>
      </c>
      <c r="BE16" s="377">
        <v>0.78817721033999999</v>
      </c>
      <c r="BF16" s="377">
        <v>0.78548727462000001</v>
      </c>
      <c r="BG16" s="377">
        <v>0.77687405928999997</v>
      </c>
      <c r="BH16" s="377">
        <v>0.77773371094999999</v>
      </c>
      <c r="BI16" s="377">
        <v>0.77518223498000005</v>
      </c>
      <c r="BJ16" s="377">
        <v>0.77491911373</v>
      </c>
      <c r="BK16" s="377">
        <v>0.77329433308999995</v>
      </c>
      <c r="BL16" s="377">
        <v>0.76969624387000002</v>
      </c>
      <c r="BM16" s="377">
        <v>0.76766118673999995</v>
      </c>
      <c r="BN16" s="377">
        <v>0.76810736210999997</v>
      </c>
      <c r="BO16" s="377">
        <v>0.76738810332999996</v>
      </c>
      <c r="BP16" s="377">
        <v>0.76407312231000002</v>
      </c>
      <c r="BQ16" s="377">
        <v>0.76191835133999997</v>
      </c>
      <c r="BR16" s="377">
        <v>0.76261239312999995</v>
      </c>
      <c r="BS16" s="377">
        <v>0.76198702611000002</v>
      </c>
      <c r="BT16" s="377">
        <v>0.75866811479999996</v>
      </c>
      <c r="BU16" s="377">
        <v>0.75677007067000002</v>
      </c>
      <c r="BV16" s="377">
        <v>0.75703236203000002</v>
      </c>
    </row>
    <row r="17" spans="1:74" ht="11.05" customHeight="1" x14ac:dyDescent="0.2">
      <c r="A17" s="345" t="s">
        <v>779</v>
      </c>
      <c r="B17" s="424" t="s">
        <v>968</v>
      </c>
      <c r="C17" s="308">
        <v>0.1249</v>
      </c>
      <c r="D17" s="308">
        <v>0.12130000000000001</v>
      </c>
      <c r="E17" s="308">
        <v>0.1216</v>
      </c>
      <c r="F17" s="308">
        <v>8.6800000000000002E-2</v>
      </c>
      <c r="G17" s="308">
        <v>0.1033</v>
      </c>
      <c r="H17" s="308">
        <v>0.11260000000000001</v>
      </c>
      <c r="I17" s="308">
        <v>0.121</v>
      </c>
      <c r="J17" s="308">
        <v>0.1246</v>
      </c>
      <c r="K17" s="308">
        <v>0.12770000000000001</v>
      </c>
      <c r="L17" s="308">
        <v>0.1208</v>
      </c>
      <c r="M17" s="308">
        <v>0.12690000000000001</v>
      </c>
      <c r="N17" s="308">
        <v>0.111</v>
      </c>
      <c r="O17" s="308">
        <v>0.1021</v>
      </c>
      <c r="P17" s="308">
        <v>0.1477</v>
      </c>
      <c r="Q17" s="308">
        <v>0.108</v>
      </c>
      <c r="R17" s="308">
        <v>0.26629999999999998</v>
      </c>
      <c r="S17" s="308">
        <v>0.3044</v>
      </c>
      <c r="T17" s="308">
        <v>0.33310000000000001</v>
      </c>
      <c r="U17" s="308">
        <v>0.36499999999999999</v>
      </c>
      <c r="V17" s="308">
        <v>0.36630000000000001</v>
      </c>
      <c r="W17" s="308">
        <v>0.37940000000000002</v>
      </c>
      <c r="X17" s="308">
        <v>0.35310000000000002</v>
      </c>
      <c r="Y17" s="308">
        <v>0.37009999999999998</v>
      </c>
      <c r="Z17" s="308">
        <v>0.37159999999999999</v>
      </c>
      <c r="AA17" s="308">
        <v>0.39129999999999998</v>
      </c>
      <c r="AB17" s="308">
        <v>0.39129999999999998</v>
      </c>
      <c r="AC17" s="308">
        <v>0.37309999999999999</v>
      </c>
      <c r="AD17" s="308">
        <v>0.3836</v>
      </c>
      <c r="AE17" s="308">
        <v>0.36249999999999999</v>
      </c>
      <c r="AF17" s="308">
        <v>0.39510000000000001</v>
      </c>
      <c r="AG17" s="308">
        <v>0.38690000000000002</v>
      </c>
      <c r="AH17" s="308">
        <v>0.36499999999999999</v>
      </c>
      <c r="AI17" s="308">
        <v>0.33</v>
      </c>
      <c r="AJ17" s="308">
        <v>0.38</v>
      </c>
      <c r="AK17" s="308">
        <v>0.38</v>
      </c>
      <c r="AL17" s="308">
        <v>0.55500000000000005</v>
      </c>
      <c r="AM17" s="308">
        <v>0.63</v>
      </c>
      <c r="AN17" s="308">
        <v>0.63</v>
      </c>
      <c r="AO17" s="308">
        <v>0.64500000000000002</v>
      </c>
      <c r="AP17" s="308">
        <v>0.6</v>
      </c>
      <c r="AQ17" s="308">
        <v>0.66</v>
      </c>
      <c r="AR17" s="308">
        <v>0.61</v>
      </c>
      <c r="AS17" s="308">
        <v>0.43</v>
      </c>
      <c r="AT17" s="308">
        <v>0.62</v>
      </c>
      <c r="AU17" s="308">
        <v>0.63</v>
      </c>
      <c r="AV17" s="308">
        <v>0.63</v>
      </c>
      <c r="AW17" s="308">
        <v>0.63</v>
      </c>
      <c r="AX17" s="308">
        <v>0.63</v>
      </c>
      <c r="AY17" s="377">
        <v>0.63</v>
      </c>
      <c r="AZ17" s="377">
        <v>0.63</v>
      </c>
      <c r="BA17" s="377">
        <v>0.63</v>
      </c>
      <c r="BB17" s="377">
        <v>0.63</v>
      </c>
      <c r="BC17" s="377">
        <v>0.7</v>
      </c>
      <c r="BD17" s="377">
        <v>0.83499999999999996</v>
      </c>
      <c r="BE17" s="377">
        <v>0.86499999999999999</v>
      </c>
      <c r="BF17" s="377">
        <v>0.86499999999999999</v>
      </c>
      <c r="BG17" s="377">
        <v>0.86499999999999999</v>
      </c>
      <c r="BH17" s="377">
        <v>0.86499999999999999</v>
      </c>
      <c r="BI17" s="377">
        <v>0.86499999999999999</v>
      </c>
      <c r="BJ17" s="377">
        <v>0.86499999999999999</v>
      </c>
      <c r="BK17" s="377">
        <v>0.85251380864000004</v>
      </c>
      <c r="BL17" s="377">
        <v>0.85551042541</v>
      </c>
      <c r="BM17" s="377">
        <v>0.87474483991999996</v>
      </c>
      <c r="BN17" s="377">
        <v>0.87002535186999996</v>
      </c>
      <c r="BO17" s="377">
        <v>0.88295375717000002</v>
      </c>
      <c r="BP17" s="377">
        <v>0.88293506241999997</v>
      </c>
      <c r="BQ17" s="377">
        <v>0.87514903161000002</v>
      </c>
      <c r="BR17" s="377">
        <v>0.89200186221</v>
      </c>
      <c r="BS17" s="377">
        <v>0.89671745558000004</v>
      </c>
      <c r="BT17" s="377">
        <v>0.95867269933999999</v>
      </c>
      <c r="BU17" s="377">
        <v>1.0196367223</v>
      </c>
      <c r="BV17" s="377">
        <v>1.1009077748</v>
      </c>
    </row>
    <row r="18" spans="1:74" ht="11.05" customHeight="1" x14ac:dyDescent="0.2">
      <c r="A18" s="345"/>
      <c r="B18" s="424"/>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s="280" customFormat="1" ht="11.05" customHeight="1" x14ac:dyDescent="0.2">
      <c r="A19" s="417" t="s">
        <v>197</v>
      </c>
      <c r="B19" s="423" t="s">
        <v>978</v>
      </c>
      <c r="C19" s="106">
        <v>4.359</v>
      </c>
      <c r="D19" s="106">
        <v>4.2782999999999998</v>
      </c>
      <c r="E19" s="106">
        <v>4.3569000000000004</v>
      </c>
      <c r="F19" s="106">
        <v>3.9815</v>
      </c>
      <c r="G19" s="106">
        <v>3.8157999999999999</v>
      </c>
      <c r="H19" s="106">
        <v>3.6964000000000001</v>
      </c>
      <c r="I19" s="106">
        <v>4.0773000000000001</v>
      </c>
      <c r="J19" s="106">
        <v>4.1773999999999996</v>
      </c>
      <c r="K19" s="106">
        <v>4.125</v>
      </c>
      <c r="L19" s="106">
        <v>4.1566000000000001</v>
      </c>
      <c r="M19" s="106">
        <v>4.0260999999999996</v>
      </c>
      <c r="N19" s="106">
        <v>4.1638999999999999</v>
      </c>
      <c r="O19" s="106">
        <v>4.0393999999999997</v>
      </c>
      <c r="P19" s="106">
        <v>4.1048999999999998</v>
      </c>
      <c r="Q19" s="106">
        <v>4.0079000000000002</v>
      </c>
      <c r="R19" s="106">
        <v>3.9319999999999999</v>
      </c>
      <c r="S19" s="106">
        <v>3.8258999999999999</v>
      </c>
      <c r="T19" s="106">
        <v>3.5169999999999999</v>
      </c>
      <c r="U19" s="106">
        <v>3.9205999999999999</v>
      </c>
      <c r="V19" s="106">
        <v>3.8287</v>
      </c>
      <c r="W19" s="106">
        <v>3.6796000000000002</v>
      </c>
      <c r="X19" s="106">
        <v>3.9022000000000001</v>
      </c>
      <c r="Y19" s="106">
        <v>3.9933000000000001</v>
      </c>
      <c r="Z19" s="106">
        <v>3.9392999999999998</v>
      </c>
      <c r="AA19" s="106">
        <v>3.915</v>
      </c>
      <c r="AB19" s="106">
        <v>4.0837000000000003</v>
      </c>
      <c r="AC19" s="106">
        <v>4.0781999999999998</v>
      </c>
      <c r="AD19" s="106">
        <v>3.9777</v>
      </c>
      <c r="AE19" s="106">
        <v>3.9380000000000002</v>
      </c>
      <c r="AF19" s="106">
        <v>3.9453</v>
      </c>
      <c r="AG19" s="106">
        <v>3.9744999999999999</v>
      </c>
      <c r="AH19" s="106">
        <v>3.8548</v>
      </c>
      <c r="AI19" s="106">
        <v>3.7050999999999998</v>
      </c>
      <c r="AJ19" s="106">
        <v>3.867</v>
      </c>
      <c r="AK19" s="106">
        <v>3.9742000000000002</v>
      </c>
      <c r="AL19" s="106">
        <v>4.0259999999999998</v>
      </c>
      <c r="AM19" s="106">
        <v>3.9152</v>
      </c>
      <c r="AN19" s="106">
        <v>3.8923999999999999</v>
      </c>
      <c r="AO19" s="106">
        <v>4.0194000000000001</v>
      </c>
      <c r="AP19" s="106">
        <v>3.9794</v>
      </c>
      <c r="AQ19" s="106">
        <v>3.8767999999999998</v>
      </c>
      <c r="AR19" s="106">
        <v>3.7648000000000001</v>
      </c>
      <c r="AS19" s="106">
        <v>3.9836999999999998</v>
      </c>
      <c r="AT19" s="106">
        <v>3.7214999999999998</v>
      </c>
      <c r="AU19" s="106">
        <v>3.573750805</v>
      </c>
      <c r="AV19" s="106">
        <v>3.8427339425000002</v>
      </c>
      <c r="AW19" s="106">
        <v>3.8292042388</v>
      </c>
      <c r="AX19" s="106">
        <v>3.9392274766000002</v>
      </c>
      <c r="AY19" s="410">
        <v>3.9727029234</v>
      </c>
      <c r="AZ19" s="410">
        <v>4.0072563592000003</v>
      </c>
      <c r="BA19" s="410">
        <v>4.0232424625999998</v>
      </c>
      <c r="BB19" s="410">
        <v>4.0157079209999997</v>
      </c>
      <c r="BC19" s="410">
        <v>3.914796221</v>
      </c>
      <c r="BD19" s="410">
        <v>3.9215541799000002</v>
      </c>
      <c r="BE19" s="410">
        <v>3.9953661651000001</v>
      </c>
      <c r="BF19" s="410">
        <v>3.9253736931000001</v>
      </c>
      <c r="BG19" s="410">
        <v>3.7797647971999999</v>
      </c>
      <c r="BH19" s="410">
        <v>4.0773885976999997</v>
      </c>
      <c r="BI19" s="410">
        <v>4.0852801163999999</v>
      </c>
      <c r="BJ19" s="410">
        <v>4.0945383980000001</v>
      </c>
      <c r="BK19" s="410">
        <v>4.0863792102999996</v>
      </c>
      <c r="BL19" s="410">
        <v>4.0893396987999999</v>
      </c>
      <c r="BM19" s="410">
        <v>4.0817734529000003</v>
      </c>
      <c r="BN19" s="410">
        <v>4.0540517249999999</v>
      </c>
      <c r="BO19" s="410">
        <v>3.9366728326999998</v>
      </c>
      <c r="BP19" s="410">
        <v>3.9260377756999998</v>
      </c>
      <c r="BQ19" s="410">
        <v>3.9651481297000002</v>
      </c>
      <c r="BR19" s="410">
        <v>3.8804711909999998</v>
      </c>
      <c r="BS19" s="410">
        <v>3.7167823144000001</v>
      </c>
      <c r="BT19" s="410">
        <v>3.986479557</v>
      </c>
      <c r="BU19" s="410">
        <v>3.9859994936000001</v>
      </c>
      <c r="BV19" s="410">
        <v>3.9732553445000001</v>
      </c>
    </row>
    <row r="20" spans="1:74" ht="11.05" customHeight="1" x14ac:dyDescent="0.2">
      <c r="A20" s="345" t="s">
        <v>151</v>
      </c>
      <c r="B20" s="424" t="s">
        <v>969</v>
      </c>
      <c r="C20" s="308">
        <v>2.1278999999999999</v>
      </c>
      <c r="D20" s="308">
        <v>2.1095999999999999</v>
      </c>
      <c r="E20" s="308">
        <v>2.0985999999999998</v>
      </c>
      <c r="F20" s="308">
        <v>2.0019</v>
      </c>
      <c r="G20" s="308">
        <v>1.8520000000000001</v>
      </c>
      <c r="H20" s="308">
        <v>1.8505</v>
      </c>
      <c r="I20" s="308">
        <v>2.0407000000000002</v>
      </c>
      <c r="J20" s="308">
        <v>2.0973000000000002</v>
      </c>
      <c r="K20" s="308">
        <v>2.0415999999999999</v>
      </c>
      <c r="L20" s="308">
        <v>2.0710999999999999</v>
      </c>
      <c r="M20" s="308">
        <v>1.9782999999999999</v>
      </c>
      <c r="N20" s="308">
        <v>2.0972</v>
      </c>
      <c r="O20" s="308">
        <v>1.9732000000000001</v>
      </c>
      <c r="P20" s="308">
        <v>2.0043000000000002</v>
      </c>
      <c r="Q20" s="308">
        <v>1.9539</v>
      </c>
      <c r="R20" s="308">
        <v>1.8678999999999999</v>
      </c>
      <c r="S20" s="308">
        <v>1.8223</v>
      </c>
      <c r="T20" s="308">
        <v>1.5466</v>
      </c>
      <c r="U20" s="308">
        <v>1.8792</v>
      </c>
      <c r="V20" s="308">
        <v>2.0154000000000001</v>
      </c>
      <c r="W20" s="308">
        <v>1.8432999999999999</v>
      </c>
      <c r="X20" s="308">
        <v>1.9804999999999999</v>
      </c>
      <c r="Y20" s="308">
        <v>1.9836</v>
      </c>
      <c r="Z20" s="308">
        <v>2.0068999999999999</v>
      </c>
      <c r="AA20" s="308">
        <v>2.0021</v>
      </c>
      <c r="AB20" s="308">
        <v>2.0102000000000002</v>
      </c>
      <c r="AC20" s="308">
        <v>2.0676999999999999</v>
      </c>
      <c r="AD20" s="308">
        <v>2.0560999999999998</v>
      </c>
      <c r="AE20" s="308">
        <v>2.0116999999999998</v>
      </c>
      <c r="AF20" s="308">
        <v>2.0232999999999999</v>
      </c>
      <c r="AG20" s="308">
        <v>2.0659999999999998</v>
      </c>
      <c r="AH20" s="308">
        <v>2.0204</v>
      </c>
      <c r="AI20" s="308">
        <v>1.8604000000000001</v>
      </c>
      <c r="AJ20" s="308">
        <v>1.9923999999999999</v>
      </c>
      <c r="AK20" s="308">
        <v>2.0510999999999999</v>
      </c>
      <c r="AL20" s="308">
        <v>2.1278000000000001</v>
      </c>
      <c r="AM20" s="308">
        <v>2.0798000000000001</v>
      </c>
      <c r="AN20" s="308">
        <v>2.0087999999999999</v>
      </c>
      <c r="AO20" s="308">
        <v>2.0981000000000001</v>
      </c>
      <c r="AP20" s="308">
        <v>2.0973000000000002</v>
      </c>
      <c r="AQ20" s="308">
        <v>1.9598</v>
      </c>
      <c r="AR20" s="308">
        <v>1.9762999999999999</v>
      </c>
      <c r="AS20" s="308">
        <v>2.0889000000000002</v>
      </c>
      <c r="AT20" s="308">
        <v>2.0059</v>
      </c>
      <c r="AU20" s="308">
        <v>1.7393615934</v>
      </c>
      <c r="AV20" s="308">
        <v>2.0053979672</v>
      </c>
      <c r="AW20" s="308">
        <v>1.9802623174</v>
      </c>
      <c r="AX20" s="308">
        <v>2.0630932296000002</v>
      </c>
      <c r="AY20" s="377">
        <v>2.0799739141</v>
      </c>
      <c r="AZ20" s="377">
        <v>2.0971354004</v>
      </c>
      <c r="BA20" s="377">
        <v>2.1082895880999999</v>
      </c>
      <c r="BB20" s="377">
        <v>2.1195057661000001</v>
      </c>
      <c r="BC20" s="377">
        <v>2.0308146313000002</v>
      </c>
      <c r="BD20" s="377">
        <v>2.0421846021999999</v>
      </c>
      <c r="BE20" s="377">
        <v>2.1532543839999998</v>
      </c>
      <c r="BF20" s="377">
        <v>2.1643533343999999</v>
      </c>
      <c r="BG20" s="377">
        <v>1.9253991560999999</v>
      </c>
      <c r="BH20" s="377">
        <v>2.1863216086000001</v>
      </c>
      <c r="BI20" s="377">
        <v>2.1973868632000002</v>
      </c>
      <c r="BJ20" s="377">
        <v>2.1918454259</v>
      </c>
      <c r="BK20" s="377">
        <v>2.1861327164</v>
      </c>
      <c r="BL20" s="377">
        <v>2.1807406486000001</v>
      </c>
      <c r="BM20" s="377">
        <v>2.174946957</v>
      </c>
      <c r="BN20" s="377">
        <v>2.1691006116999998</v>
      </c>
      <c r="BO20" s="377">
        <v>2.0633334841000002</v>
      </c>
      <c r="BP20" s="377">
        <v>2.0576500048000002</v>
      </c>
      <c r="BQ20" s="377">
        <v>2.1474651667</v>
      </c>
      <c r="BR20" s="377">
        <v>2.1373377342</v>
      </c>
      <c r="BS20" s="377">
        <v>1.8773118902999999</v>
      </c>
      <c r="BT20" s="377">
        <v>2.1172499514999998</v>
      </c>
      <c r="BU20" s="377">
        <v>2.1073609871999999</v>
      </c>
      <c r="BV20" s="377">
        <v>2.0975564909000002</v>
      </c>
    </row>
    <row r="21" spans="1:74" ht="11.05" customHeight="1" x14ac:dyDescent="0.2">
      <c r="A21" s="345" t="s">
        <v>560</v>
      </c>
      <c r="B21" s="424" t="s">
        <v>970</v>
      </c>
      <c r="C21" s="308">
        <v>1.0873999999999999</v>
      </c>
      <c r="D21" s="308">
        <v>1.0297000000000001</v>
      </c>
      <c r="E21" s="308">
        <v>1.0974999999999999</v>
      </c>
      <c r="F21" s="308">
        <v>0.83130000000000004</v>
      </c>
      <c r="G21" s="308">
        <v>0.86639999999999995</v>
      </c>
      <c r="H21" s="308">
        <v>0.72599999999999998</v>
      </c>
      <c r="I21" s="308">
        <v>0.88570000000000004</v>
      </c>
      <c r="J21" s="308">
        <v>0.94510000000000005</v>
      </c>
      <c r="K21" s="308">
        <v>0.96040000000000003</v>
      </c>
      <c r="L21" s="308">
        <v>0.96830000000000005</v>
      </c>
      <c r="M21" s="308">
        <v>0.90080000000000005</v>
      </c>
      <c r="N21" s="308">
        <v>0.93600000000000005</v>
      </c>
      <c r="O21" s="308">
        <v>0.96970000000000001</v>
      </c>
      <c r="P21" s="308">
        <v>0.98839999999999995</v>
      </c>
      <c r="Q21" s="308">
        <v>0.94730000000000003</v>
      </c>
      <c r="R21" s="308">
        <v>0.94630000000000003</v>
      </c>
      <c r="S21" s="308">
        <v>0.90080000000000005</v>
      </c>
      <c r="T21" s="308">
        <v>0.85650000000000004</v>
      </c>
      <c r="U21" s="308">
        <v>0.94110000000000005</v>
      </c>
      <c r="V21" s="308">
        <v>0.71840000000000004</v>
      </c>
      <c r="W21" s="308">
        <v>0.74580000000000002</v>
      </c>
      <c r="X21" s="308">
        <v>0.84189999999999998</v>
      </c>
      <c r="Y21" s="308">
        <v>0.91210000000000002</v>
      </c>
      <c r="Z21" s="308">
        <v>0.83279999999999998</v>
      </c>
      <c r="AA21" s="308">
        <v>0.79379999999999995</v>
      </c>
      <c r="AB21" s="308">
        <v>0.94589999999999996</v>
      </c>
      <c r="AC21" s="308">
        <v>0.87860000000000005</v>
      </c>
      <c r="AD21" s="308">
        <v>0.80369999999999997</v>
      </c>
      <c r="AE21" s="308">
        <v>0.82450000000000001</v>
      </c>
      <c r="AF21" s="308">
        <v>0.77129999999999999</v>
      </c>
      <c r="AG21" s="308">
        <v>0.81299999999999994</v>
      </c>
      <c r="AH21" s="308">
        <v>0.6996</v>
      </c>
      <c r="AI21" s="308">
        <v>0.71419999999999995</v>
      </c>
      <c r="AJ21" s="308">
        <v>0.76680000000000004</v>
      </c>
      <c r="AK21" s="308">
        <v>0.79379999999999995</v>
      </c>
      <c r="AL21" s="308">
        <v>0.7792</v>
      </c>
      <c r="AM21" s="308">
        <v>0.72360000000000002</v>
      </c>
      <c r="AN21" s="308">
        <v>0.7621</v>
      </c>
      <c r="AO21" s="308">
        <v>0.81030000000000002</v>
      </c>
      <c r="AP21" s="308">
        <v>0.77059999999999995</v>
      </c>
      <c r="AQ21" s="308">
        <v>0.8</v>
      </c>
      <c r="AR21" s="308">
        <v>0.65259999999999996</v>
      </c>
      <c r="AS21" s="308">
        <v>0.80940000000000001</v>
      </c>
      <c r="AT21" s="308">
        <v>0.61350000000000005</v>
      </c>
      <c r="AU21" s="308">
        <v>0.72111326388999997</v>
      </c>
      <c r="AV21" s="308">
        <v>0.72187422455000005</v>
      </c>
      <c r="AW21" s="308">
        <v>0.73115834120000001</v>
      </c>
      <c r="AX21" s="308">
        <v>0.74630503520000002</v>
      </c>
      <c r="AY21" s="377">
        <v>0.76599786609999998</v>
      </c>
      <c r="AZ21" s="377">
        <v>0.77670765712000001</v>
      </c>
      <c r="BA21" s="377">
        <v>0.78394746700999995</v>
      </c>
      <c r="BB21" s="377">
        <v>0.77352283074999995</v>
      </c>
      <c r="BC21" s="377">
        <v>0.76805089516000002</v>
      </c>
      <c r="BD21" s="377">
        <v>0.75690090984000002</v>
      </c>
      <c r="BE21" s="377">
        <v>0.71863179719000003</v>
      </c>
      <c r="BF21" s="377">
        <v>0.63135443024000004</v>
      </c>
      <c r="BG21" s="377">
        <v>0.7223515183</v>
      </c>
      <c r="BH21" s="377">
        <v>0.75920654889999994</v>
      </c>
      <c r="BI21" s="377">
        <v>0.77000425482000001</v>
      </c>
      <c r="BJ21" s="377">
        <v>0.76630842869000004</v>
      </c>
      <c r="BK21" s="377">
        <v>0.77198474924000005</v>
      </c>
      <c r="BL21" s="377">
        <v>0.77385422950000005</v>
      </c>
      <c r="BM21" s="377">
        <v>0.77574799878</v>
      </c>
      <c r="BN21" s="377">
        <v>0.76299505317000005</v>
      </c>
      <c r="BO21" s="377">
        <v>0.75960643569999997</v>
      </c>
      <c r="BP21" s="377">
        <v>0.74811854548000001</v>
      </c>
      <c r="BQ21" s="377">
        <v>0.69724415970999998</v>
      </c>
      <c r="BR21" s="377">
        <v>0.61664936777000001</v>
      </c>
      <c r="BS21" s="377">
        <v>0.71189765822999995</v>
      </c>
      <c r="BT21" s="377">
        <v>0.74310084589000003</v>
      </c>
      <c r="BU21" s="377">
        <v>0.74990033953000002</v>
      </c>
      <c r="BV21" s="377">
        <v>0.74533885173000003</v>
      </c>
    </row>
    <row r="22" spans="1:74" ht="11.05" customHeight="1" x14ac:dyDescent="0.2">
      <c r="A22" s="345"/>
      <c r="B22" s="424"/>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row>
    <row r="23" spans="1:74" s="280" customFormat="1" ht="11.05" customHeight="1" x14ac:dyDescent="0.2">
      <c r="A23" s="417" t="s">
        <v>206</v>
      </c>
      <c r="B23" s="423" t="s">
        <v>979</v>
      </c>
      <c r="C23" s="106">
        <v>13.3513</v>
      </c>
      <c r="D23" s="106">
        <v>13.4084</v>
      </c>
      <c r="E23" s="106">
        <v>13.517200000000001</v>
      </c>
      <c r="F23" s="106">
        <v>13.664999999999999</v>
      </c>
      <c r="G23" s="106">
        <v>13.668799999999999</v>
      </c>
      <c r="H23" s="106">
        <v>13.638400000000001</v>
      </c>
      <c r="I23" s="106">
        <v>13.6997</v>
      </c>
      <c r="J23" s="106">
        <v>13.416700000000001</v>
      </c>
      <c r="K23" s="106">
        <v>13.7745</v>
      </c>
      <c r="L23" s="106">
        <v>14.167899999999999</v>
      </c>
      <c r="M23" s="106">
        <v>14.318300000000001</v>
      </c>
      <c r="N23" s="106">
        <v>14.3271</v>
      </c>
      <c r="O23" s="106">
        <v>14.3955</v>
      </c>
      <c r="P23" s="106">
        <v>14.449199999999999</v>
      </c>
      <c r="Q23" s="106">
        <v>14.3462</v>
      </c>
      <c r="R23" s="106">
        <v>13.1805</v>
      </c>
      <c r="S23" s="106">
        <v>13.4659</v>
      </c>
      <c r="T23" s="106">
        <v>13.5471</v>
      </c>
      <c r="U23" s="106">
        <v>13.7948</v>
      </c>
      <c r="V23" s="106">
        <v>13.472799999999999</v>
      </c>
      <c r="W23" s="106">
        <v>13.522600000000001</v>
      </c>
      <c r="X23" s="106">
        <v>13.6616</v>
      </c>
      <c r="Y23" s="106">
        <v>14.195399999999999</v>
      </c>
      <c r="Z23" s="106">
        <v>14.2317</v>
      </c>
      <c r="AA23" s="106">
        <v>14.231</v>
      </c>
      <c r="AB23" s="106">
        <v>14.373699999999999</v>
      </c>
      <c r="AC23" s="106">
        <v>14.0197</v>
      </c>
      <c r="AD23" s="106">
        <v>13.919499999999999</v>
      </c>
      <c r="AE23" s="106">
        <v>13.775399999999999</v>
      </c>
      <c r="AF23" s="106">
        <v>13.7529</v>
      </c>
      <c r="AG23" s="106">
        <v>13.6091</v>
      </c>
      <c r="AH23" s="106">
        <v>13.498100000000001</v>
      </c>
      <c r="AI23" s="106">
        <v>13.6911</v>
      </c>
      <c r="AJ23" s="106">
        <v>13.866899999999999</v>
      </c>
      <c r="AK23" s="106">
        <v>13.8506</v>
      </c>
      <c r="AL23" s="106">
        <v>13.897399999999999</v>
      </c>
      <c r="AM23" s="106">
        <v>13.869300000000001</v>
      </c>
      <c r="AN23" s="106">
        <v>13.786</v>
      </c>
      <c r="AO23" s="106">
        <v>13.776300000000001</v>
      </c>
      <c r="AP23" s="106">
        <v>13.6112</v>
      </c>
      <c r="AQ23" s="106">
        <v>13.3415</v>
      </c>
      <c r="AR23" s="106">
        <v>13.2966</v>
      </c>
      <c r="AS23" s="106">
        <v>13.2964</v>
      </c>
      <c r="AT23" s="106">
        <v>13.1038</v>
      </c>
      <c r="AU23" s="106">
        <v>13.263402875000001</v>
      </c>
      <c r="AV23" s="106">
        <v>13.081769510000001</v>
      </c>
      <c r="AW23" s="106">
        <v>13.300921834</v>
      </c>
      <c r="AX23" s="106">
        <v>13.274464991</v>
      </c>
      <c r="AY23" s="410">
        <v>13.311872991</v>
      </c>
      <c r="AZ23" s="410">
        <v>13.385684328</v>
      </c>
      <c r="BA23" s="410">
        <v>13.390789250999999</v>
      </c>
      <c r="BB23" s="410">
        <v>13.349220782</v>
      </c>
      <c r="BC23" s="410">
        <v>13.290377869</v>
      </c>
      <c r="BD23" s="410">
        <v>13.329558182</v>
      </c>
      <c r="BE23" s="410">
        <v>13.344451872</v>
      </c>
      <c r="BF23" s="410">
        <v>13.316551425</v>
      </c>
      <c r="BG23" s="410">
        <v>13.388045344</v>
      </c>
      <c r="BH23" s="410">
        <v>13.442163876</v>
      </c>
      <c r="BI23" s="410">
        <v>13.527846846999999</v>
      </c>
      <c r="BJ23" s="410">
        <v>13.566919048000001</v>
      </c>
      <c r="BK23" s="410">
        <v>13.594526370000001</v>
      </c>
      <c r="BL23" s="410">
        <v>13.615178482999999</v>
      </c>
      <c r="BM23" s="410">
        <v>13.623558577000001</v>
      </c>
      <c r="BN23" s="410">
        <v>13.613291339</v>
      </c>
      <c r="BO23" s="410">
        <v>13.538069556</v>
      </c>
      <c r="BP23" s="410">
        <v>13.579833259000001</v>
      </c>
      <c r="BQ23" s="410">
        <v>13.551074795</v>
      </c>
      <c r="BR23" s="410">
        <v>13.479386801</v>
      </c>
      <c r="BS23" s="410">
        <v>13.579269364</v>
      </c>
      <c r="BT23" s="410">
        <v>13.584916795</v>
      </c>
      <c r="BU23" s="410">
        <v>13.691704602</v>
      </c>
      <c r="BV23" s="410">
        <v>13.726597423999999</v>
      </c>
    </row>
    <row r="24" spans="1:74" ht="11.05" customHeight="1" x14ac:dyDescent="0.2">
      <c r="A24" s="345" t="s">
        <v>152</v>
      </c>
      <c r="B24" s="424" t="s">
        <v>203</v>
      </c>
      <c r="C24" s="308">
        <v>0.75480000000000003</v>
      </c>
      <c r="D24" s="308">
        <v>0.74380000000000002</v>
      </c>
      <c r="E24" s="308">
        <v>0.73760000000000003</v>
      </c>
      <c r="F24" s="308">
        <v>0.70079999999999998</v>
      </c>
      <c r="G24" s="308">
        <v>0.67679999999999996</v>
      </c>
      <c r="H24" s="308">
        <v>0.70789999999999997</v>
      </c>
      <c r="I24" s="308">
        <v>0.7198</v>
      </c>
      <c r="J24" s="308">
        <v>0.71419999999999995</v>
      </c>
      <c r="K24" s="308">
        <v>0.70569999999999999</v>
      </c>
      <c r="L24" s="308">
        <v>0.70699999999999996</v>
      </c>
      <c r="M24" s="308">
        <v>0.71099999999999997</v>
      </c>
      <c r="N24" s="308">
        <v>0.72019999999999995</v>
      </c>
      <c r="O24" s="308">
        <v>0.70350000000000001</v>
      </c>
      <c r="P24" s="308">
        <v>0.68679999999999997</v>
      </c>
      <c r="Q24" s="308">
        <v>0.69910000000000005</v>
      </c>
      <c r="R24" s="308">
        <v>0.69579999999999997</v>
      </c>
      <c r="S24" s="308">
        <v>0.68259999999999998</v>
      </c>
      <c r="T24" s="308">
        <v>0.6351</v>
      </c>
      <c r="U24" s="308">
        <v>0.66169999999999995</v>
      </c>
      <c r="V24" s="308">
        <v>0.64370000000000005</v>
      </c>
      <c r="W24" s="308">
        <v>0.65669999999999995</v>
      </c>
      <c r="X24" s="308">
        <v>0.66649999999999998</v>
      </c>
      <c r="Y24" s="308">
        <v>0.66949999999999998</v>
      </c>
      <c r="Z24" s="308">
        <v>0.67069999999999996</v>
      </c>
      <c r="AA24" s="308">
        <v>0.65469999999999995</v>
      </c>
      <c r="AB24" s="308">
        <v>0.65080000000000005</v>
      </c>
      <c r="AC24" s="308">
        <v>0.63480000000000003</v>
      </c>
      <c r="AD24" s="308">
        <v>0.62870000000000004</v>
      </c>
      <c r="AE24" s="308">
        <v>0.61480000000000001</v>
      </c>
      <c r="AF24" s="308">
        <v>0.61280000000000001</v>
      </c>
      <c r="AG24" s="308">
        <v>0.62380000000000002</v>
      </c>
      <c r="AH24" s="308">
        <v>0.62280000000000002</v>
      </c>
      <c r="AI24" s="308">
        <v>0.60980000000000001</v>
      </c>
      <c r="AJ24" s="308">
        <v>0.60570000000000002</v>
      </c>
      <c r="AK24" s="308">
        <v>0.61180000000000001</v>
      </c>
      <c r="AL24" s="308">
        <v>0.6069</v>
      </c>
      <c r="AM24" s="308">
        <v>0.60070000000000001</v>
      </c>
      <c r="AN24" s="308">
        <v>0.6008</v>
      </c>
      <c r="AO24" s="308">
        <v>0.60770000000000002</v>
      </c>
      <c r="AP24" s="308">
        <v>0.60670000000000002</v>
      </c>
      <c r="AQ24" s="308">
        <v>0.57230000000000003</v>
      </c>
      <c r="AR24" s="308">
        <v>0.60060000000000002</v>
      </c>
      <c r="AS24" s="308">
        <v>0.60040000000000004</v>
      </c>
      <c r="AT24" s="308">
        <v>0.58330000000000004</v>
      </c>
      <c r="AU24" s="308">
        <v>0.58517360356000003</v>
      </c>
      <c r="AV24" s="308">
        <v>0.59500716813999999</v>
      </c>
      <c r="AW24" s="308">
        <v>0.59593091236999995</v>
      </c>
      <c r="AX24" s="308">
        <v>0.59526333795999997</v>
      </c>
      <c r="AY24" s="377">
        <v>0.60075646075</v>
      </c>
      <c r="AZ24" s="377">
        <v>0.60685693778000005</v>
      </c>
      <c r="BA24" s="377">
        <v>0.61472263878</v>
      </c>
      <c r="BB24" s="377">
        <v>0.61772749058999998</v>
      </c>
      <c r="BC24" s="377">
        <v>0.62456466007</v>
      </c>
      <c r="BD24" s="377">
        <v>0.63177314833999998</v>
      </c>
      <c r="BE24" s="377">
        <v>0.63897844761</v>
      </c>
      <c r="BF24" s="377">
        <v>0.64633246461000005</v>
      </c>
      <c r="BG24" s="377">
        <v>0.64312041527999997</v>
      </c>
      <c r="BH24" s="377">
        <v>0.64521752789999998</v>
      </c>
      <c r="BI24" s="377">
        <v>0.64232932671999998</v>
      </c>
      <c r="BJ24" s="377">
        <v>0.63955854703000004</v>
      </c>
      <c r="BK24" s="377">
        <v>0.63661585011999999</v>
      </c>
      <c r="BL24" s="377">
        <v>0.63401751443999999</v>
      </c>
      <c r="BM24" s="377">
        <v>0.63121651125</v>
      </c>
      <c r="BN24" s="377">
        <v>0.62346543314000002</v>
      </c>
      <c r="BO24" s="377">
        <v>0.62077414755000004</v>
      </c>
      <c r="BP24" s="377">
        <v>0.61817278550999999</v>
      </c>
      <c r="BQ24" s="377">
        <v>0.61551068963</v>
      </c>
      <c r="BR24" s="377">
        <v>0.61287278891999997</v>
      </c>
      <c r="BS24" s="377">
        <v>0.61030178859999995</v>
      </c>
      <c r="BT24" s="377">
        <v>0.61265004578000004</v>
      </c>
      <c r="BU24" s="377">
        <v>0.61014701042999997</v>
      </c>
      <c r="BV24" s="377">
        <v>0.60769799519000001</v>
      </c>
    </row>
    <row r="25" spans="1:74" ht="11.05" customHeight="1" x14ac:dyDescent="0.2">
      <c r="A25" s="345" t="s">
        <v>153</v>
      </c>
      <c r="B25" s="424" t="s">
        <v>204</v>
      </c>
      <c r="C25" s="308">
        <v>1.8013999999999999</v>
      </c>
      <c r="D25" s="308">
        <v>1.9204000000000001</v>
      </c>
      <c r="E25" s="308">
        <v>1.8798999999999999</v>
      </c>
      <c r="F25" s="308">
        <v>1.8458000000000001</v>
      </c>
      <c r="G25" s="308">
        <v>1.8756999999999999</v>
      </c>
      <c r="H25" s="308">
        <v>1.8546</v>
      </c>
      <c r="I25" s="308">
        <v>1.8575999999999999</v>
      </c>
      <c r="J25" s="308">
        <v>1.6144000000000001</v>
      </c>
      <c r="K25" s="308">
        <v>1.6883999999999999</v>
      </c>
      <c r="L25" s="308">
        <v>1.9521999999999999</v>
      </c>
      <c r="M25" s="308">
        <v>2.0367000000000002</v>
      </c>
      <c r="N25" s="308">
        <v>2.0379999999999998</v>
      </c>
      <c r="O25" s="308">
        <v>2.0164</v>
      </c>
      <c r="P25" s="308">
        <v>2.0278</v>
      </c>
      <c r="Q25" s="308">
        <v>1.9761</v>
      </c>
      <c r="R25" s="308">
        <v>1.8005</v>
      </c>
      <c r="S25" s="308">
        <v>1.9480999999999999</v>
      </c>
      <c r="T25" s="308">
        <v>1.5671999999999999</v>
      </c>
      <c r="U25" s="308">
        <v>1.7668999999999999</v>
      </c>
      <c r="V25" s="308">
        <v>1.5881000000000001</v>
      </c>
      <c r="W25" s="308">
        <v>1.5082</v>
      </c>
      <c r="X25" s="308">
        <v>1.6626000000000001</v>
      </c>
      <c r="Y25" s="308">
        <v>2.0436999999999999</v>
      </c>
      <c r="Z25" s="308">
        <v>2.0512000000000001</v>
      </c>
      <c r="AA25" s="308">
        <v>2.0379999999999998</v>
      </c>
      <c r="AB25" s="308">
        <v>2.0146000000000002</v>
      </c>
      <c r="AC25" s="308">
        <v>2.0055000000000001</v>
      </c>
      <c r="AD25" s="308">
        <v>2.0076999999999998</v>
      </c>
      <c r="AE25" s="308">
        <v>1.9173</v>
      </c>
      <c r="AF25" s="308">
        <v>1.982</v>
      </c>
      <c r="AG25" s="308">
        <v>1.8562000000000001</v>
      </c>
      <c r="AH25" s="308">
        <v>1.8035000000000001</v>
      </c>
      <c r="AI25" s="308">
        <v>1.8896999999999999</v>
      </c>
      <c r="AJ25" s="308">
        <v>2.0131000000000001</v>
      </c>
      <c r="AK25" s="308">
        <v>1.9654</v>
      </c>
      <c r="AL25" s="308">
        <v>2.0003000000000002</v>
      </c>
      <c r="AM25" s="308">
        <v>1.9984999999999999</v>
      </c>
      <c r="AN25" s="308">
        <v>1.9910000000000001</v>
      </c>
      <c r="AO25" s="308">
        <v>1.9975000000000001</v>
      </c>
      <c r="AP25" s="308">
        <v>1.9363999999999999</v>
      </c>
      <c r="AQ25" s="308">
        <v>1.8424</v>
      </c>
      <c r="AR25" s="308">
        <v>1.9108000000000001</v>
      </c>
      <c r="AS25" s="308">
        <v>1.9367000000000001</v>
      </c>
      <c r="AT25" s="308">
        <v>1.8212999999999999</v>
      </c>
      <c r="AU25" s="308">
        <v>1.9585217923</v>
      </c>
      <c r="AV25" s="308">
        <v>1.7143180794999999</v>
      </c>
      <c r="AW25" s="308">
        <v>1.8780251961000001</v>
      </c>
      <c r="AX25" s="308">
        <v>1.8318673077000001</v>
      </c>
      <c r="AY25" s="377">
        <v>1.8648274947000001</v>
      </c>
      <c r="AZ25" s="377">
        <v>1.9316165482000001</v>
      </c>
      <c r="BA25" s="377">
        <v>1.9265600519999999</v>
      </c>
      <c r="BB25" s="377">
        <v>1.8986339926</v>
      </c>
      <c r="BC25" s="377">
        <v>1.8592306992000001</v>
      </c>
      <c r="BD25" s="377">
        <v>1.8922862658999999</v>
      </c>
      <c r="BE25" s="377">
        <v>1.9024907127999999</v>
      </c>
      <c r="BF25" s="377">
        <v>1.8168548527999999</v>
      </c>
      <c r="BG25" s="377">
        <v>1.8505420656</v>
      </c>
      <c r="BH25" s="377">
        <v>1.8976072766000001</v>
      </c>
      <c r="BI25" s="377">
        <v>1.9451725698</v>
      </c>
      <c r="BJ25" s="377">
        <v>1.9563353952</v>
      </c>
      <c r="BK25" s="377">
        <v>1.9676611328</v>
      </c>
      <c r="BL25" s="377">
        <v>1.9794317589999999</v>
      </c>
      <c r="BM25" s="377">
        <v>1.9860796694</v>
      </c>
      <c r="BN25" s="377">
        <v>1.9984466089999999</v>
      </c>
      <c r="BO25" s="377">
        <v>1.9505500146000001</v>
      </c>
      <c r="BP25" s="377">
        <v>2.0192061181000001</v>
      </c>
      <c r="BQ25" s="377">
        <v>2.0175536598999999</v>
      </c>
      <c r="BR25" s="377">
        <v>1.8935739658999999</v>
      </c>
      <c r="BS25" s="377">
        <v>1.9554274040999999</v>
      </c>
      <c r="BT25" s="377">
        <v>1.954261993</v>
      </c>
      <c r="BU25" s="377">
        <v>2.0230598003</v>
      </c>
      <c r="BV25" s="377">
        <v>2.0202431032999999</v>
      </c>
    </row>
    <row r="26" spans="1:74" ht="11.05" customHeight="1" x14ac:dyDescent="0.2">
      <c r="A26" s="345" t="s">
        <v>154</v>
      </c>
      <c r="B26" s="424" t="s">
        <v>205</v>
      </c>
      <c r="C26" s="308">
        <v>10.404</v>
      </c>
      <c r="D26" s="308">
        <v>10.3528</v>
      </c>
      <c r="E26" s="308">
        <v>10.508599999999999</v>
      </c>
      <c r="F26" s="308">
        <v>10.7279</v>
      </c>
      <c r="G26" s="308">
        <v>10.724500000000001</v>
      </c>
      <c r="H26" s="308">
        <v>10.682</v>
      </c>
      <c r="I26" s="308">
        <v>10.7301</v>
      </c>
      <c r="J26" s="308">
        <v>10.696199999999999</v>
      </c>
      <c r="K26" s="308">
        <v>10.989000000000001</v>
      </c>
      <c r="L26" s="308">
        <v>11.1182</v>
      </c>
      <c r="M26" s="308">
        <v>11.1816</v>
      </c>
      <c r="N26" s="308">
        <v>11.1785</v>
      </c>
      <c r="O26" s="308">
        <v>11.2776</v>
      </c>
      <c r="P26" s="308">
        <v>11.3308</v>
      </c>
      <c r="Q26" s="308">
        <v>11.287100000000001</v>
      </c>
      <c r="R26" s="308">
        <v>10.3225</v>
      </c>
      <c r="S26" s="308">
        <v>10.467499999999999</v>
      </c>
      <c r="T26" s="308">
        <v>10.977499999999999</v>
      </c>
      <c r="U26" s="308">
        <v>10.9992</v>
      </c>
      <c r="V26" s="308">
        <v>10.8743</v>
      </c>
      <c r="W26" s="308">
        <v>10.991400000000001</v>
      </c>
      <c r="X26" s="308">
        <v>10.9664</v>
      </c>
      <c r="Y26" s="308">
        <v>11.116400000000001</v>
      </c>
      <c r="Z26" s="308">
        <v>11.144399999999999</v>
      </c>
      <c r="AA26" s="308">
        <v>11.1532</v>
      </c>
      <c r="AB26" s="308">
        <v>11.323399999999999</v>
      </c>
      <c r="AC26" s="308">
        <v>10.9947</v>
      </c>
      <c r="AD26" s="308">
        <v>10.898899999999999</v>
      </c>
      <c r="AE26" s="308">
        <v>10.859400000000001</v>
      </c>
      <c r="AF26" s="308">
        <v>10.7743</v>
      </c>
      <c r="AG26" s="308">
        <v>10.745699999999999</v>
      </c>
      <c r="AH26" s="308">
        <v>10.688700000000001</v>
      </c>
      <c r="AI26" s="308">
        <v>10.8087</v>
      </c>
      <c r="AJ26" s="308">
        <v>10.8657</v>
      </c>
      <c r="AK26" s="308">
        <v>10.8912</v>
      </c>
      <c r="AL26" s="308">
        <v>10.908099999999999</v>
      </c>
      <c r="AM26" s="308">
        <v>10.8886</v>
      </c>
      <c r="AN26" s="308">
        <v>10.812799999999999</v>
      </c>
      <c r="AO26" s="308">
        <v>10.7902</v>
      </c>
      <c r="AP26" s="308">
        <v>10.6874</v>
      </c>
      <c r="AQ26" s="308">
        <v>10.546799999999999</v>
      </c>
      <c r="AR26" s="308">
        <v>10.4055</v>
      </c>
      <c r="AS26" s="308">
        <v>10.38</v>
      </c>
      <c r="AT26" s="308">
        <v>10.320399999999999</v>
      </c>
      <c r="AU26" s="308">
        <v>10.320573222</v>
      </c>
      <c r="AV26" s="308">
        <v>10.374359097999999</v>
      </c>
      <c r="AW26" s="308">
        <v>10.429536381</v>
      </c>
      <c r="AX26" s="308">
        <v>10.451033657</v>
      </c>
      <c r="AY26" s="377">
        <v>10.450943736999999</v>
      </c>
      <c r="AZ26" s="377">
        <v>10.452277902000001</v>
      </c>
      <c r="BA26" s="377">
        <v>10.455448282000001</v>
      </c>
      <c r="BB26" s="377">
        <v>10.439594898999999</v>
      </c>
      <c r="BC26" s="377">
        <v>10.414097539</v>
      </c>
      <c r="BD26" s="377">
        <v>10.413777645</v>
      </c>
      <c r="BE26" s="377">
        <v>10.411661995999999</v>
      </c>
      <c r="BF26" s="377">
        <v>10.462807355000001</v>
      </c>
      <c r="BG26" s="377">
        <v>10.504210484</v>
      </c>
      <c r="BH26" s="377">
        <v>10.510199375999999</v>
      </c>
      <c r="BI26" s="377">
        <v>10.551693016</v>
      </c>
      <c r="BJ26" s="377">
        <v>10.583350646</v>
      </c>
      <c r="BK26" s="377">
        <v>10.603369797999999</v>
      </c>
      <c r="BL26" s="377">
        <v>10.615038953000001</v>
      </c>
      <c r="BM26" s="377">
        <v>10.62044298</v>
      </c>
      <c r="BN26" s="377">
        <v>10.606217115</v>
      </c>
      <c r="BO26" s="377">
        <v>10.58225822</v>
      </c>
      <c r="BP26" s="377">
        <v>10.558592699</v>
      </c>
      <c r="BQ26" s="377">
        <v>10.534436914</v>
      </c>
      <c r="BR26" s="377">
        <v>10.590018039</v>
      </c>
      <c r="BS26" s="377">
        <v>10.630848388</v>
      </c>
      <c r="BT26" s="377">
        <v>10.636275898999999</v>
      </c>
      <c r="BU26" s="377">
        <v>10.677233525</v>
      </c>
      <c r="BV26" s="377">
        <v>10.718349024</v>
      </c>
    </row>
    <row r="27" spans="1:74" ht="11.05" customHeight="1" x14ac:dyDescent="0.2">
      <c r="A27" s="345"/>
      <c r="B27" s="424"/>
      <c r="C27" s="308"/>
      <c r="D27" s="308"/>
      <c r="E27" s="308"/>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308"/>
      <c r="AP27" s="308"/>
      <c r="AQ27" s="308"/>
      <c r="AR27" s="308"/>
      <c r="AS27" s="308"/>
      <c r="AT27" s="308"/>
      <c r="AU27" s="308"/>
      <c r="AV27" s="308"/>
      <c r="AW27" s="308"/>
      <c r="AX27" s="308"/>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row>
    <row r="28" spans="1:74" s="280" customFormat="1" ht="11.05" customHeight="1" x14ac:dyDescent="0.2">
      <c r="A28" s="417" t="s">
        <v>208</v>
      </c>
      <c r="B28" s="423" t="s">
        <v>980</v>
      </c>
      <c r="C28" s="106">
        <v>3.0731999999999999</v>
      </c>
      <c r="D28" s="106">
        <v>3.0718000000000001</v>
      </c>
      <c r="E28" s="106">
        <v>3.0775000000000001</v>
      </c>
      <c r="F28" s="106">
        <v>3.0880999999999998</v>
      </c>
      <c r="G28" s="106">
        <v>3.0977999999999999</v>
      </c>
      <c r="H28" s="106">
        <v>3.1143999999999998</v>
      </c>
      <c r="I28" s="106">
        <v>3.1240999999999999</v>
      </c>
      <c r="J28" s="106">
        <v>3.1349999999999998</v>
      </c>
      <c r="K28" s="106">
        <v>3.1497000000000002</v>
      </c>
      <c r="L28" s="106">
        <v>3.1482999999999999</v>
      </c>
      <c r="M28" s="106">
        <v>3.1739999999999999</v>
      </c>
      <c r="N28" s="106">
        <v>3.1194999999999999</v>
      </c>
      <c r="O28" s="106">
        <v>3.1092</v>
      </c>
      <c r="P28" s="106">
        <v>3.1558999999999999</v>
      </c>
      <c r="Q28" s="106">
        <v>3.2115</v>
      </c>
      <c r="R28" s="106">
        <v>3.2429000000000001</v>
      </c>
      <c r="S28" s="106">
        <v>3.2235999999999998</v>
      </c>
      <c r="T28" s="106">
        <v>3.2702</v>
      </c>
      <c r="U28" s="106">
        <v>3.2848000000000002</v>
      </c>
      <c r="V28" s="106">
        <v>3.2892999999999999</v>
      </c>
      <c r="W28" s="106">
        <v>3.2928999999999999</v>
      </c>
      <c r="X28" s="106">
        <v>3.2925</v>
      </c>
      <c r="Y28" s="106">
        <v>3.2012</v>
      </c>
      <c r="Z28" s="106">
        <v>3.1876000000000002</v>
      </c>
      <c r="AA28" s="106">
        <v>3.1433</v>
      </c>
      <c r="AB28" s="106">
        <v>3.1993</v>
      </c>
      <c r="AC28" s="106">
        <v>3.2397999999999998</v>
      </c>
      <c r="AD28" s="106">
        <v>3.234</v>
      </c>
      <c r="AE28" s="106">
        <v>3.2199</v>
      </c>
      <c r="AF28" s="106">
        <v>3.2269000000000001</v>
      </c>
      <c r="AG28" s="106">
        <v>3.1457000000000002</v>
      </c>
      <c r="AH28" s="106">
        <v>3.2248000000000001</v>
      </c>
      <c r="AI28" s="106">
        <v>3.2332000000000001</v>
      </c>
      <c r="AJ28" s="106">
        <v>3.2355</v>
      </c>
      <c r="AK28" s="106">
        <v>3.2290000000000001</v>
      </c>
      <c r="AL28" s="106">
        <v>3.1972999999999998</v>
      </c>
      <c r="AM28" s="106">
        <v>3.2212000000000001</v>
      </c>
      <c r="AN28" s="106">
        <v>3.1591999999999998</v>
      </c>
      <c r="AO28" s="106">
        <v>3.1680999999999999</v>
      </c>
      <c r="AP28" s="106">
        <v>3.2059000000000002</v>
      </c>
      <c r="AQ28" s="106">
        <v>3.202</v>
      </c>
      <c r="AR28" s="106">
        <v>3.2086000000000001</v>
      </c>
      <c r="AS28" s="106">
        <v>3.2065000000000001</v>
      </c>
      <c r="AT28" s="106">
        <v>3.1829000000000001</v>
      </c>
      <c r="AU28" s="106">
        <v>3.1782398384000001</v>
      </c>
      <c r="AV28" s="106">
        <v>3.1979476327</v>
      </c>
      <c r="AW28" s="106">
        <v>3.1993549674000001</v>
      </c>
      <c r="AX28" s="106">
        <v>3.1795522808999999</v>
      </c>
      <c r="AY28" s="410">
        <v>3.1863871052000001</v>
      </c>
      <c r="AZ28" s="410">
        <v>3.2021586690000001</v>
      </c>
      <c r="BA28" s="410">
        <v>3.2088321686999999</v>
      </c>
      <c r="BB28" s="410">
        <v>3.2357429998999998</v>
      </c>
      <c r="BC28" s="410">
        <v>3.2273499288999998</v>
      </c>
      <c r="BD28" s="410">
        <v>3.2365928091999998</v>
      </c>
      <c r="BE28" s="410">
        <v>3.2340445181000002</v>
      </c>
      <c r="BF28" s="410">
        <v>3.2677851820999999</v>
      </c>
      <c r="BG28" s="410">
        <v>3.2743325148000002</v>
      </c>
      <c r="BH28" s="410">
        <v>3.2738352529000001</v>
      </c>
      <c r="BI28" s="410">
        <v>3.2721541782000001</v>
      </c>
      <c r="BJ28" s="410">
        <v>3.2621231327000002</v>
      </c>
      <c r="BK28" s="410">
        <v>3.2444988196</v>
      </c>
      <c r="BL28" s="410">
        <v>3.3193234645</v>
      </c>
      <c r="BM28" s="410">
        <v>3.3179889190999998</v>
      </c>
      <c r="BN28" s="410">
        <v>3.3539280051999998</v>
      </c>
      <c r="BO28" s="410">
        <v>3.3658062535000002</v>
      </c>
      <c r="BP28" s="410">
        <v>3.4051745466000001</v>
      </c>
      <c r="BQ28" s="410">
        <v>3.3948736238000001</v>
      </c>
      <c r="BR28" s="410">
        <v>3.4084718184999998</v>
      </c>
      <c r="BS28" s="410">
        <v>3.4591741936</v>
      </c>
      <c r="BT28" s="410">
        <v>3.4867827016000001</v>
      </c>
      <c r="BU28" s="410">
        <v>3.5121158919000002</v>
      </c>
      <c r="BV28" s="410">
        <v>3.5200953228</v>
      </c>
    </row>
    <row r="29" spans="1:74" ht="11.05" customHeight="1" x14ac:dyDescent="0.2">
      <c r="A29" s="345" t="s">
        <v>155</v>
      </c>
      <c r="B29" s="424" t="s">
        <v>207</v>
      </c>
      <c r="C29" s="308">
        <v>0.96740000000000004</v>
      </c>
      <c r="D29" s="308">
        <v>0.95840000000000003</v>
      </c>
      <c r="E29" s="308">
        <v>0.96140000000000003</v>
      </c>
      <c r="F29" s="308">
        <v>0.95940000000000003</v>
      </c>
      <c r="G29" s="308">
        <v>0.96440000000000003</v>
      </c>
      <c r="H29" s="308">
        <v>0.97140000000000004</v>
      </c>
      <c r="I29" s="308">
        <v>0.97540000000000004</v>
      </c>
      <c r="J29" s="308">
        <v>0.98229999999999995</v>
      </c>
      <c r="K29" s="308">
        <v>0.99229999999999996</v>
      </c>
      <c r="L29" s="308">
        <v>1.0013000000000001</v>
      </c>
      <c r="M29" s="308">
        <v>1.0073000000000001</v>
      </c>
      <c r="N29" s="308">
        <v>1.0193000000000001</v>
      </c>
      <c r="O29" s="308">
        <v>1.0373000000000001</v>
      </c>
      <c r="P29" s="308">
        <v>1.0463</v>
      </c>
      <c r="Q29" s="308">
        <v>1.0532999999999999</v>
      </c>
      <c r="R29" s="308">
        <v>1.0583</v>
      </c>
      <c r="S29" s="308">
        <v>1.0623</v>
      </c>
      <c r="T29" s="308">
        <v>1.0783</v>
      </c>
      <c r="U29" s="308">
        <v>1.0932999999999999</v>
      </c>
      <c r="V29" s="308">
        <v>1.1003000000000001</v>
      </c>
      <c r="W29" s="308">
        <v>1.1003000000000001</v>
      </c>
      <c r="X29" s="308">
        <v>1.1032999999999999</v>
      </c>
      <c r="Y29" s="308">
        <v>1.0703</v>
      </c>
      <c r="Z29" s="308">
        <v>1.0652999999999999</v>
      </c>
      <c r="AA29" s="308">
        <v>1.0743</v>
      </c>
      <c r="AB29" s="308">
        <v>1.0704</v>
      </c>
      <c r="AC29" s="308">
        <v>1.0723</v>
      </c>
      <c r="AD29" s="308">
        <v>1.0752999999999999</v>
      </c>
      <c r="AE29" s="308">
        <v>1.0532999999999999</v>
      </c>
      <c r="AF29" s="308">
        <v>1.0495000000000001</v>
      </c>
      <c r="AG29" s="308">
        <v>1.0478000000000001</v>
      </c>
      <c r="AH29" s="308">
        <v>1.0504</v>
      </c>
      <c r="AI29" s="308">
        <v>1.0501</v>
      </c>
      <c r="AJ29" s="308">
        <v>1.0499000000000001</v>
      </c>
      <c r="AK29" s="308">
        <v>1.0457000000000001</v>
      </c>
      <c r="AL29" s="308">
        <v>1.0490999999999999</v>
      </c>
      <c r="AM29" s="308">
        <v>1.0167999999999999</v>
      </c>
      <c r="AN29" s="308">
        <v>1.0037</v>
      </c>
      <c r="AO29" s="308">
        <v>1.0033000000000001</v>
      </c>
      <c r="AP29" s="308">
        <v>1.0015000000000001</v>
      </c>
      <c r="AQ29" s="308">
        <v>1.0011000000000001</v>
      </c>
      <c r="AR29" s="308">
        <v>1.0006999999999999</v>
      </c>
      <c r="AS29" s="308">
        <v>1.0012000000000001</v>
      </c>
      <c r="AT29" s="308">
        <v>1.0018</v>
      </c>
      <c r="AU29" s="308">
        <v>0.99867583985999997</v>
      </c>
      <c r="AV29" s="308">
        <v>0.99873446548</v>
      </c>
      <c r="AW29" s="308">
        <v>0.99197231070000003</v>
      </c>
      <c r="AX29" s="308">
        <v>0.99419636905999997</v>
      </c>
      <c r="AY29" s="377">
        <v>1.0076118315</v>
      </c>
      <c r="AZ29" s="377">
        <v>1.0075589273000001</v>
      </c>
      <c r="BA29" s="377">
        <v>1.0075101931999999</v>
      </c>
      <c r="BB29" s="377">
        <v>1.0094407517999999</v>
      </c>
      <c r="BC29" s="377">
        <v>1.0124288332</v>
      </c>
      <c r="BD29" s="377">
        <v>1.0144090553</v>
      </c>
      <c r="BE29" s="377">
        <v>1.0163829269</v>
      </c>
      <c r="BF29" s="377">
        <v>1.0193483273999999</v>
      </c>
      <c r="BG29" s="377">
        <v>1.0213923631999999</v>
      </c>
      <c r="BH29" s="377">
        <v>1.0233536376000001</v>
      </c>
      <c r="BI29" s="377">
        <v>1.0263468918</v>
      </c>
      <c r="BJ29" s="377">
        <v>1.0284575466999999</v>
      </c>
      <c r="BK29" s="377">
        <v>1.0208668257</v>
      </c>
      <c r="BL29" s="377">
        <v>1.0238228652000001</v>
      </c>
      <c r="BM29" s="377">
        <v>1.0257778752</v>
      </c>
      <c r="BN29" s="377">
        <v>1.0277149910000001</v>
      </c>
      <c r="BO29" s="377">
        <v>1.0307050522000001</v>
      </c>
      <c r="BP29" s="377">
        <v>1.0326928189</v>
      </c>
      <c r="BQ29" s="377">
        <v>1.0346699507999999</v>
      </c>
      <c r="BR29" s="377">
        <v>1.0376387200999999</v>
      </c>
      <c r="BS29" s="377">
        <v>1.0396855541000001</v>
      </c>
      <c r="BT29" s="377">
        <v>1.0396500479999999</v>
      </c>
      <c r="BU29" s="377">
        <v>1.0396476395000001</v>
      </c>
      <c r="BV29" s="377">
        <v>1.0397621977</v>
      </c>
    </row>
    <row r="30" spans="1:74" ht="11.05" customHeight="1" x14ac:dyDescent="0.2">
      <c r="A30" s="345" t="s">
        <v>580</v>
      </c>
      <c r="B30" s="424" t="s">
        <v>971</v>
      </c>
      <c r="C30" s="308">
        <v>1.7878000000000001</v>
      </c>
      <c r="D30" s="308">
        <v>1.7924</v>
      </c>
      <c r="E30" s="308">
        <v>1.792</v>
      </c>
      <c r="F30" s="308">
        <v>1.8017000000000001</v>
      </c>
      <c r="G30" s="308">
        <v>1.8012999999999999</v>
      </c>
      <c r="H30" s="308">
        <v>1.8059000000000001</v>
      </c>
      <c r="I30" s="308">
        <v>1.8055000000000001</v>
      </c>
      <c r="J30" s="308">
        <v>1.8048999999999999</v>
      </c>
      <c r="K30" s="308">
        <v>1.8045</v>
      </c>
      <c r="L30" s="308">
        <v>1.8041</v>
      </c>
      <c r="M30" s="308">
        <v>1.8038000000000001</v>
      </c>
      <c r="N30" s="308">
        <v>1.8033999999999999</v>
      </c>
      <c r="O30" s="308">
        <v>1.8090999999999999</v>
      </c>
      <c r="P30" s="308">
        <v>1.7487999999999999</v>
      </c>
      <c r="Q30" s="308">
        <v>1.7784</v>
      </c>
      <c r="R30" s="308">
        <v>1.8129999999999999</v>
      </c>
      <c r="S30" s="308">
        <v>1.8127</v>
      </c>
      <c r="T30" s="308">
        <v>1.8123</v>
      </c>
      <c r="U30" s="308">
        <v>1.8119000000000001</v>
      </c>
      <c r="V30" s="308">
        <v>1.8116000000000001</v>
      </c>
      <c r="W30" s="308">
        <v>1.8111999999999999</v>
      </c>
      <c r="X30" s="308">
        <v>1.8108</v>
      </c>
      <c r="Y30" s="308">
        <v>1.8105</v>
      </c>
      <c r="Z30" s="308">
        <v>1.8101</v>
      </c>
      <c r="AA30" s="308">
        <v>1.8198000000000001</v>
      </c>
      <c r="AB30" s="308">
        <v>1.8196000000000001</v>
      </c>
      <c r="AC30" s="308">
        <v>1.8191999999999999</v>
      </c>
      <c r="AD30" s="308">
        <v>1.8187</v>
      </c>
      <c r="AE30" s="308">
        <v>1.8185</v>
      </c>
      <c r="AF30" s="308">
        <v>1.8231999999999999</v>
      </c>
      <c r="AG30" s="308">
        <v>1.8278000000000001</v>
      </c>
      <c r="AH30" s="308">
        <v>1.8325</v>
      </c>
      <c r="AI30" s="308">
        <v>1.8321000000000001</v>
      </c>
      <c r="AJ30" s="308">
        <v>1.8317000000000001</v>
      </c>
      <c r="AK30" s="308">
        <v>1.8313999999999999</v>
      </c>
      <c r="AL30" s="308">
        <v>1.8311999999999999</v>
      </c>
      <c r="AM30" s="308">
        <v>1.8556999999999999</v>
      </c>
      <c r="AN30" s="308">
        <v>1.8554999999999999</v>
      </c>
      <c r="AO30" s="308">
        <v>1.8551</v>
      </c>
      <c r="AP30" s="308">
        <v>1.8647</v>
      </c>
      <c r="AQ30" s="308">
        <v>1.8644000000000001</v>
      </c>
      <c r="AR30" s="308">
        <v>1.8784000000000001</v>
      </c>
      <c r="AS30" s="308">
        <v>1.8779999999999999</v>
      </c>
      <c r="AT30" s="308">
        <v>1.8779999999999999</v>
      </c>
      <c r="AU30" s="308">
        <v>1.8784280968</v>
      </c>
      <c r="AV30" s="308">
        <v>1.8783930032</v>
      </c>
      <c r="AW30" s="308">
        <v>1.8784411569999999</v>
      </c>
      <c r="AX30" s="308">
        <v>1.8785526966999999</v>
      </c>
      <c r="AY30" s="377">
        <v>1.8783799198</v>
      </c>
      <c r="AZ30" s="377">
        <v>1.8785883332</v>
      </c>
      <c r="BA30" s="377">
        <v>1.8784852317</v>
      </c>
      <c r="BB30" s="377">
        <v>1.8784303537</v>
      </c>
      <c r="BC30" s="377">
        <v>1.8784707735999999</v>
      </c>
      <c r="BD30" s="377">
        <v>1.8785586968000001</v>
      </c>
      <c r="BE30" s="377">
        <v>1.8785377122</v>
      </c>
      <c r="BF30" s="377">
        <v>1.8785141641000001</v>
      </c>
      <c r="BG30" s="377">
        <v>1.8785596144000001</v>
      </c>
      <c r="BH30" s="377">
        <v>1.8784595438</v>
      </c>
      <c r="BI30" s="377">
        <v>1.8785292214</v>
      </c>
      <c r="BJ30" s="377">
        <v>1.8786427948</v>
      </c>
      <c r="BK30" s="377">
        <v>1.8784318578999999</v>
      </c>
      <c r="BL30" s="377">
        <v>1.9346625833</v>
      </c>
      <c r="BM30" s="377">
        <v>1.9245546673</v>
      </c>
      <c r="BN30" s="377">
        <v>1.9545111789</v>
      </c>
      <c r="BO30" s="377">
        <v>1.9745391515999999</v>
      </c>
      <c r="BP30" s="377">
        <v>2.0046456525999998</v>
      </c>
      <c r="BQ30" s="377">
        <v>2.0046209229</v>
      </c>
      <c r="BR30" s="377">
        <v>2.0045950518</v>
      </c>
      <c r="BS30" s="377">
        <v>2.0486358915</v>
      </c>
      <c r="BT30" s="377">
        <v>2.0785342615000002</v>
      </c>
      <c r="BU30" s="377">
        <v>2.1086091697999998</v>
      </c>
      <c r="BV30" s="377">
        <v>2.1287263367999998</v>
      </c>
    </row>
    <row r="31" spans="1:74" ht="11.05" customHeight="1" x14ac:dyDescent="0.2">
      <c r="A31" s="345"/>
      <c r="B31" s="424"/>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8"/>
      <c r="AY31" s="377"/>
      <c r="AZ31" s="377"/>
      <c r="BA31" s="377"/>
      <c r="BB31" s="377"/>
      <c r="BC31" s="377"/>
      <c r="BD31" s="377"/>
      <c r="BE31" s="377"/>
      <c r="BF31" s="377"/>
      <c r="BG31" s="377"/>
      <c r="BH31" s="377"/>
      <c r="BI31" s="377"/>
      <c r="BJ31" s="377"/>
      <c r="BK31" s="377"/>
      <c r="BL31" s="377"/>
      <c r="BM31" s="377"/>
      <c r="BN31" s="377"/>
      <c r="BO31" s="377"/>
      <c r="BP31" s="377"/>
      <c r="BQ31" s="377"/>
      <c r="BR31" s="377"/>
      <c r="BS31" s="377"/>
      <c r="BT31" s="377"/>
      <c r="BU31" s="377"/>
      <c r="BV31" s="377"/>
    </row>
    <row r="32" spans="1:74" s="280" customFormat="1" ht="11.05" customHeight="1" x14ac:dyDescent="0.2">
      <c r="A32" s="417" t="s">
        <v>210</v>
      </c>
      <c r="B32" s="423" t="s">
        <v>981</v>
      </c>
      <c r="C32" s="106">
        <v>2.6581999999999999</v>
      </c>
      <c r="D32" s="106">
        <v>2.6434000000000002</v>
      </c>
      <c r="E32" s="106">
        <v>2.6698</v>
      </c>
      <c r="F32" s="106">
        <v>2.6579999999999999</v>
      </c>
      <c r="G32" s="106">
        <v>2.6135000000000002</v>
      </c>
      <c r="H32" s="106">
        <v>2.6019000000000001</v>
      </c>
      <c r="I32" s="106">
        <v>2.6023999999999998</v>
      </c>
      <c r="J32" s="106">
        <v>2.548</v>
      </c>
      <c r="K32" s="106">
        <v>2.6276000000000002</v>
      </c>
      <c r="L32" s="106">
        <v>2.5809000000000002</v>
      </c>
      <c r="M32" s="106">
        <v>2.6069</v>
      </c>
      <c r="N32" s="106">
        <v>2.6494</v>
      </c>
      <c r="O32" s="106">
        <v>2.5792999999999999</v>
      </c>
      <c r="P32" s="106">
        <v>2.6476000000000002</v>
      </c>
      <c r="Q32" s="106">
        <v>2.6166999999999998</v>
      </c>
      <c r="R32" s="106">
        <v>2.6602999999999999</v>
      </c>
      <c r="S32" s="106">
        <v>2.6827999999999999</v>
      </c>
      <c r="T32" s="106">
        <v>2.7195999999999998</v>
      </c>
      <c r="U32" s="106">
        <v>2.6356000000000002</v>
      </c>
      <c r="V32" s="106">
        <v>2.6823000000000001</v>
      </c>
      <c r="W32" s="106">
        <v>2.6528</v>
      </c>
      <c r="X32" s="106">
        <v>2.6089000000000002</v>
      </c>
      <c r="Y32" s="106">
        <v>2.5666000000000002</v>
      </c>
      <c r="Z32" s="106">
        <v>2.5996999999999999</v>
      </c>
      <c r="AA32" s="106">
        <v>2.6152000000000002</v>
      </c>
      <c r="AB32" s="106">
        <v>2.5444</v>
      </c>
      <c r="AC32" s="106">
        <v>2.4834999999999998</v>
      </c>
      <c r="AD32" s="106">
        <v>2.5729000000000002</v>
      </c>
      <c r="AE32" s="106">
        <v>2.6537000000000002</v>
      </c>
      <c r="AF32" s="106">
        <v>2.6415000000000002</v>
      </c>
      <c r="AG32" s="106">
        <v>2.6779000000000002</v>
      </c>
      <c r="AH32" s="106">
        <v>2.6213000000000002</v>
      </c>
      <c r="AI32" s="106">
        <v>2.613</v>
      </c>
      <c r="AJ32" s="106">
        <v>2.6829999999999998</v>
      </c>
      <c r="AK32" s="106">
        <v>2.6612</v>
      </c>
      <c r="AL32" s="106">
        <v>2.7461000000000002</v>
      </c>
      <c r="AM32" s="106">
        <v>2.6747999999999998</v>
      </c>
      <c r="AN32" s="106">
        <v>2.6877</v>
      </c>
      <c r="AO32" s="106">
        <v>2.5684999999999998</v>
      </c>
      <c r="AP32" s="106">
        <v>2.4923000000000002</v>
      </c>
      <c r="AQ32" s="106">
        <v>2.4887999999999999</v>
      </c>
      <c r="AR32" s="106">
        <v>2.5573999999999999</v>
      </c>
      <c r="AS32" s="106">
        <v>2.5167000000000002</v>
      </c>
      <c r="AT32" s="106">
        <v>2.6265999999999998</v>
      </c>
      <c r="AU32" s="106">
        <v>2.5480463378999998</v>
      </c>
      <c r="AV32" s="106">
        <v>2.5637252146999998</v>
      </c>
      <c r="AW32" s="106">
        <v>2.6498596741</v>
      </c>
      <c r="AX32" s="106">
        <v>2.6470560022999998</v>
      </c>
      <c r="AY32" s="410">
        <v>2.6552653987000001</v>
      </c>
      <c r="AZ32" s="410">
        <v>2.7717633298000002</v>
      </c>
      <c r="BA32" s="410">
        <v>2.7807679521000002</v>
      </c>
      <c r="BB32" s="410">
        <v>2.7768819596999998</v>
      </c>
      <c r="BC32" s="410">
        <v>2.7861972657999998</v>
      </c>
      <c r="BD32" s="410">
        <v>2.7856099348000001</v>
      </c>
      <c r="BE32" s="410">
        <v>2.7707793298999999</v>
      </c>
      <c r="BF32" s="410">
        <v>2.7699373897999999</v>
      </c>
      <c r="BG32" s="410">
        <v>2.7692402475</v>
      </c>
      <c r="BH32" s="410">
        <v>2.7442206140000001</v>
      </c>
      <c r="BI32" s="410">
        <v>2.7435656824999999</v>
      </c>
      <c r="BJ32" s="410">
        <v>2.7430013669000002</v>
      </c>
      <c r="BK32" s="410">
        <v>2.6654437919</v>
      </c>
      <c r="BL32" s="410">
        <v>2.6669284954000001</v>
      </c>
      <c r="BM32" s="410">
        <v>2.6678758128000002</v>
      </c>
      <c r="BN32" s="410">
        <v>2.6549582794000002</v>
      </c>
      <c r="BO32" s="410">
        <v>2.6561914137999998</v>
      </c>
      <c r="BP32" s="410">
        <v>2.6565908001</v>
      </c>
      <c r="BQ32" s="410">
        <v>2.6336995151</v>
      </c>
      <c r="BR32" s="410">
        <v>2.6348012097</v>
      </c>
      <c r="BS32" s="410">
        <v>2.6350439029000001</v>
      </c>
      <c r="BT32" s="410">
        <v>2.6229719092999999</v>
      </c>
      <c r="BU32" s="410">
        <v>2.6232805414000002</v>
      </c>
      <c r="BV32" s="410">
        <v>2.6246773209000001</v>
      </c>
    </row>
    <row r="33" spans="1:74" ht="11.05" customHeight="1" x14ac:dyDescent="0.2">
      <c r="A33" s="345" t="s">
        <v>824</v>
      </c>
      <c r="B33" s="424" t="s">
        <v>972</v>
      </c>
      <c r="C33" s="308">
        <v>1.1453</v>
      </c>
      <c r="D33" s="308">
        <v>1.1353</v>
      </c>
      <c r="E33" s="308">
        <v>1.1753</v>
      </c>
      <c r="F33" s="308">
        <v>1.1553</v>
      </c>
      <c r="G33" s="308">
        <v>1.1153</v>
      </c>
      <c r="H33" s="308">
        <v>1.1052999999999999</v>
      </c>
      <c r="I33" s="308">
        <v>1.1553</v>
      </c>
      <c r="J33" s="308">
        <v>1.1153</v>
      </c>
      <c r="K33" s="308">
        <v>1.1853</v>
      </c>
      <c r="L33" s="308">
        <v>1.1353</v>
      </c>
      <c r="M33" s="308">
        <v>1.1653</v>
      </c>
      <c r="N33" s="308">
        <v>1.2153</v>
      </c>
      <c r="O33" s="308">
        <v>1.1579999999999999</v>
      </c>
      <c r="P33" s="308">
        <v>1.218</v>
      </c>
      <c r="Q33" s="308">
        <v>1.1879999999999999</v>
      </c>
      <c r="R33" s="308">
        <v>1.238</v>
      </c>
      <c r="S33" s="308">
        <v>1.198</v>
      </c>
      <c r="T33" s="308">
        <v>1.238</v>
      </c>
      <c r="U33" s="308">
        <v>1.1779999999999999</v>
      </c>
      <c r="V33" s="308">
        <v>1.218</v>
      </c>
      <c r="W33" s="308">
        <v>1.1879999999999999</v>
      </c>
      <c r="X33" s="308">
        <v>1.1479999999999999</v>
      </c>
      <c r="Y33" s="308">
        <v>1.1080000000000001</v>
      </c>
      <c r="Z33" s="308">
        <v>1.1479999999999999</v>
      </c>
      <c r="AA33" s="308">
        <v>1.1854</v>
      </c>
      <c r="AB33" s="308">
        <v>1.1153999999999999</v>
      </c>
      <c r="AC33" s="308">
        <v>1.0553999999999999</v>
      </c>
      <c r="AD33" s="308">
        <v>1.1354</v>
      </c>
      <c r="AE33" s="308">
        <v>1.2154</v>
      </c>
      <c r="AF33" s="308">
        <v>1.1854</v>
      </c>
      <c r="AG33" s="308">
        <v>1.2154</v>
      </c>
      <c r="AH33" s="308">
        <v>1.1554</v>
      </c>
      <c r="AI33" s="308">
        <v>1.1554</v>
      </c>
      <c r="AJ33" s="308">
        <v>1.2154</v>
      </c>
      <c r="AK33" s="308">
        <v>1.1854</v>
      </c>
      <c r="AL33" s="308">
        <v>1.2654000000000001</v>
      </c>
      <c r="AM33" s="308">
        <v>1.1934</v>
      </c>
      <c r="AN33" s="308">
        <v>1.2334000000000001</v>
      </c>
      <c r="AO33" s="308">
        <v>1.1834</v>
      </c>
      <c r="AP33" s="308">
        <v>1.1334</v>
      </c>
      <c r="AQ33" s="308">
        <v>1.1434</v>
      </c>
      <c r="AR33" s="308">
        <v>1.2034</v>
      </c>
      <c r="AS33" s="308">
        <v>1.1535</v>
      </c>
      <c r="AT33" s="308">
        <v>1.2135</v>
      </c>
      <c r="AU33" s="308">
        <v>1.1335102075000001</v>
      </c>
      <c r="AV33" s="308">
        <v>1.1335145048999999</v>
      </c>
      <c r="AW33" s="308">
        <v>1.1535086081999999</v>
      </c>
      <c r="AX33" s="308">
        <v>1.1334949495</v>
      </c>
      <c r="AY33" s="377">
        <v>1.1336407914</v>
      </c>
      <c r="AZ33" s="377">
        <v>1.13361527</v>
      </c>
      <c r="BA33" s="377">
        <v>1.1336278954000001</v>
      </c>
      <c r="BB33" s="377">
        <v>1.1236346155000001</v>
      </c>
      <c r="BC33" s="377">
        <v>1.1236296658</v>
      </c>
      <c r="BD33" s="377">
        <v>1.1236188991</v>
      </c>
      <c r="BE33" s="377">
        <v>1.1136214687999999</v>
      </c>
      <c r="BF33" s="377">
        <v>1.1136243524</v>
      </c>
      <c r="BG33" s="377">
        <v>1.1136187868</v>
      </c>
      <c r="BH33" s="377">
        <v>1.0936310410000001</v>
      </c>
      <c r="BI33" s="377">
        <v>1.0936225086</v>
      </c>
      <c r="BJ33" s="377">
        <v>1.0936086008000001</v>
      </c>
      <c r="BK33" s="377">
        <v>1.0680899257000001</v>
      </c>
      <c r="BL33" s="377">
        <v>1.068061672</v>
      </c>
      <c r="BM33" s="377">
        <v>1.0680748870000001</v>
      </c>
      <c r="BN33" s="377">
        <v>1.0580802123999999</v>
      </c>
      <c r="BO33" s="377">
        <v>1.0580767870000001</v>
      </c>
      <c r="BP33" s="377">
        <v>1.0580637452999999</v>
      </c>
      <c r="BQ33" s="377">
        <v>1.0380667736</v>
      </c>
      <c r="BR33" s="377">
        <v>1.0380699417000001</v>
      </c>
      <c r="BS33" s="377">
        <v>1.0380649406</v>
      </c>
      <c r="BT33" s="377">
        <v>1.0280773858000001</v>
      </c>
      <c r="BU33" s="377">
        <v>1.0280682128</v>
      </c>
      <c r="BV33" s="377">
        <v>1.028053865</v>
      </c>
    </row>
    <row r="34" spans="1:74" ht="11.05" customHeight="1" x14ac:dyDescent="0.2">
      <c r="A34" s="345" t="s">
        <v>159</v>
      </c>
      <c r="B34" s="424" t="s">
        <v>973</v>
      </c>
      <c r="C34" s="308">
        <v>0.65839999999999999</v>
      </c>
      <c r="D34" s="308">
        <v>0.65849999999999997</v>
      </c>
      <c r="E34" s="308">
        <v>0.66010000000000002</v>
      </c>
      <c r="F34" s="308">
        <v>0.6714</v>
      </c>
      <c r="G34" s="308">
        <v>0.66890000000000005</v>
      </c>
      <c r="H34" s="308">
        <v>0.66620000000000001</v>
      </c>
      <c r="I34" s="308">
        <v>0.65480000000000005</v>
      </c>
      <c r="J34" s="308">
        <v>0.64980000000000004</v>
      </c>
      <c r="K34" s="308">
        <v>0.6542</v>
      </c>
      <c r="L34" s="308">
        <v>0.65600000000000003</v>
      </c>
      <c r="M34" s="308">
        <v>0.65859999999999996</v>
      </c>
      <c r="N34" s="308">
        <v>0.66049999999999998</v>
      </c>
      <c r="O34" s="308">
        <v>0.65280000000000005</v>
      </c>
      <c r="P34" s="308">
        <v>0.65369999999999995</v>
      </c>
      <c r="Q34" s="308">
        <v>0.66090000000000004</v>
      </c>
      <c r="R34" s="308">
        <v>0.65429999999999999</v>
      </c>
      <c r="S34" s="308">
        <v>0.68969999999999998</v>
      </c>
      <c r="T34" s="308">
        <v>0.68810000000000004</v>
      </c>
      <c r="U34" s="308">
        <v>0.6633</v>
      </c>
      <c r="V34" s="308">
        <v>0.67179999999999995</v>
      </c>
      <c r="W34" s="308">
        <v>0.66479999999999995</v>
      </c>
      <c r="X34" s="308">
        <v>0.66320000000000001</v>
      </c>
      <c r="Y34" s="308">
        <v>0.66810000000000003</v>
      </c>
      <c r="Z34" s="308">
        <v>0.66769999999999996</v>
      </c>
      <c r="AA34" s="308">
        <v>0.65629999999999999</v>
      </c>
      <c r="AB34" s="308">
        <v>0.66180000000000005</v>
      </c>
      <c r="AC34" s="308">
        <v>0.66700000000000004</v>
      </c>
      <c r="AD34" s="308">
        <v>0.68330000000000002</v>
      </c>
      <c r="AE34" s="308">
        <v>0.66769999999999996</v>
      </c>
      <c r="AF34" s="308">
        <v>0.66910000000000003</v>
      </c>
      <c r="AG34" s="308">
        <v>0.66839999999999999</v>
      </c>
      <c r="AH34" s="308">
        <v>0.67100000000000004</v>
      </c>
      <c r="AI34" s="308">
        <v>0.65890000000000004</v>
      </c>
      <c r="AJ34" s="308">
        <v>0.66539999999999999</v>
      </c>
      <c r="AK34" s="308">
        <v>0.66420000000000001</v>
      </c>
      <c r="AL34" s="308">
        <v>0.66180000000000005</v>
      </c>
      <c r="AM34" s="308">
        <v>0.6593</v>
      </c>
      <c r="AN34" s="308">
        <v>0.65359999999999996</v>
      </c>
      <c r="AO34" s="308">
        <v>0.65400000000000003</v>
      </c>
      <c r="AP34" s="308">
        <v>0.64529999999999998</v>
      </c>
      <c r="AQ34" s="308">
        <v>0.64359999999999995</v>
      </c>
      <c r="AR34" s="308">
        <v>0.6462</v>
      </c>
      <c r="AS34" s="308">
        <v>0.63939999999999997</v>
      </c>
      <c r="AT34" s="308">
        <v>0.62690000000000001</v>
      </c>
      <c r="AU34" s="308">
        <v>0.62807330239000003</v>
      </c>
      <c r="AV34" s="308">
        <v>0.61856954037</v>
      </c>
      <c r="AW34" s="308">
        <v>0.65933640760000001</v>
      </c>
      <c r="AX34" s="308">
        <v>0.66102572002000004</v>
      </c>
      <c r="AY34" s="377">
        <v>0.65502523565000004</v>
      </c>
      <c r="AZ34" s="377">
        <v>0.65499947337999997</v>
      </c>
      <c r="BA34" s="377">
        <v>0.65501221789999997</v>
      </c>
      <c r="BB34" s="377">
        <v>0.65501900145000003</v>
      </c>
      <c r="BC34" s="377">
        <v>0.65501400508999996</v>
      </c>
      <c r="BD34" s="377">
        <v>0.65500313677999999</v>
      </c>
      <c r="BE34" s="377">
        <v>0.65500573072000001</v>
      </c>
      <c r="BF34" s="377">
        <v>0.65500864152000005</v>
      </c>
      <c r="BG34" s="377">
        <v>0.65500302335000005</v>
      </c>
      <c r="BH34" s="377">
        <v>0.65501539322000002</v>
      </c>
      <c r="BI34" s="377">
        <v>0.65500678027000003</v>
      </c>
      <c r="BJ34" s="377">
        <v>0.65499274129999996</v>
      </c>
      <c r="BK34" s="377">
        <v>0.61796877488000002</v>
      </c>
      <c r="BL34" s="377">
        <v>0.61794025459000002</v>
      </c>
      <c r="BM34" s="377">
        <v>0.61795359424999996</v>
      </c>
      <c r="BN34" s="377">
        <v>0.61795896989999999</v>
      </c>
      <c r="BO34" s="377">
        <v>0.61795551217</v>
      </c>
      <c r="BP34" s="377">
        <v>0.61794234742999998</v>
      </c>
      <c r="BQ34" s="377">
        <v>0.6179454043</v>
      </c>
      <c r="BR34" s="377">
        <v>0.61794860226000004</v>
      </c>
      <c r="BS34" s="377">
        <v>0.61794355400000001</v>
      </c>
      <c r="BT34" s="377">
        <v>0.61795611664000005</v>
      </c>
      <c r="BU34" s="377">
        <v>0.61794685710999997</v>
      </c>
      <c r="BV34" s="377">
        <v>0.61793237394</v>
      </c>
    </row>
    <row r="35" spans="1:74" ht="11.05" customHeight="1" x14ac:dyDescent="0.2">
      <c r="A35" s="345"/>
      <c r="B35" s="424"/>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77"/>
      <c r="AZ35" s="377"/>
      <c r="BA35" s="377"/>
      <c r="BB35" s="377"/>
      <c r="BC35" s="377"/>
      <c r="BD35" s="377"/>
      <c r="BE35" s="377"/>
      <c r="BF35" s="377"/>
      <c r="BG35" s="377"/>
      <c r="BH35" s="377"/>
      <c r="BI35" s="377"/>
      <c r="BJ35" s="377"/>
      <c r="BK35" s="377"/>
      <c r="BL35" s="377"/>
      <c r="BM35" s="377"/>
      <c r="BN35" s="377"/>
      <c r="BO35" s="377"/>
      <c r="BP35" s="377"/>
      <c r="BQ35" s="377"/>
      <c r="BR35" s="377"/>
      <c r="BS35" s="377"/>
      <c r="BT35" s="377"/>
      <c r="BU35" s="377"/>
      <c r="BV35" s="377"/>
    </row>
    <row r="36" spans="1:74" s="280" customFormat="1" ht="11.05" customHeight="1" x14ac:dyDescent="0.2">
      <c r="A36" s="417" t="s">
        <v>209</v>
      </c>
      <c r="B36" s="423" t="s">
        <v>982</v>
      </c>
      <c r="C36" s="106">
        <v>9.1239000000000008</v>
      </c>
      <c r="D36" s="106">
        <v>9.1212999999999997</v>
      </c>
      <c r="E36" s="106">
        <v>9.1689000000000007</v>
      </c>
      <c r="F36" s="106">
        <v>9.1373999999999995</v>
      </c>
      <c r="G36" s="106">
        <v>9.0991</v>
      </c>
      <c r="H36" s="106">
        <v>8.9932999999999996</v>
      </c>
      <c r="I36" s="106">
        <v>9.0449000000000002</v>
      </c>
      <c r="J36" s="106">
        <v>8.9957999999999991</v>
      </c>
      <c r="K36" s="106">
        <v>9.0772999999999993</v>
      </c>
      <c r="L36" s="106">
        <v>8.9377999999999993</v>
      </c>
      <c r="M36" s="106">
        <v>9.0808</v>
      </c>
      <c r="N36" s="106">
        <v>8.9169999999999998</v>
      </c>
      <c r="O36" s="106">
        <v>9.2133000000000003</v>
      </c>
      <c r="P36" s="106">
        <v>9.2071000000000005</v>
      </c>
      <c r="Q36" s="106">
        <v>9.2329000000000008</v>
      </c>
      <c r="R36" s="106">
        <v>9.1712000000000007</v>
      </c>
      <c r="S36" s="106">
        <v>9.1809999999999992</v>
      </c>
      <c r="T36" s="106">
        <v>9.2407000000000004</v>
      </c>
      <c r="U36" s="106">
        <v>8.8572000000000006</v>
      </c>
      <c r="V36" s="106">
        <v>8.8834999999999997</v>
      </c>
      <c r="W36" s="106">
        <v>9.0162999999999993</v>
      </c>
      <c r="X36" s="106">
        <v>9.0248000000000008</v>
      </c>
      <c r="Y36" s="106">
        <v>9.1120999999999999</v>
      </c>
      <c r="Z36" s="106">
        <v>9.0251999999999999</v>
      </c>
      <c r="AA36" s="106">
        <v>9.2582000000000004</v>
      </c>
      <c r="AB36" s="106">
        <v>9.3947000000000003</v>
      </c>
      <c r="AC36" s="106">
        <v>9.3705999999999996</v>
      </c>
      <c r="AD36" s="106">
        <v>9.2714999999999996</v>
      </c>
      <c r="AE36" s="106">
        <v>9.2843</v>
      </c>
      <c r="AF36" s="106">
        <v>9.3579000000000008</v>
      </c>
      <c r="AG36" s="106">
        <v>9.1295999999999999</v>
      </c>
      <c r="AH36" s="106">
        <v>9.1115999999999993</v>
      </c>
      <c r="AI36" s="106">
        <v>9.1160999999999994</v>
      </c>
      <c r="AJ36" s="106">
        <v>9.0954999999999995</v>
      </c>
      <c r="AK36" s="106">
        <v>9.1880000000000006</v>
      </c>
      <c r="AL36" s="106">
        <v>9.2530000000000001</v>
      </c>
      <c r="AM36" s="106">
        <v>9.3665000000000003</v>
      </c>
      <c r="AN36" s="106">
        <v>9.3435000000000006</v>
      </c>
      <c r="AO36" s="106">
        <v>9.3834</v>
      </c>
      <c r="AP36" s="106">
        <v>9.3241999999999994</v>
      </c>
      <c r="AQ36" s="106">
        <v>9.3107000000000006</v>
      </c>
      <c r="AR36" s="106">
        <v>9.2817000000000007</v>
      </c>
      <c r="AS36" s="106">
        <v>9.2172000000000001</v>
      </c>
      <c r="AT36" s="106">
        <v>9.1220999999999997</v>
      </c>
      <c r="AU36" s="106">
        <v>9.2302749018999997</v>
      </c>
      <c r="AV36" s="106">
        <v>9.2922284153000003</v>
      </c>
      <c r="AW36" s="106">
        <v>9.3893008801000004</v>
      </c>
      <c r="AX36" s="106">
        <v>9.3416771400999998</v>
      </c>
      <c r="AY36" s="410">
        <v>9.3841710267000007</v>
      </c>
      <c r="AZ36" s="410">
        <v>9.3920292992000007</v>
      </c>
      <c r="BA36" s="410">
        <v>9.3697782093999997</v>
      </c>
      <c r="BB36" s="410">
        <v>9.3757424371999996</v>
      </c>
      <c r="BC36" s="410">
        <v>9.3945227014999997</v>
      </c>
      <c r="BD36" s="410">
        <v>9.4431210309000004</v>
      </c>
      <c r="BE36" s="410">
        <v>9.3697444610999998</v>
      </c>
      <c r="BF36" s="410">
        <v>9.4025281911</v>
      </c>
      <c r="BG36" s="410">
        <v>9.4293506535000002</v>
      </c>
      <c r="BH36" s="410">
        <v>9.4364903267999996</v>
      </c>
      <c r="BI36" s="410">
        <v>9.4599044127000003</v>
      </c>
      <c r="BJ36" s="410">
        <v>9.4263830203999994</v>
      </c>
      <c r="BK36" s="410">
        <v>9.3537530718999999</v>
      </c>
      <c r="BL36" s="410">
        <v>9.3671122829000009</v>
      </c>
      <c r="BM36" s="410">
        <v>9.3519042928000005</v>
      </c>
      <c r="BN36" s="410">
        <v>9.3555846713000008</v>
      </c>
      <c r="BO36" s="410">
        <v>9.3741982322999995</v>
      </c>
      <c r="BP36" s="410">
        <v>9.4182604060999999</v>
      </c>
      <c r="BQ36" s="410">
        <v>9.3377129518000004</v>
      </c>
      <c r="BR36" s="410">
        <v>9.3685786900999997</v>
      </c>
      <c r="BS36" s="410">
        <v>9.388129975</v>
      </c>
      <c r="BT36" s="410">
        <v>9.3931534055999997</v>
      </c>
      <c r="BU36" s="410">
        <v>9.4121073302999996</v>
      </c>
      <c r="BV36" s="410">
        <v>9.3722304969000003</v>
      </c>
    </row>
    <row r="37" spans="1:74" ht="11.05" customHeight="1" x14ac:dyDescent="0.2">
      <c r="A37" s="345" t="s">
        <v>156</v>
      </c>
      <c r="B37" s="424" t="s">
        <v>961</v>
      </c>
      <c r="C37" s="308">
        <v>4.8979999999999997</v>
      </c>
      <c r="D37" s="308">
        <v>4.9896000000000003</v>
      </c>
      <c r="E37" s="308">
        <v>4.9591000000000003</v>
      </c>
      <c r="F37" s="308">
        <v>4.9786000000000001</v>
      </c>
      <c r="G37" s="308">
        <v>5.0266000000000002</v>
      </c>
      <c r="H37" s="308">
        <v>4.9489000000000001</v>
      </c>
      <c r="I37" s="308">
        <v>4.9866999999999999</v>
      </c>
      <c r="J37" s="308">
        <v>4.9584000000000001</v>
      </c>
      <c r="K37" s="308">
        <v>5.0354999999999999</v>
      </c>
      <c r="L37" s="308">
        <v>4.9565000000000001</v>
      </c>
      <c r="M37" s="308">
        <v>4.9644000000000004</v>
      </c>
      <c r="N37" s="308">
        <v>4.8743999999999996</v>
      </c>
      <c r="O37" s="308">
        <v>5.2068000000000003</v>
      </c>
      <c r="P37" s="308">
        <v>5.1158000000000001</v>
      </c>
      <c r="Q37" s="308">
        <v>5.1947999999999999</v>
      </c>
      <c r="R37" s="308">
        <v>5.1647999999999996</v>
      </c>
      <c r="S37" s="308">
        <v>5.1627000000000001</v>
      </c>
      <c r="T37" s="308">
        <v>5.2096999999999998</v>
      </c>
      <c r="U37" s="308">
        <v>5.0576999999999996</v>
      </c>
      <c r="V37" s="308">
        <v>5.0178000000000003</v>
      </c>
      <c r="W37" s="308">
        <v>5.0717999999999996</v>
      </c>
      <c r="X37" s="308">
        <v>5.0909000000000004</v>
      </c>
      <c r="Y37" s="308">
        <v>5.1128</v>
      </c>
      <c r="Z37" s="308">
        <v>5.0068999999999999</v>
      </c>
      <c r="AA37" s="308">
        <v>5.2336999999999998</v>
      </c>
      <c r="AB37" s="308">
        <v>5.3691000000000004</v>
      </c>
      <c r="AC37" s="308">
        <v>5.3560999999999996</v>
      </c>
      <c r="AD37" s="308">
        <v>5.282</v>
      </c>
      <c r="AE37" s="308">
        <v>5.3300999999999998</v>
      </c>
      <c r="AF37" s="308">
        <v>5.3438999999999997</v>
      </c>
      <c r="AG37" s="308">
        <v>5.1562999999999999</v>
      </c>
      <c r="AH37" s="308">
        <v>5.194</v>
      </c>
      <c r="AI37" s="308">
        <v>5.2043999999999997</v>
      </c>
      <c r="AJ37" s="308">
        <v>5.1790000000000003</v>
      </c>
      <c r="AK37" s="308">
        <v>5.2343000000000002</v>
      </c>
      <c r="AL37" s="308">
        <v>5.2628000000000004</v>
      </c>
      <c r="AM37" s="308">
        <v>5.3803000000000001</v>
      </c>
      <c r="AN37" s="308">
        <v>5.3590999999999998</v>
      </c>
      <c r="AO37" s="308">
        <v>5.4238999999999997</v>
      </c>
      <c r="AP37" s="308">
        <v>5.3486000000000002</v>
      </c>
      <c r="AQ37" s="308">
        <v>5.3734000000000002</v>
      </c>
      <c r="AR37" s="308">
        <v>5.3493000000000004</v>
      </c>
      <c r="AS37" s="308">
        <v>5.3220999999999998</v>
      </c>
      <c r="AT37" s="308">
        <v>5.3037999999999998</v>
      </c>
      <c r="AU37" s="308">
        <v>5.2531197723999998</v>
      </c>
      <c r="AV37" s="308">
        <v>5.2817963615999997</v>
      </c>
      <c r="AW37" s="308">
        <v>5.3711308994999998</v>
      </c>
      <c r="AX37" s="308">
        <v>5.3253460236999999</v>
      </c>
      <c r="AY37" s="377">
        <v>5.3300515833000004</v>
      </c>
      <c r="AZ37" s="377">
        <v>5.3201240928000004</v>
      </c>
      <c r="BA37" s="377">
        <v>5.3129824761000002</v>
      </c>
      <c r="BB37" s="377">
        <v>5.3192436033000003</v>
      </c>
      <c r="BC37" s="377">
        <v>5.3424518439000002</v>
      </c>
      <c r="BD37" s="377">
        <v>5.3762552869000002</v>
      </c>
      <c r="BE37" s="377">
        <v>5.3070938813000001</v>
      </c>
      <c r="BF37" s="377">
        <v>5.3426344650999997</v>
      </c>
      <c r="BG37" s="377">
        <v>5.3645491222999997</v>
      </c>
      <c r="BH37" s="377">
        <v>5.3821362861999997</v>
      </c>
      <c r="BI37" s="377">
        <v>5.3998643193999998</v>
      </c>
      <c r="BJ37" s="377">
        <v>5.3540693861999999</v>
      </c>
      <c r="BK37" s="377">
        <v>5.3288354331000001</v>
      </c>
      <c r="BL37" s="377">
        <v>5.3198302669000004</v>
      </c>
      <c r="BM37" s="377">
        <v>5.3125218908000003</v>
      </c>
      <c r="BN37" s="377">
        <v>5.3191746334000003</v>
      </c>
      <c r="BO37" s="377">
        <v>5.3418148258000002</v>
      </c>
      <c r="BP37" s="377">
        <v>5.3761801521999999</v>
      </c>
      <c r="BQ37" s="377">
        <v>5.3071885627000004</v>
      </c>
      <c r="BR37" s="377">
        <v>5.3424758134000001</v>
      </c>
      <c r="BS37" s="377">
        <v>5.3641247010999997</v>
      </c>
      <c r="BT37" s="377">
        <v>5.3815558750000001</v>
      </c>
      <c r="BU37" s="377">
        <v>5.3994124646000001</v>
      </c>
      <c r="BV37" s="377">
        <v>5.3539808739000003</v>
      </c>
    </row>
    <row r="38" spans="1:74" ht="11.05" customHeight="1" x14ac:dyDescent="0.2">
      <c r="A38" s="345" t="s">
        <v>157</v>
      </c>
      <c r="B38" s="424" t="s">
        <v>974</v>
      </c>
      <c r="C38" s="308">
        <v>0.90980000000000005</v>
      </c>
      <c r="D38" s="308">
        <v>0.90790000000000004</v>
      </c>
      <c r="E38" s="308">
        <v>0.95369999999999999</v>
      </c>
      <c r="F38" s="308">
        <v>0.95230000000000004</v>
      </c>
      <c r="G38" s="308">
        <v>0.90239999999999998</v>
      </c>
      <c r="H38" s="308">
        <v>0.93489999999999995</v>
      </c>
      <c r="I38" s="308">
        <v>0.94169999999999998</v>
      </c>
      <c r="J38" s="308">
        <v>0.91149999999999998</v>
      </c>
      <c r="K38" s="308">
        <v>0.92169999999999996</v>
      </c>
      <c r="L38" s="308">
        <v>0.9153</v>
      </c>
      <c r="M38" s="308">
        <v>0.91900000000000004</v>
      </c>
      <c r="N38" s="308">
        <v>0.90759999999999996</v>
      </c>
      <c r="O38" s="308">
        <v>0.93530000000000002</v>
      </c>
      <c r="P38" s="308">
        <v>0.9325</v>
      </c>
      <c r="Q38" s="308">
        <v>0.94479999999999997</v>
      </c>
      <c r="R38" s="308">
        <v>0.92520000000000002</v>
      </c>
      <c r="S38" s="308">
        <v>0.95430000000000004</v>
      </c>
      <c r="T38" s="308">
        <v>0.95930000000000004</v>
      </c>
      <c r="U38" s="308">
        <v>0.93669999999999998</v>
      </c>
      <c r="V38" s="308">
        <v>0.91300000000000003</v>
      </c>
      <c r="W38" s="308">
        <v>0.94499999999999995</v>
      </c>
      <c r="X38" s="308">
        <v>0.92200000000000004</v>
      </c>
      <c r="Y38" s="308">
        <v>0.93500000000000005</v>
      </c>
      <c r="Z38" s="308">
        <v>0.93459999999999999</v>
      </c>
      <c r="AA38" s="308">
        <v>0.95040000000000002</v>
      </c>
      <c r="AB38" s="308">
        <v>0.9163</v>
      </c>
      <c r="AC38" s="308">
        <v>0.92600000000000005</v>
      </c>
      <c r="AD38" s="308">
        <v>0.94969999999999999</v>
      </c>
      <c r="AE38" s="308">
        <v>0.9577</v>
      </c>
      <c r="AF38" s="308">
        <v>0.95389999999999997</v>
      </c>
      <c r="AG38" s="308">
        <v>0.95820000000000005</v>
      </c>
      <c r="AH38" s="308">
        <v>0.93330000000000002</v>
      </c>
      <c r="AI38" s="308">
        <v>0.92810000000000004</v>
      </c>
      <c r="AJ38" s="308">
        <v>0.92659999999999998</v>
      </c>
      <c r="AK38" s="308">
        <v>0.93810000000000004</v>
      </c>
      <c r="AL38" s="308">
        <v>0.92630000000000001</v>
      </c>
      <c r="AM38" s="308">
        <v>0.94599999999999995</v>
      </c>
      <c r="AN38" s="308">
        <v>0.94220000000000004</v>
      </c>
      <c r="AO38" s="308">
        <v>0.96750000000000003</v>
      </c>
      <c r="AP38" s="308">
        <v>0.95709999999999995</v>
      </c>
      <c r="AQ38" s="308">
        <v>0.95679999999999998</v>
      </c>
      <c r="AR38" s="308">
        <v>0.94779999999999998</v>
      </c>
      <c r="AS38" s="308">
        <v>0.94850000000000001</v>
      </c>
      <c r="AT38" s="308">
        <v>0.93020000000000003</v>
      </c>
      <c r="AU38" s="308">
        <v>0.94748751923999996</v>
      </c>
      <c r="AV38" s="308">
        <v>0.94868890278999995</v>
      </c>
      <c r="AW38" s="308">
        <v>0.96352439731999995</v>
      </c>
      <c r="AX38" s="308">
        <v>0.95947084757000001</v>
      </c>
      <c r="AY38" s="377">
        <v>0.98398790062999997</v>
      </c>
      <c r="AZ38" s="377">
        <v>0.98931440940000004</v>
      </c>
      <c r="BA38" s="377">
        <v>0.98798402858000001</v>
      </c>
      <c r="BB38" s="377">
        <v>0.97938058116000004</v>
      </c>
      <c r="BC38" s="377">
        <v>0.97656130713</v>
      </c>
      <c r="BD38" s="377">
        <v>0.97955334310999997</v>
      </c>
      <c r="BE38" s="377">
        <v>0.97421173771000003</v>
      </c>
      <c r="BF38" s="377">
        <v>0.97178421544000004</v>
      </c>
      <c r="BG38" s="377">
        <v>0.97135400593999999</v>
      </c>
      <c r="BH38" s="377">
        <v>0.97052856136999999</v>
      </c>
      <c r="BI38" s="377">
        <v>0.97101258343999997</v>
      </c>
      <c r="BJ38" s="377">
        <v>0.97391672184</v>
      </c>
      <c r="BK38" s="377">
        <v>1.0036792766</v>
      </c>
      <c r="BL38" s="377">
        <v>1.0126979102</v>
      </c>
      <c r="BM38" s="377">
        <v>1.0147468039</v>
      </c>
      <c r="BN38" s="377">
        <v>1.0100667446</v>
      </c>
      <c r="BO38" s="377">
        <v>1.0113148768</v>
      </c>
      <c r="BP38" s="377">
        <v>1.0192075443999999</v>
      </c>
      <c r="BQ38" s="377">
        <v>1.0165633645000001</v>
      </c>
      <c r="BR38" s="377">
        <v>1.0150011801000001</v>
      </c>
      <c r="BS38" s="377">
        <v>1.0155401642999999</v>
      </c>
      <c r="BT38" s="377">
        <v>1.0154149213000001</v>
      </c>
      <c r="BU38" s="377">
        <v>1.0176605515999999</v>
      </c>
      <c r="BV38" s="377">
        <v>1.0225571850999999</v>
      </c>
    </row>
    <row r="39" spans="1:74" ht="11.05" customHeight="1" x14ac:dyDescent="0.2">
      <c r="A39" s="345" t="s">
        <v>558</v>
      </c>
      <c r="B39" s="424" t="s">
        <v>975</v>
      </c>
      <c r="C39" s="308">
        <v>0.88729999999999998</v>
      </c>
      <c r="D39" s="308">
        <v>0.87829999999999997</v>
      </c>
      <c r="E39" s="308">
        <v>0.87629999999999997</v>
      </c>
      <c r="F39" s="308">
        <v>0.85729999999999995</v>
      </c>
      <c r="G39" s="308">
        <v>0.84730000000000005</v>
      </c>
      <c r="H39" s="308">
        <v>0.85329999999999995</v>
      </c>
      <c r="I39" s="308">
        <v>0.85740000000000005</v>
      </c>
      <c r="J39" s="308">
        <v>0.85950000000000004</v>
      </c>
      <c r="K39" s="308">
        <v>0.84260000000000002</v>
      </c>
      <c r="L39" s="308">
        <v>0.84219999999999995</v>
      </c>
      <c r="M39" s="308">
        <v>0.84370000000000001</v>
      </c>
      <c r="N39" s="308">
        <v>0.85060000000000002</v>
      </c>
      <c r="O39" s="308">
        <v>0.82440000000000002</v>
      </c>
      <c r="P39" s="308">
        <v>0.89349999999999996</v>
      </c>
      <c r="Q39" s="308">
        <v>0.82750000000000001</v>
      </c>
      <c r="R39" s="308">
        <v>0.83050000000000002</v>
      </c>
      <c r="S39" s="308">
        <v>0.83150000000000002</v>
      </c>
      <c r="T39" s="308">
        <v>0.84250000000000003</v>
      </c>
      <c r="U39" s="308">
        <v>0.81850000000000001</v>
      </c>
      <c r="V39" s="308">
        <v>0.8155</v>
      </c>
      <c r="W39" s="308">
        <v>0.8175</v>
      </c>
      <c r="X39" s="308">
        <v>0.82850000000000001</v>
      </c>
      <c r="Y39" s="308">
        <v>0.84450000000000003</v>
      </c>
      <c r="Z39" s="308">
        <v>0.83450000000000002</v>
      </c>
      <c r="AA39" s="308">
        <v>0.89049999999999996</v>
      </c>
      <c r="AB39" s="308">
        <v>0.89690000000000003</v>
      </c>
      <c r="AC39" s="308">
        <v>0.89480000000000004</v>
      </c>
      <c r="AD39" s="308">
        <v>0.88670000000000004</v>
      </c>
      <c r="AE39" s="308">
        <v>0.88680000000000003</v>
      </c>
      <c r="AF39" s="308">
        <v>0.90500000000000003</v>
      </c>
      <c r="AG39" s="308">
        <v>0.876</v>
      </c>
      <c r="AH39" s="308">
        <v>0.87690000000000001</v>
      </c>
      <c r="AI39" s="308">
        <v>0.86599999999999999</v>
      </c>
      <c r="AJ39" s="308">
        <v>0.85980000000000001</v>
      </c>
      <c r="AK39" s="308">
        <v>0.85780000000000001</v>
      </c>
      <c r="AL39" s="308">
        <v>0.87819999999999998</v>
      </c>
      <c r="AM39" s="308">
        <v>0.86380000000000001</v>
      </c>
      <c r="AN39" s="308">
        <v>0.86229999999999996</v>
      </c>
      <c r="AO39" s="308">
        <v>0.85599999999999998</v>
      </c>
      <c r="AP39" s="308">
        <v>0.89200000000000002</v>
      </c>
      <c r="AQ39" s="308">
        <v>0.86699999999999999</v>
      </c>
      <c r="AR39" s="308">
        <v>0.86799999999999999</v>
      </c>
      <c r="AS39" s="308">
        <v>0.86699999999999999</v>
      </c>
      <c r="AT39" s="308">
        <v>0.8609</v>
      </c>
      <c r="AU39" s="308">
        <v>0.85205239799999999</v>
      </c>
      <c r="AV39" s="308">
        <v>0.86197655930999995</v>
      </c>
      <c r="AW39" s="308">
        <v>0.86572549338000004</v>
      </c>
      <c r="AX39" s="308">
        <v>0.86414986813000005</v>
      </c>
      <c r="AY39" s="377">
        <v>0.87762649076999999</v>
      </c>
      <c r="AZ39" s="377">
        <v>0.87692687998999996</v>
      </c>
      <c r="BA39" s="377">
        <v>0.87555407383999995</v>
      </c>
      <c r="BB39" s="377">
        <v>0.87428548031999997</v>
      </c>
      <c r="BC39" s="377">
        <v>0.87322282929999995</v>
      </c>
      <c r="BD39" s="377">
        <v>0.87326283457999998</v>
      </c>
      <c r="BE39" s="377">
        <v>0.87306748604999995</v>
      </c>
      <c r="BF39" s="377">
        <v>0.87286659782999998</v>
      </c>
      <c r="BG39" s="377">
        <v>0.87181481752000001</v>
      </c>
      <c r="BH39" s="377">
        <v>0.87044856127000003</v>
      </c>
      <c r="BI39" s="377">
        <v>0.86944913727999995</v>
      </c>
      <c r="BJ39" s="377">
        <v>0.86854457362000004</v>
      </c>
      <c r="BK39" s="377">
        <v>0.86693873103999997</v>
      </c>
      <c r="BL39" s="377">
        <v>0.86628733729999996</v>
      </c>
      <c r="BM39" s="377">
        <v>0.86490412668000005</v>
      </c>
      <c r="BN39" s="377">
        <v>0.86366014674000002</v>
      </c>
      <c r="BO39" s="377">
        <v>0.86257059663000002</v>
      </c>
      <c r="BP39" s="377">
        <v>0.86165074932999997</v>
      </c>
      <c r="BQ39" s="377">
        <v>0.86044730754999998</v>
      </c>
      <c r="BR39" s="377">
        <v>0.85924139919999998</v>
      </c>
      <c r="BS39" s="377">
        <v>0.85817965531999996</v>
      </c>
      <c r="BT39" s="377">
        <v>0.85681002896000003</v>
      </c>
      <c r="BU39" s="377">
        <v>0.85582190875999997</v>
      </c>
      <c r="BV39" s="377">
        <v>0.85492511091000001</v>
      </c>
    </row>
    <row r="40" spans="1:74" ht="11.05" customHeight="1" x14ac:dyDescent="0.2">
      <c r="A40" s="345" t="s">
        <v>158</v>
      </c>
      <c r="B40" s="424" t="s">
        <v>194</v>
      </c>
      <c r="C40" s="308">
        <v>0.67910000000000004</v>
      </c>
      <c r="D40" s="308">
        <v>0.65290000000000004</v>
      </c>
      <c r="E40" s="308">
        <v>0.61929999999999996</v>
      </c>
      <c r="F40" s="308">
        <v>0.61099999999999999</v>
      </c>
      <c r="G40" s="308">
        <v>0.63200000000000001</v>
      </c>
      <c r="H40" s="308">
        <v>0.63100000000000001</v>
      </c>
      <c r="I40" s="308">
        <v>0.5806</v>
      </c>
      <c r="J40" s="308">
        <v>0.56289999999999996</v>
      </c>
      <c r="K40" s="308">
        <v>0.57579999999999998</v>
      </c>
      <c r="L40" s="308">
        <v>0.56189999999999996</v>
      </c>
      <c r="M40" s="308">
        <v>0.60089999999999999</v>
      </c>
      <c r="N40" s="308">
        <v>0.59889999999999999</v>
      </c>
      <c r="O40" s="308">
        <v>0.59909999999999997</v>
      </c>
      <c r="P40" s="308">
        <v>0.6431</v>
      </c>
      <c r="Q40" s="308">
        <v>0.61109999999999998</v>
      </c>
      <c r="R40" s="308">
        <v>0.60209999999999997</v>
      </c>
      <c r="S40" s="308">
        <v>0.58389999999999997</v>
      </c>
      <c r="T40" s="308">
        <v>0.60870000000000002</v>
      </c>
      <c r="U40" s="308">
        <v>0.54559999999999997</v>
      </c>
      <c r="V40" s="308">
        <v>0.59240000000000004</v>
      </c>
      <c r="W40" s="308">
        <v>0.59619999999999995</v>
      </c>
      <c r="X40" s="308">
        <v>0.60109999999999997</v>
      </c>
      <c r="Y40" s="308">
        <v>0.62690000000000001</v>
      </c>
      <c r="Z40" s="308">
        <v>0.62470000000000003</v>
      </c>
      <c r="AA40" s="308">
        <v>0.60560000000000003</v>
      </c>
      <c r="AB40" s="308">
        <v>0.62280000000000002</v>
      </c>
      <c r="AC40" s="308">
        <v>0.60650000000000004</v>
      </c>
      <c r="AD40" s="308">
        <v>0.60229999999999995</v>
      </c>
      <c r="AE40" s="308">
        <v>0.55220000000000002</v>
      </c>
      <c r="AF40" s="308">
        <v>0.59219999999999995</v>
      </c>
      <c r="AG40" s="308">
        <v>0.59699999999999998</v>
      </c>
      <c r="AH40" s="308">
        <v>0.54779999999999995</v>
      </c>
      <c r="AI40" s="308">
        <v>0.59870000000000001</v>
      </c>
      <c r="AJ40" s="308">
        <v>0.60840000000000005</v>
      </c>
      <c r="AK40" s="308">
        <v>0.61439999999999995</v>
      </c>
      <c r="AL40" s="308">
        <v>0.62039999999999995</v>
      </c>
      <c r="AM40" s="308">
        <v>0.59989999999999999</v>
      </c>
      <c r="AN40" s="308">
        <v>0.59419999999999995</v>
      </c>
      <c r="AO40" s="308">
        <v>0.5827</v>
      </c>
      <c r="AP40" s="308">
        <v>0.5786</v>
      </c>
      <c r="AQ40" s="308">
        <v>0.58689999999999998</v>
      </c>
      <c r="AR40" s="308">
        <v>0.55620000000000003</v>
      </c>
      <c r="AS40" s="308">
        <v>0.53210000000000002</v>
      </c>
      <c r="AT40" s="308">
        <v>0.49669999999999997</v>
      </c>
      <c r="AU40" s="308">
        <v>0.5641847646</v>
      </c>
      <c r="AV40" s="308">
        <v>0.58628006112999997</v>
      </c>
      <c r="AW40" s="308">
        <v>0.58047546104000003</v>
      </c>
      <c r="AX40" s="308">
        <v>0.58134280347</v>
      </c>
      <c r="AY40" s="377">
        <v>0.58430749155999995</v>
      </c>
      <c r="AZ40" s="377">
        <v>0.58504514220000003</v>
      </c>
      <c r="BA40" s="377">
        <v>0.58547435128000003</v>
      </c>
      <c r="BB40" s="377">
        <v>0.58548297839999996</v>
      </c>
      <c r="BC40" s="377">
        <v>0.58821362612000005</v>
      </c>
      <c r="BD40" s="377">
        <v>0.59004393611999995</v>
      </c>
      <c r="BE40" s="377">
        <v>0.59264460193000001</v>
      </c>
      <c r="BF40" s="377">
        <v>0.59223953694999998</v>
      </c>
      <c r="BG40" s="377">
        <v>0.59197942102000001</v>
      </c>
      <c r="BH40" s="377">
        <v>0.59141260272999996</v>
      </c>
      <c r="BI40" s="377">
        <v>0.59120287662000004</v>
      </c>
      <c r="BJ40" s="377">
        <v>0.59528527453000002</v>
      </c>
      <c r="BK40" s="377">
        <v>0.55968007981000001</v>
      </c>
      <c r="BL40" s="377">
        <v>0.56164153247000004</v>
      </c>
      <c r="BM40" s="377">
        <v>0.56323713548999998</v>
      </c>
      <c r="BN40" s="377">
        <v>0.56644598819000003</v>
      </c>
      <c r="BO40" s="377">
        <v>0.56632639622000003</v>
      </c>
      <c r="BP40" s="377">
        <v>0.56437151920999995</v>
      </c>
      <c r="BQ40" s="377">
        <v>0.56213973642000004</v>
      </c>
      <c r="BR40" s="377">
        <v>0.55990496286000002</v>
      </c>
      <c r="BS40" s="377">
        <v>0.55781007537000005</v>
      </c>
      <c r="BT40" s="377">
        <v>0.55541466983999999</v>
      </c>
      <c r="BU40" s="377">
        <v>0.55339042038999997</v>
      </c>
      <c r="BV40" s="377">
        <v>0.55138162364999999</v>
      </c>
    </row>
    <row r="41" spans="1:74" ht="11.05" customHeight="1" x14ac:dyDescent="0.2">
      <c r="A41" s="345"/>
      <c r="B41" s="350"/>
      <c r="C41" s="308"/>
      <c r="D41" s="308"/>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77"/>
      <c r="AZ41" s="377"/>
      <c r="BA41" s="377"/>
      <c r="BB41" s="377"/>
      <c r="BC41" s="377"/>
      <c r="BD41" s="377"/>
      <c r="BE41" s="377"/>
      <c r="BF41" s="377"/>
      <c r="BG41" s="377"/>
      <c r="BH41" s="377"/>
      <c r="BI41" s="377"/>
      <c r="BJ41" s="377"/>
      <c r="BK41" s="377"/>
      <c r="BL41" s="377"/>
      <c r="BM41" s="377"/>
      <c r="BN41" s="377"/>
      <c r="BO41" s="377"/>
      <c r="BP41" s="377"/>
      <c r="BQ41" s="377"/>
      <c r="BR41" s="377"/>
      <c r="BS41" s="377"/>
      <c r="BT41" s="377"/>
      <c r="BU41" s="377"/>
      <c r="BV41" s="377"/>
    </row>
    <row r="42" spans="1:74" ht="11.05" customHeight="1" x14ac:dyDescent="0.2">
      <c r="A42" s="345"/>
      <c r="B42" s="346" t="s">
        <v>849</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08"/>
      <c r="AP42" s="308"/>
      <c r="AQ42" s="308"/>
      <c r="AR42" s="308"/>
      <c r="AS42" s="308"/>
      <c r="AT42" s="308"/>
      <c r="AU42" s="308"/>
      <c r="AV42" s="308"/>
      <c r="AW42" s="308"/>
      <c r="AX42" s="308"/>
      <c r="AY42" s="377"/>
      <c r="AZ42" s="377"/>
      <c r="BA42" s="377"/>
      <c r="BB42" s="377"/>
      <c r="BC42" s="377"/>
      <c r="BD42" s="377"/>
      <c r="BE42" s="377"/>
      <c r="BF42" s="377"/>
      <c r="BG42" s="377"/>
      <c r="BH42" s="377"/>
      <c r="BI42" s="377"/>
      <c r="BJ42" s="377"/>
      <c r="BK42" s="377"/>
      <c r="BL42" s="377"/>
      <c r="BM42" s="377"/>
      <c r="BN42" s="377"/>
      <c r="BO42" s="377"/>
      <c r="BP42" s="377"/>
      <c r="BQ42" s="377"/>
      <c r="BR42" s="377"/>
      <c r="BS42" s="377"/>
      <c r="BT42" s="377"/>
      <c r="BU42" s="377"/>
      <c r="BV42" s="377"/>
    </row>
    <row r="43" spans="1:74" s="280" customFormat="1" ht="11.05" customHeight="1" x14ac:dyDescent="0.2">
      <c r="A43" s="417" t="s">
        <v>850</v>
      </c>
      <c r="B43" s="419" t="s">
        <v>851</v>
      </c>
      <c r="C43" s="107">
        <v>0.32580645160999999</v>
      </c>
      <c r="D43" s="107">
        <v>1.2609999999999999</v>
      </c>
      <c r="E43" s="107">
        <v>0.30499999999999999</v>
      </c>
      <c r="F43" s="107">
        <v>0.66600000000000004</v>
      </c>
      <c r="G43" s="107">
        <v>0.44900000000000001</v>
      </c>
      <c r="H43" s="107">
        <v>0.39600000000000002</v>
      </c>
      <c r="I43" s="107">
        <v>0.17499999999999999</v>
      </c>
      <c r="J43" s="107">
        <v>0.82799999999999996</v>
      </c>
      <c r="K43" s="107">
        <v>1.4179999999999999</v>
      </c>
      <c r="L43" s="107">
        <v>0.73099999999999998</v>
      </c>
      <c r="M43" s="107">
        <v>0.7</v>
      </c>
      <c r="N43" s="107">
        <v>1.1579999999999999</v>
      </c>
      <c r="O43" s="107">
        <v>1.0609999999999999</v>
      </c>
      <c r="P43" s="107">
        <v>0.41599999999999998</v>
      </c>
      <c r="Q43" s="107">
        <v>0.76100000000000001</v>
      </c>
      <c r="R43" s="107">
        <v>1.746</v>
      </c>
      <c r="S43" s="107">
        <v>1.4410000000000001</v>
      </c>
      <c r="T43" s="107">
        <v>0.73350000000000004</v>
      </c>
      <c r="U43" s="107">
        <v>0.65600000000000003</v>
      </c>
      <c r="V43" s="107">
        <v>0.90300000000000002</v>
      </c>
      <c r="W43" s="107">
        <v>0.78500000000000003</v>
      </c>
      <c r="X43" s="107">
        <v>0.55400000000000005</v>
      </c>
      <c r="Y43" s="107">
        <v>0.46400000000000002</v>
      </c>
      <c r="Z43" s="107">
        <v>0.66641935484000003</v>
      </c>
      <c r="AA43" s="107">
        <v>0.55700000000000005</v>
      </c>
      <c r="AB43" s="107">
        <v>0.41599999999999998</v>
      </c>
      <c r="AC43" s="107">
        <v>0.69</v>
      </c>
      <c r="AD43" s="107">
        <v>0.84199999999999997</v>
      </c>
      <c r="AE43" s="107">
        <v>1.119</v>
      </c>
      <c r="AF43" s="107">
        <v>1.0980000000000001</v>
      </c>
      <c r="AG43" s="107">
        <v>0.93899999999999995</v>
      </c>
      <c r="AH43" s="107">
        <v>0.91900000000000004</v>
      </c>
      <c r="AI43" s="107">
        <v>0.91600000000000004</v>
      </c>
      <c r="AJ43" s="107">
        <v>0.80100000000000005</v>
      </c>
      <c r="AK43" s="107">
        <v>1.0189999999999999</v>
      </c>
      <c r="AL43" s="107">
        <v>0.78800000000000003</v>
      </c>
      <c r="AM43" s="107">
        <v>1.385</v>
      </c>
      <c r="AN43" s="107">
        <v>0.79600000000000004</v>
      </c>
      <c r="AO43" s="107">
        <v>0.92600000000000005</v>
      </c>
      <c r="AP43" s="107">
        <v>1.046</v>
      </c>
      <c r="AQ43" s="107">
        <v>1.081</v>
      </c>
      <c r="AR43" s="107">
        <v>1.1926209999999999</v>
      </c>
      <c r="AS43" s="107">
        <v>1.3580000000000001</v>
      </c>
      <c r="AT43" s="107">
        <v>1.1659999999999999</v>
      </c>
      <c r="AU43" s="107">
        <v>1.4686999999999999</v>
      </c>
      <c r="AV43" s="107">
        <v>1.2150000000000001</v>
      </c>
      <c r="AW43" s="107">
        <v>1.4219999999999999</v>
      </c>
      <c r="AX43" s="107">
        <v>1.3260000000000001</v>
      </c>
      <c r="AY43" s="425" t="s">
        <v>1602</v>
      </c>
      <c r="AZ43" s="425" t="s">
        <v>1602</v>
      </c>
      <c r="BA43" s="425" t="s">
        <v>1602</v>
      </c>
      <c r="BB43" s="425" t="s">
        <v>1602</v>
      </c>
      <c r="BC43" s="425" t="s">
        <v>1602</v>
      </c>
      <c r="BD43" s="425" t="s">
        <v>1602</v>
      </c>
      <c r="BE43" s="425" t="s">
        <v>1602</v>
      </c>
      <c r="BF43" s="425" t="s">
        <v>1602</v>
      </c>
      <c r="BG43" s="425" t="s">
        <v>1602</v>
      </c>
      <c r="BH43" s="425" t="s">
        <v>1602</v>
      </c>
      <c r="BI43" s="425" t="s">
        <v>1602</v>
      </c>
      <c r="BJ43" s="425" t="s">
        <v>1602</v>
      </c>
      <c r="BK43" s="425" t="s">
        <v>1602</v>
      </c>
      <c r="BL43" s="425" t="s">
        <v>1602</v>
      </c>
      <c r="BM43" s="425" t="s">
        <v>1602</v>
      </c>
      <c r="BN43" s="425" t="s">
        <v>1602</v>
      </c>
      <c r="BO43" s="425" t="s">
        <v>1602</v>
      </c>
      <c r="BP43" s="425" t="s">
        <v>1602</v>
      </c>
      <c r="BQ43" s="425" t="s">
        <v>1602</v>
      </c>
      <c r="BR43" s="425" t="s">
        <v>1602</v>
      </c>
      <c r="BS43" s="425" t="s">
        <v>1602</v>
      </c>
      <c r="BT43" s="425" t="s">
        <v>1602</v>
      </c>
      <c r="BU43" s="425" t="s">
        <v>1602</v>
      </c>
      <c r="BV43" s="425" t="s">
        <v>1602</v>
      </c>
    </row>
    <row r="44" spans="1:74" ht="11.95" customHeight="1" x14ac:dyDescent="0.2">
      <c r="B44" s="963" t="s">
        <v>843</v>
      </c>
      <c r="C44" s="962"/>
      <c r="D44" s="962"/>
      <c r="E44" s="962"/>
      <c r="F44" s="962"/>
      <c r="G44" s="962"/>
      <c r="H44" s="962"/>
      <c r="I44" s="962"/>
      <c r="J44" s="962"/>
      <c r="K44" s="962"/>
      <c r="L44" s="962"/>
      <c r="M44" s="962"/>
      <c r="N44" s="962"/>
      <c r="O44" s="962"/>
      <c r="P44" s="962"/>
      <c r="Q44" s="962"/>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7"/>
      <c r="AP44" s="667"/>
      <c r="AQ44" s="667"/>
      <c r="AR44" s="667"/>
      <c r="AS44" s="667"/>
      <c r="AT44" s="667"/>
      <c r="AU44" s="667"/>
      <c r="AV44" s="667"/>
      <c r="AW44" s="667"/>
      <c r="AX44" s="667"/>
      <c r="AY44" s="663"/>
      <c r="AZ44" s="663"/>
      <c r="BA44" s="663"/>
      <c r="BB44" s="663"/>
      <c r="BC44" s="663"/>
      <c r="BD44" s="663"/>
      <c r="BE44" s="663"/>
      <c r="BF44" s="663"/>
    </row>
    <row r="45" spans="1:74" x14ac:dyDescent="0.2">
      <c r="B45" s="974" t="s">
        <v>837</v>
      </c>
      <c r="C45" s="974"/>
      <c r="D45" s="974"/>
      <c r="E45" s="974"/>
      <c r="F45" s="974"/>
      <c r="G45" s="974"/>
      <c r="H45" s="974"/>
      <c r="I45" s="974"/>
      <c r="J45" s="974"/>
      <c r="K45" s="974"/>
      <c r="L45" s="974"/>
      <c r="M45" s="974"/>
      <c r="N45" s="974"/>
      <c r="O45" s="974"/>
      <c r="P45" s="974"/>
      <c r="Q45" s="974"/>
      <c r="R45" s="790"/>
      <c r="S45" s="667"/>
      <c r="T45" s="667"/>
      <c r="U45" s="667"/>
      <c r="V45" s="667"/>
      <c r="W45" s="667"/>
      <c r="X45" s="667"/>
      <c r="Y45" s="667"/>
      <c r="Z45" s="667"/>
      <c r="AA45" s="667"/>
      <c r="AB45" s="667"/>
      <c r="AC45" s="667"/>
      <c r="AD45" s="667"/>
      <c r="AE45" s="667"/>
      <c r="AF45" s="667"/>
      <c r="AG45" s="667"/>
      <c r="AH45" s="667"/>
      <c r="AI45" s="667"/>
      <c r="AJ45" s="667"/>
      <c r="AK45" s="667"/>
      <c r="AL45" s="667"/>
      <c r="AM45" s="667"/>
      <c r="AN45" s="667"/>
      <c r="AO45" s="667"/>
      <c r="AP45" s="667"/>
      <c r="AQ45" s="667"/>
      <c r="AR45" s="667"/>
      <c r="AS45" s="667"/>
      <c r="AT45" s="667"/>
      <c r="AU45" s="667"/>
      <c r="AV45" s="667"/>
      <c r="AW45" s="667"/>
      <c r="AX45" s="667"/>
      <c r="AY45" s="663"/>
      <c r="AZ45" s="663"/>
      <c r="BA45" s="663"/>
      <c r="BB45" s="663"/>
      <c r="BC45" s="663"/>
      <c r="BD45" s="663"/>
      <c r="BE45" s="663"/>
      <c r="BF45" s="663"/>
    </row>
    <row r="46" spans="1:74" s="163" customFormat="1" ht="11.95" customHeight="1" x14ac:dyDescent="0.2">
      <c r="A46" s="164"/>
      <c r="B46" s="799" t="s">
        <v>826</v>
      </c>
      <c r="C46" s="814"/>
      <c r="D46" s="814"/>
      <c r="E46" s="814"/>
      <c r="F46" s="814"/>
      <c r="G46" s="814"/>
      <c r="H46" s="826"/>
      <c r="I46" s="814"/>
      <c r="J46" s="814"/>
      <c r="K46" s="814"/>
      <c r="L46" s="814"/>
      <c r="M46" s="814"/>
      <c r="N46" s="814"/>
      <c r="O46" s="814"/>
      <c r="P46" s="814"/>
      <c r="Q46" s="814"/>
      <c r="R46" s="790"/>
      <c r="S46" s="789"/>
      <c r="T46" s="789"/>
      <c r="U46" s="789"/>
      <c r="V46" s="789"/>
      <c r="W46" s="789"/>
      <c r="X46" s="789"/>
      <c r="Y46" s="789"/>
      <c r="Z46" s="789"/>
      <c r="AA46" s="789"/>
      <c r="AB46" s="789"/>
      <c r="AC46" s="789"/>
      <c r="AD46" s="789"/>
      <c r="AE46" s="789"/>
      <c r="AF46" s="789"/>
      <c r="AG46" s="789"/>
      <c r="AH46" s="789"/>
      <c r="AI46" s="789"/>
      <c r="AJ46" s="789"/>
      <c r="AK46" s="789"/>
      <c r="AL46" s="789"/>
      <c r="AM46" s="789"/>
      <c r="AN46" s="789"/>
      <c r="AO46" s="789"/>
      <c r="AP46" s="789"/>
      <c r="AQ46" s="789"/>
      <c r="AR46" s="789"/>
      <c r="AS46" s="789"/>
      <c r="AT46" s="789"/>
      <c r="AU46" s="789"/>
      <c r="AV46" s="789"/>
      <c r="AW46" s="789"/>
      <c r="AX46" s="789"/>
      <c r="AY46" s="664"/>
      <c r="AZ46" s="664"/>
      <c r="BA46" s="664"/>
      <c r="BB46" s="664"/>
      <c r="BC46" s="664"/>
      <c r="BD46" s="664"/>
      <c r="BE46" s="664"/>
      <c r="BF46" s="664"/>
      <c r="BG46" s="664"/>
      <c r="BH46" s="664"/>
      <c r="BI46" s="664"/>
      <c r="BJ46" s="226"/>
    </row>
    <row r="47" spans="1:74" s="163" customFormat="1" ht="11.95" customHeight="1" x14ac:dyDescent="0.2">
      <c r="A47" s="164"/>
      <c r="B47" s="944" t="str">
        <f>Dates!$G$2</f>
        <v>EIA completed modeling and analysis for this report on Thursday, January 9, 2025.</v>
      </c>
      <c r="C47" s="945"/>
      <c r="D47" s="945"/>
      <c r="E47" s="945"/>
      <c r="F47" s="945"/>
      <c r="G47" s="945"/>
      <c r="H47" s="945"/>
      <c r="I47" s="945"/>
      <c r="J47" s="945"/>
      <c r="K47" s="945"/>
      <c r="L47" s="945"/>
      <c r="M47" s="945"/>
      <c r="N47" s="945"/>
      <c r="O47" s="945"/>
      <c r="P47" s="945"/>
      <c r="Q47" s="945"/>
      <c r="R47" s="667"/>
      <c r="S47" s="789"/>
      <c r="T47" s="789"/>
      <c r="U47" s="789"/>
      <c r="V47" s="789"/>
      <c r="W47" s="789"/>
      <c r="X47" s="789"/>
      <c r="Y47" s="789"/>
      <c r="Z47" s="789"/>
      <c r="AA47" s="789"/>
      <c r="AB47" s="789"/>
      <c r="AC47" s="789"/>
      <c r="AD47" s="789"/>
      <c r="AE47" s="789"/>
      <c r="AF47" s="789"/>
      <c r="AG47" s="789"/>
      <c r="AH47" s="789"/>
      <c r="AI47" s="789"/>
      <c r="AJ47" s="789"/>
      <c r="AK47" s="789"/>
      <c r="AL47" s="789"/>
      <c r="AM47" s="789"/>
      <c r="AN47" s="789"/>
      <c r="AO47" s="789"/>
      <c r="AP47" s="789"/>
      <c r="AQ47" s="789"/>
      <c r="AR47" s="789"/>
      <c r="AS47" s="789"/>
      <c r="AT47" s="789"/>
      <c r="AU47" s="789"/>
      <c r="AV47" s="789"/>
      <c r="AW47" s="789"/>
      <c r="AX47" s="789"/>
      <c r="AY47" s="664"/>
      <c r="AZ47" s="664"/>
      <c r="BA47" s="664"/>
      <c r="BB47" s="664"/>
      <c r="BC47" s="664"/>
      <c r="BD47" s="664"/>
      <c r="BE47" s="664"/>
      <c r="BF47" s="664"/>
      <c r="BG47" s="664"/>
      <c r="BH47" s="664"/>
      <c r="BI47" s="664"/>
      <c r="BJ47" s="226"/>
    </row>
    <row r="48" spans="1:74" s="163" customFormat="1" ht="11.95" customHeight="1" x14ac:dyDescent="0.2">
      <c r="A48" s="164"/>
      <c r="B48" s="959" t="s">
        <v>483</v>
      </c>
      <c r="C48" s="960"/>
      <c r="D48" s="960"/>
      <c r="E48" s="960"/>
      <c r="F48" s="960"/>
      <c r="G48" s="960"/>
      <c r="H48" s="960"/>
      <c r="I48" s="960"/>
      <c r="J48" s="960"/>
      <c r="K48" s="960"/>
      <c r="L48" s="960"/>
      <c r="M48" s="960"/>
      <c r="N48" s="960"/>
      <c r="O48" s="960"/>
      <c r="P48" s="960"/>
      <c r="Q48" s="960"/>
      <c r="R48" s="667"/>
      <c r="S48" s="789"/>
      <c r="T48" s="789"/>
      <c r="U48" s="789"/>
      <c r="V48" s="789"/>
      <c r="W48" s="789"/>
      <c r="X48" s="789"/>
      <c r="Y48" s="789"/>
      <c r="Z48" s="789"/>
      <c r="AA48" s="789"/>
      <c r="AB48" s="789"/>
      <c r="AC48" s="789"/>
      <c r="AD48" s="789"/>
      <c r="AE48" s="789"/>
      <c r="AF48" s="789"/>
      <c r="AG48" s="789"/>
      <c r="AH48" s="789"/>
      <c r="AI48" s="789"/>
      <c r="AJ48" s="789"/>
      <c r="AK48" s="789"/>
      <c r="AL48" s="789"/>
      <c r="AM48" s="789"/>
      <c r="AN48" s="789"/>
      <c r="AO48" s="789"/>
      <c r="AP48" s="789"/>
      <c r="AQ48" s="789"/>
      <c r="AR48" s="789"/>
      <c r="AS48" s="789"/>
      <c r="AT48" s="789"/>
      <c r="AU48" s="789"/>
      <c r="AV48" s="789"/>
      <c r="AW48" s="789"/>
      <c r="AX48" s="789"/>
      <c r="AY48" s="664"/>
      <c r="AZ48" s="664"/>
      <c r="BA48" s="664"/>
      <c r="BB48" s="664"/>
      <c r="BC48" s="664"/>
      <c r="BD48" s="664"/>
      <c r="BE48" s="664"/>
      <c r="BF48" s="664"/>
      <c r="BG48" s="664"/>
      <c r="BH48" s="664"/>
      <c r="BI48" s="664"/>
      <c r="BJ48" s="226"/>
    </row>
    <row r="49" spans="1:74" s="163" customFormat="1" ht="12.85" customHeight="1" x14ac:dyDescent="0.2">
      <c r="A49" s="164"/>
      <c r="B49" s="935" t="s">
        <v>1442</v>
      </c>
      <c r="C49" s="936"/>
      <c r="D49" s="936"/>
      <c r="E49" s="936"/>
      <c r="F49" s="936"/>
      <c r="G49" s="936"/>
      <c r="H49" s="936"/>
      <c r="I49" s="936"/>
      <c r="J49" s="936"/>
      <c r="K49" s="936"/>
      <c r="L49" s="936"/>
      <c r="M49" s="936"/>
      <c r="N49" s="936"/>
      <c r="O49" s="936"/>
      <c r="P49" s="936"/>
      <c r="Q49" s="936"/>
      <c r="R49" s="667"/>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89"/>
      <c r="AY49" s="664"/>
      <c r="AZ49" s="664"/>
      <c r="BA49" s="664"/>
      <c r="BB49" s="664"/>
      <c r="BC49" s="664"/>
      <c r="BD49" s="664"/>
      <c r="BE49" s="664"/>
      <c r="BF49" s="664"/>
      <c r="BG49" s="664"/>
      <c r="BH49" s="664"/>
      <c r="BI49" s="664"/>
      <c r="BJ49" s="226"/>
    </row>
    <row r="50" spans="1:74" s="163" customFormat="1" ht="11.95" customHeight="1" x14ac:dyDescent="0.2">
      <c r="A50" s="164"/>
      <c r="B50" s="930" t="s">
        <v>492</v>
      </c>
      <c r="C50" s="962"/>
      <c r="D50" s="962"/>
      <c r="E50" s="962"/>
      <c r="F50" s="962"/>
      <c r="G50" s="962"/>
      <c r="H50" s="962"/>
      <c r="I50" s="962"/>
      <c r="J50" s="962"/>
      <c r="K50" s="962"/>
      <c r="L50" s="962"/>
      <c r="M50" s="962"/>
      <c r="N50" s="962"/>
      <c r="O50" s="962"/>
      <c r="P50" s="962"/>
      <c r="Q50" s="962"/>
      <c r="R50" s="667"/>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89"/>
      <c r="AY50" s="664"/>
      <c r="AZ50" s="664"/>
      <c r="BA50" s="664"/>
      <c r="BB50" s="664"/>
      <c r="BC50" s="664"/>
      <c r="BD50" s="664"/>
      <c r="BE50" s="664"/>
      <c r="BF50" s="664"/>
      <c r="BG50" s="664"/>
      <c r="BH50" s="664"/>
      <c r="BI50" s="664"/>
      <c r="BJ50" s="226"/>
    </row>
    <row r="51" spans="1:74" s="163" customFormat="1" ht="11.95" customHeight="1" x14ac:dyDescent="0.2">
      <c r="A51" s="160"/>
      <c r="B51" s="816" t="s">
        <v>840</v>
      </c>
      <c r="C51" s="817"/>
      <c r="D51" s="817"/>
      <c r="E51" s="817"/>
      <c r="F51" s="817"/>
      <c r="G51" s="817"/>
      <c r="H51" s="827"/>
      <c r="I51" s="817"/>
      <c r="J51" s="817"/>
      <c r="K51" s="817"/>
      <c r="L51" s="817"/>
      <c r="M51" s="817"/>
      <c r="N51" s="817"/>
      <c r="O51" s="817"/>
      <c r="P51" s="817"/>
      <c r="Q51" s="815"/>
      <c r="R51" s="662"/>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89"/>
      <c r="AY51" s="664"/>
      <c r="AZ51" s="664"/>
      <c r="BA51" s="664"/>
      <c r="BB51" s="664"/>
      <c r="BC51" s="664"/>
      <c r="BD51" s="664"/>
      <c r="BE51" s="664"/>
      <c r="BF51" s="664"/>
      <c r="BG51" s="664"/>
      <c r="BH51" s="664"/>
      <c r="BI51" s="664"/>
      <c r="BJ51" s="226"/>
    </row>
    <row r="52" spans="1:74" ht="12.65" customHeight="1" x14ac:dyDescent="0.2">
      <c r="B52" s="976" t="s">
        <v>841</v>
      </c>
      <c r="C52" s="962"/>
      <c r="D52" s="962"/>
      <c r="E52" s="962"/>
      <c r="F52" s="962"/>
      <c r="G52" s="962"/>
      <c r="H52" s="962"/>
      <c r="I52" s="962"/>
      <c r="J52" s="962"/>
      <c r="K52" s="962"/>
      <c r="L52" s="962"/>
      <c r="M52" s="962"/>
      <c r="N52" s="962"/>
      <c r="O52" s="962"/>
      <c r="P52" s="962"/>
      <c r="Q52" s="962"/>
      <c r="R52" s="791"/>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AY52" s="663"/>
      <c r="AZ52" s="663"/>
      <c r="BA52" s="663"/>
      <c r="BB52" s="663"/>
      <c r="BC52" s="663"/>
      <c r="BD52" s="663"/>
      <c r="BE52" s="663"/>
      <c r="BF52" s="663"/>
      <c r="BK52" s="153"/>
      <c r="BL52" s="153"/>
      <c r="BM52" s="153"/>
      <c r="BN52" s="153"/>
      <c r="BO52" s="153"/>
      <c r="BP52" s="153"/>
      <c r="BQ52" s="153"/>
      <c r="BR52" s="153"/>
      <c r="BS52" s="153"/>
      <c r="BT52" s="153"/>
      <c r="BU52" s="153"/>
      <c r="BV52" s="153"/>
    </row>
    <row r="53" spans="1:74" ht="12.85" x14ac:dyDescent="0.2">
      <c r="B53" s="951" t="s">
        <v>842</v>
      </c>
      <c r="C53" s="962"/>
      <c r="D53" s="962"/>
      <c r="E53" s="962"/>
      <c r="F53" s="962"/>
      <c r="G53" s="962"/>
      <c r="H53" s="962"/>
      <c r="I53" s="962"/>
      <c r="J53" s="962"/>
      <c r="K53" s="962"/>
      <c r="L53" s="962"/>
      <c r="M53" s="962"/>
      <c r="N53" s="962"/>
      <c r="O53" s="962"/>
      <c r="P53" s="962"/>
      <c r="Q53" s="962"/>
      <c r="R53" s="162"/>
      <c r="BD53" s="663"/>
      <c r="BE53" s="197"/>
      <c r="BF53" s="663"/>
      <c r="BK53" s="153"/>
      <c r="BL53" s="153"/>
      <c r="BM53" s="153"/>
      <c r="BN53" s="153"/>
      <c r="BO53" s="153"/>
      <c r="BP53" s="153"/>
      <c r="BQ53" s="153"/>
      <c r="BR53" s="153"/>
      <c r="BS53" s="153"/>
      <c r="BT53" s="153"/>
      <c r="BU53" s="153"/>
      <c r="BV53" s="153"/>
    </row>
    <row r="54" spans="1:74" x14ac:dyDescent="0.2">
      <c r="BD54" s="663"/>
      <c r="BE54" s="197"/>
      <c r="BF54" s="663"/>
      <c r="BK54" s="153"/>
      <c r="BL54" s="153"/>
      <c r="BM54" s="153"/>
      <c r="BN54" s="153"/>
      <c r="BO54" s="153"/>
      <c r="BP54" s="153"/>
      <c r="BQ54" s="153"/>
      <c r="BR54" s="153"/>
      <c r="BS54" s="153"/>
      <c r="BT54" s="153"/>
      <c r="BU54" s="153"/>
      <c r="BV54" s="153"/>
    </row>
    <row r="55" spans="1:74" x14ac:dyDescent="0.2">
      <c r="BD55" s="663"/>
      <c r="BE55" s="197"/>
      <c r="BF55" s="663"/>
      <c r="BK55" s="153"/>
      <c r="BL55" s="153"/>
      <c r="BM55" s="153"/>
      <c r="BN55" s="153"/>
      <c r="BO55" s="153"/>
      <c r="BP55" s="153"/>
      <c r="BQ55" s="153"/>
      <c r="BR55" s="153"/>
      <c r="BS55" s="153"/>
      <c r="BT55" s="153"/>
      <c r="BU55" s="153"/>
      <c r="BV55" s="153"/>
    </row>
    <row r="56" spans="1:74" x14ac:dyDescent="0.2">
      <c r="BD56" s="663"/>
      <c r="BE56" s="197"/>
      <c r="BF56" s="663"/>
      <c r="BK56" s="153"/>
      <c r="BL56" s="153"/>
      <c r="BM56" s="153"/>
      <c r="BN56" s="153"/>
      <c r="BO56" s="153"/>
      <c r="BP56" s="153"/>
      <c r="BQ56" s="153"/>
      <c r="BR56" s="153"/>
      <c r="BS56" s="153"/>
      <c r="BT56" s="153"/>
      <c r="BU56" s="153"/>
      <c r="BV56" s="153"/>
    </row>
    <row r="57" spans="1:74" x14ac:dyDescent="0.2">
      <c r="BD57" s="663"/>
      <c r="BE57" s="197"/>
      <c r="BF57" s="663"/>
      <c r="BK57" s="153"/>
      <c r="BL57" s="153"/>
      <c r="BM57" s="153"/>
      <c r="BN57" s="153"/>
      <c r="BO57" s="153"/>
      <c r="BP57" s="153"/>
      <c r="BQ57" s="153"/>
      <c r="BR57" s="153"/>
      <c r="BS57" s="153"/>
      <c r="BT57" s="153"/>
      <c r="BU57" s="153"/>
      <c r="BV57" s="153"/>
    </row>
    <row r="58" spans="1:74" x14ac:dyDescent="0.2">
      <c r="BD58" s="663"/>
      <c r="BE58" s="197"/>
      <c r="BF58" s="663"/>
      <c r="BK58" s="153"/>
      <c r="BL58" s="153"/>
      <c r="BM58" s="153"/>
      <c r="BN58" s="153"/>
      <c r="BO58" s="153"/>
      <c r="BP58" s="153"/>
      <c r="BQ58" s="153"/>
      <c r="BR58" s="153"/>
      <c r="BS58" s="153"/>
      <c r="BT58" s="153"/>
      <c r="BU58" s="153"/>
      <c r="BV58" s="153"/>
    </row>
    <row r="59" spans="1:74" x14ac:dyDescent="0.2">
      <c r="BD59" s="663"/>
      <c r="BE59" s="197"/>
      <c r="BF59" s="663"/>
      <c r="BK59" s="153"/>
      <c r="BL59" s="153"/>
      <c r="BM59" s="153"/>
      <c r="BN59" s="153"/>
      <c r="BO59" s="153"/>
      <c r="BP59" s="153"/>
      <c r="BQ59" s="153"/>
      <c r="BR59" s="153"/>
      <c r="BS59" s="153"/>
      <c r="BT59" s="153"/>
      <c r="BU59" s="153"/>
      <c r="BV59" s="153"/>
    </row>
    <row r="60" spans="1:74" ht="12.85" x14ac:dyDescent="0.2">
      <c r="B60" s="977"/>
      <c r="C60" s="978"/>
      <c r="D60" s="978"/>
      <c r="E60" s="978"/>
      <c r="F60" s="978"/>
      <c r="G60" s="978"/>
      <c r="H60" s="978"/>
      <c r="I60" s="978"/>
      <c r="J60" s="978"/>
      <c r="K60" s="978"/>
      <c r="L60" s="978"/>
      <c r="M60" s="978"/>
      <c r="N60" s="978"/>
      <c r="O60" s="978"/>
      <c r="P60" s="978"/>
      <c r="Q60" s="978"/>
      <c r="BD60" s="663"/>
      <c r="BE60" s="197"/>
      <c r="BF60" s="663"/>
      <c r="BK60" s="153"/>
      <c r="BL60" s="153"/>
      <c r="BM60" s="153"/>
      <c r="BN60" s="153"/>
      <c r="BO60" s="153"/>
      <c r="BP60" s="153"/>
      <c r="BQ60" s="153"/>
      <c r="BR60" s="153"/>
      <c r="BS60" s="153"/>
      <c r="BT60" s="153"/>
      <c r="BU60" s="153"/>
      <c r="BV60" s="153"/>
    </row>
    <row r="61" spans="1:74" x14ac:dyDescent="0.2">
      <c r="BD61" s="663"/>
      <c r="BE61" s="197"/>
      <c r="BF61" s="663"/>
      <c r="BK61" s="153"/>
      <c r="BL61" s="153"/>
      <c r="BM61" s="153"/>
      <c r="BN61" s="153"/>
      <c r="BO61" s="153"/>
      <c r="BP61" s="153"/>
      <c r="BQ61" s="153"/>
      <c r="BR61" s="153"/>
      <c r="BS61" s="153"/>
      <c r="BT61" s="153"/>
      <c r="BU61" s="153"/>
      <c r="BV61" s="153"/>
    </row>
    <row r="62" spans="1:74" x14ac:dyDescent="0.2">
      <c r="BD62" s="663"/>
      <c r="BE62" s="197"/>
      <c r="BF62" s="663"/>
      <c r="BK62" s="153"/>
      <c r="BL62" s="153"/>
      <c r="BM62" s="153"/>
      <c r="BN62" s="153"/>
      <c r="BO62" s="153"/>
      <c r="BP62" s="153"/>
      <c r="BQ62" s="153"/>
      <c r="BR62" s="153"/>
      <c r="BS62" s="153"/>
      <c r="BT62" s="153"/>
      <c r="BU62" s="153"/>
      <c r="BV62" s="153"/>
    </row>
    <row r="63" spans="1:74" x14ac:dyDescent="0.2">
      <c r="BK63" s="153"/>
      <c r="BL63" s="153"/>
      <c r="BM63" s="153"/>
      <c r="BN63" s="153"/>
      <c r="BO63" s="153"/>
      <c r="BP63" s="153"/>
      <c r="BQ63" s="153"/>
      <c r="BR63" s="153"/>
      <c r="BS63" s="153"/>
      <c r="BT63" s="153"/>
      <c r="BU63" s="153"/>
      <c r="BV63" s="153"/>
    </row>
    <row r="64" spans="1: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row r="130" spans="63:74" x14ac:dyDescent="0.2">
      <c r="BK130" s="153"/>
      <c r="BL130" s="153"/>
      <c r="BM130" s="153"/>
      <c r="BN130" s="153"/>
      <c r="BO130" s="153"/>
      <c r="BP130" s="153"/>
      <c r="BQ130" s="153"/>
      <c r="BR130" s="153"/>
      <c r="BS130" s="153"/>
      <c r="BT130" s="153"/>
      <c r="BU130" s="153"/>
      <c r="BV130" s="153"/>
    </row>
    <row r="131" spans="63:74" x14ac:dyDescent="0.2">
      <c r="BK131" s="153"/>
      <c r="BL131" s="153"/>
      <c r="BM131" s="153"/>
      <c r="BN131" s="153"/>
      <c r="BO131" s="153"/>
      <c r="BP131" s="153"/>
      <c r="BQ131" s="153"/>
      <c r="BR131" s="153"/>
      <c r="BS131" s="153"/>
      <c r="BT131" s="153"/>
      <c r="BU131" s="153"/>
      <c r="BV131" s="153"/>
    </row>
    <row r="132" spans="63:74" x14ac:dyDescent="0.2">
      <c r="BK132" s="153"/>
      <c r="BL132" s="153"/>
      <c r="BM132" s="153"/>
      <c r="BN132" s="153"/>
      <c r="BO132" s="153"/>
      <c r="BP132" s="153"/>
      <c r="BQ132" s="153"/>
      <c r="BR132" s="153"/>
      <c r="BS132" s="153"/>
      <c r="BT132" s="153"/>
      <c r="BU132" s="153"/>
      <c r="BV132" s="153"/>
    </row>
    <row r="133" spans="63:74" x14ac:dyDescent="0.2">
      <c r="BK133" s="153"/>
      <c r="BL133" s="153"/>
      <c r="BM133" s="153"/>
      <c r="BN133" s="153"/>
      <c r="BO133" s="153"/>
      <c r="BP133" s="153"/>
      <c r="BQ133" s="153"/>
      <c r="BR133" s="153"/>
      <c r="BS133" s="153"/>
      <c r="BT133" s="153"/>
      <c r="BU133" s="153"/>
      <c r="BV133" s="153"/>
    </row>
    <row r="134" spans="63:74" x14ac:dyDescent="0.2">
      <c r="BK134" s="153"/>
      <c r="BL134" s="153"/>
      <c r="BM134" s="153"/>
      <c r="BN134" s="153"/>
      <c r="BO134" s="153"/>
      <c r="BP134" s="153"/>
      <c r="BQ134" s="153"/>
      <c r="BR134" s="153"/>
      <c r="BS134" s="153"/>
      <c r="BT134" s="153"/>
      <c r="BU134" s="153"/>
      <c r="BV134" s="153"/>
    </row>
    <row r="135" spans="63:74" x14ac:dyDescent="0.2">
      <c r="BK135" s="153"/>
      <c r="BL135" s="153"/>
      <c r="BM135" s="153"/>
      <c r="BN135" s="153"/>
      <c r="BO135" s="153"/>
      <c r="BP135" s="153"/>
      <c r="BQ135" s="153"/>
      <c r="BR135" s="153"/>
      <c r="BS135" s="153"/>
      <c r="BT135" s="153"/>
      <c r="BU135" s="153"/>
      <c r="BV135" s="153"/>
    </row>
    <row r="136" spans="63:74" x14ac:dyDescent="0.2">
      <c r="BK136" s="153"/>
      <c r="BL136" s="153"/>
      <c r="BM136" s="153"/>
      <c r="BN136" s="153"/>
      <c r="BO136" s="153"/>
      <c r="BP136" s="153"/>
      <c r="BQ136" s="153"/>
      <c r="BR136" s="153"/>
      <c r="BS136" s="153"/>
      <c r="BT136" s="153"/>
      <c r="BU136" s="153"/>
      <c r="BV136" s="153"/>
    </row>
  </sheetData>
  <mergeCells count="17">
    <mergeCell ref="A1:A2"/>
    <mergeCell ref="AM3:AX3"/>
    <mergeCell ref="AY3:BJ3"/>
    <mergeCell ref="B52:Q52"/>
    <mergeCell ref="B49:Q49"/>
    <mergeCell ref="B50:Q50"/>
    <mergeCell ref="B44:Q44"/>
    <mergeCell ref="B48:Q48"/>
    <mergeCell ref="B47:Q47"/>
    <mergeCell ref="B45:Q45"/>
    <mergeCell ref="B60:Q60"/>
    <mergeCell ref="BK3:BV3"/>
    <mergeCell ref="B1:AL1"/>
    <mergeCell ref="C3:N3"/>
    <mergeCell ref="O3:Z3"/>
    <mergeCell ref="AA3:AL3"/>
    <mergeCell ref="B53:Q53"/>
  </mergeCells>
  <phoneticPr fontId="4"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9"/>
  <sheetViews>
    <sheetView zoomScaleNormal="100" workbookViewId="0">
      <pane xSplit="2" ySplit="4" topLeftCell="AT5" activePane="bottomRight" state="frozen"/>
      <selection pane="topRight" activeCell="C1" sqref="C1"/>
      <selection pane="bottomLeft" activeCell="A5" sqref="A5"/>
      <selection pane="bottomRight" activeCell="AY32" sqref="AY32"/>
    </sheetView>
  </sheetViews>
  <sheetFormatPr defaultColWidth="8.5" defaultRowHeight="10.7" x14ac:dyDescent="0.2"/>
  <cols>
    <col min="1" max="1" width="18.5" style="90" bestFit="1" customWidth="1"/>
    <col min="2" max="2" width="42.5" style="84" customWidth="1"/>
    <col min="3" max="50" width="6.5" style="84" customWidth="1"/>
    <col min="51" max="55" width="6.5" style="197" customWidth="1"/>
    <col min="56" max="56" width="6.5" style="660" customWidth="1"/>
    <col min="57" max="57" width="6.5" style="280" customWidth="1"/>
    <col min="58" max="58" width="6.5" style="660" customWidth="1"/>
    <col min="59" max="61" width="6.5" style="663" customWidth="1"/>
    <col min="62" max="62" width="6.5" style="197" customWidth="1"/>
    <col min="63" max="74" width="6.5" style="84" customWidth="1"/>
    <col min="75" max="16384" width="8.5" style="84"/>
  </cols>
  <sheetData>
    <row r="1" spans="1:75" ht="13.4" customHeight="1" x14ac:dyDescent="0.2">
      <c r="A1" s="946" t="s">
        <v>479</v>
      </c>
      <c r="B1" s="964" t="s">
        <v>908</v>
      </c>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row>
    <row r="2" spans="1:75" ht="12.85" x14ac:dyDescent="0.2">
      <c r="A2" s="947"/>
      <c r="B2" s="228" t="str">
        <f>"U.S. Energy Information Administration  |  Short-Term Energy Outlook  - "&amp;Dates!D1</f>
        <v>U.S. Energy Information Administration  |  Short-Term Energy Outlook  - January 2025</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row>
    <row r="3" spans="1:75" s="7" customFormat="1" ht="12.85" x14ac:dyDescent="0.2">
      <c r="A3" s="338" t="s">
        <v>777</v>
      </c>
      <c r="B3" s="32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5" s="7" customFormat="1" x14ac:dyDescent="0.2">
      <c r="A4" s="344" t="str">
        <f>TEXT(Dates!$D$2,"dddd, mmmm d, yyyy")</f>
        <v>Thursday, January 9, 2025</v>
      </c>
      <c r="B4" s="353"/>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5" ht="11.05" customHeight="1" x14ac:dyDescent="0.2">
      <c r="A5" s="345"/>
      <c r="B5" s="349" t="s">
        <v>909</v>
      </c>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77"/>
      <c r="AZ5" s="377"/>
      <c r="BA5" s="377"/>
      <c r="BB5" s="377"/>
      <c r="BC5" s="377"/>
      <c r="BD5" s="410"/>
      <c r="BE5" s="410"/>
      <c r="BF5" s="410"/>
      <c r="BG5" s="410"/>
      <c r="BH5" s="410"/>
      <c r="BI5" s="410"/>
      <c r="BJ5" s="377"/>
      <c r="BK5" s="377"/>
      <c r="BL5" s="377"/>
      <c r="BM5" s="377"/>
      <c r="BN5" s="377"/>
      <c r="BO5" s="377"/>
      <c r="BP5" s="377"/>
      <c r="BQ5" s="377"/>
      <c r="BR5" s="377"/>
      <c r="BS5" s="377"/>
      <c r="BT5" s="377"/>
      <c r="BU5" s="377"/>
      <c r="BV5" s="377"/>
    </row>
    <row r="6" spans="1:75" s="280" customFormat="1" ht="11.05" customHeight="1" x14ac:dyDescent="0.2">
      <c r="A6" s="417" t="s">
        <v>179</v>
      </c>
      <c r="B6" s="411" t="s">
        <v>827</v>
      </c>
      <c r="C6" s="106">
        <v>93.780618881999999</v>
      </c>
      <c r="D6" s="106">
        <v>90.579835716000005</v>
      </c>
      <c r="E6" s="106">
        <v>93.768125479999995</v>
      </c>
      <c r="F6" s="106">
        <v>94.007105349</v>
      </c>
      <c r="G6" s="106">
        <v>94.985363591999999</v>
      </c>
      <c r="H6" s="106">
        <v>95.401273814000007</v>
      </c>
      <c r="I6" s="106">
        <v>97.057895067000004</v>
      </c>
      <c r="J6" s="106">
        <v>96.472236052</v>
      </c>
      <c r="K6" s="106">
        <v>96.765096555</v>
      </c>
      <c r="L6" s="106">
        <v>98.128063140999998</v>
      </c>
      <c r="M6" s="106">
        <v>98.870704149999995</v>
      </c>
      <c r="N6" s="106">
        <v>98.314959031000001</v>
      </c>
      <c r="O6" s="106">
        <v>98.280037214999993</v>
      </c>
      <c r="P6" s="106">
        <v>99.209246041</v>
      </c>
      <c r="Q6" s="106">
        <v>99.720612561999999</v>
      </c>
      <c r="R6" s="106">
        <v>98.920346128000006</v>
      </c>
      <c r="S6" s="106">
        <v>98.896142609999998</v>
      </c>
      <c r="T6" s="106">
        <v>99.404306796</v>
      </c>
      <c r="U6" s="106">
        <v>100.67813416</v>
      </c>
      <c r="V6" s="106">
        <v>101.25365963</v>
      </c>
      <c r="W6" s="106">
        <v>101.7396387</v>
      </c>
      <c r="X6" s="106">
        <v>101.78749835000001</v>
      </c>
      <c r="Y6" s="106">
        <v>101.95884443</v>
      </c>
      <c r="Z6" s="106">
        <v>100.44862718</v>
      </c>
      <c r="AA6" s="106">
        <v>101.16303275999999</v>
      </c>
      <c r="AB6" s="106">
        <v>101.68871875000001</v>
      </c>
      <c r="AC6" s="106">
        <v>101.94056433</v>
      </c>
      <c r="AD6" s="106">
        <v>101.67336981</v>
      </c>
      <c r="AE6" s="106">
        <v>101.10226483</v>
      </c>
      <c r="AF6" s="106">
        <v>102.16756091000001</v>
      </c>
      <c r="AG6" s="106">
        <v>101.66880143</v>
      </c>
      <c r="AH6" s="106">
        <v>101.47825209</v>
      </c>
      <c r="AI6" s="106">
        <v>102.47084776</v>
      </c>
      <c r="AJ6" s="106">
        <v>102.5671442</v>
      </c>
      <c r="AK6" s="106">
        <v>103.36424187999999</v>
      </c>
      <c r="AL6" s="106">
        <v>103.43357306999999</v>
      </c>
      <c r="AM6" s="106">
        <v>101.03338118000001</v>
      </c>
      <c r="AN6" s="106">
        <v>102.23949257</v>
      </c>
      <c r="AO6" s="106">
        <v>102.95965595</v>
      </c>
      <c r="AP6" s="106">
        <v>102.78676188999999</v>
      </c>
      <c r="AQ6" s="106">
        <v>102.43708873</v>
      </c>
      <c r="AR6" s="106">
        <v>102.41606707</v>
      </c>
      <c r="AS6" s="106">
        <v>102.64280897</v>
      </c>
      <c r="AT6" s="106">
        <v>102.89862149</v>
      </c>
      <c r="AU6" s="106">
        <v>102.28505097</v>
      </c>
      <c r="AV6" s="106">
        <v>103.11186248</v>
      </c>
      <c r="AW6" s="106">
        <v>103.05968550999999</v>
      </c>
      <c r="AX6" s="106">
        <v>103.25227063</v>
      </c>
      <c r="AY6" s="410">
        <v>103.02882169</v>
      </c>
      <c r="AZ6" s="410">
        <v>103.12878462</v>
      </c>
      <c r="BA6" s="410">
        <v>103.30957409</v>
      </c>
      <c r="BB6" s="410">
        <v>103.63204227999999</v>
      </c>
      <c r="BC6" s="410">
        <v>103.92524404</v>
      </c>
      <c r="BD6" s="410">
        <v>104.43671929</v>
      </c>
      <c r="BE6" s="410">
        <v>104.79657754999999</v>
      </c>
      <c r="BF6" s="410">
        <v>104.92647826</v>
      </c>
      <c r="BG6" s="410">
        <v>104.91119217000001</v>
      </c>
      <c r="BH6" s="410">
        <v>105.15856079</v>
      </c>
      <c r="BI6" s="410">
        <v>105.5995403</v>
      </c>
      <c r="BJ6" s="410">
        <v>105.33279674000001</v>
      </c>
      <c r="BK6" s="410">
        <v>104.9603877</v>
      </c>
      <c r="BL6" s="410">
        <v>105.10861838</v>
      </c>
      <c r="BM6" s="410">
        <v>105.31834071</v>
      </c>
      <c r="BN6" s="410">
        <v>105.54152517999999</v>
      </c>
      <c r="BO6" s="410">
        <v>105.61729781</v>
      </c>
      <c r="BP6" s="410">
        <v>106.02563891</v>
      </c>
      <c r="BQ6" s="410">
        <v>106.23088129</v>
      </c>
      <c r="BR6" s="410">
        <v>106.18129442999999</v>
      </c>
      <c r="BS6" s="410">
        <v>106.08406093000001</v>
      </c>
      <c r="BT6" s="410">
        <v>106.30365987</v>
      </c>
      <c r="BU6" s="410">
        <v>106.75906007</v>
      </c>
      <c r="BV6" s="410">
        <v>106.46386262999999</v>
      </c>
      <c r="BW6" s="420"/>
    </row>
    <row r="7" spans="1:75" ht="11.05" customHeight="1" x14ac:dyDescent="0.2">
      <c r="A7" s="345" t="s">
        <v>852</v>
      </c>
      <c r="B7" s="413" t="s">
        <v>867</v>
      </c>
      <c r="C7" s="308">
        <v>41.562199999999997</v>
      </c>
      <c r="D7" s="308">
        <v>40.900199999999998</v>
      </c>
      <c r="E7" s="308">
        <v>40.984999999999999</v>
      </c>
      <c r="F7" s="308">
        <v>41.168999999999997</v>
      </c>
      <c r="G7" s="308">
        <v>41.675400000000003</v>
      </c>
      <c r="H7" s="308">
        <v>42.142299999999999</v>
      </c>
      <c r="I7" s="308">
        <v>42.818199999999997</v>
      </c>
      <c r="J7" s="308">
        <v>42.590499999999999</v>
      </c>
      <c r="K7" s="308">
        <v>43.358600000000003</v>
      </c>
      <c r="L7" s="308">
        <v>44.0092</v>
      </c>
      <c r="M7" s="308">
        <v>44.385100000000001</v>
      </c>
      <c r="N7" s="308">
        <v>44.527200000000001</v>
      </c>
      <c r="O7" s="308">
        <v>44.8033</v>
      </c>
      <c r="P7" s="308">
        <v>45.374200000000002</v>
      </c>
      <c r="Q7" s="308">
        <v>44.931699999999999</v>
      </c>
      <c r="R7" s="308">
        <v>44.245100000000001</v>
      </c>
      <c r="S7" s="308">
        <v>44.354900000000001</v>
      </c>
      <c r="T7" s="308">
        <v>44.792200000000001</v>
      </c>
      <c r="U7" s="308">
        <v>45.3782</v>
      </c>
      <c r="V7" s="308">
        <v>45.4497</v>
      </c>
      <c r="W7" s="308">
        <v>45.661999999999999</v>
      </c>
      <c r="X7" s="308">
        <v>45.302700000000002</v>
      </c>
      <c r="Y7" s="308">
        <v>45.477200000000003</v>
      </c>
      <c r="Z7" s="308">
        <v>45.489699999999999</v>
      </c>
      <c r="AA7" s="308">
        <v>44.829099999999997</v>
      </c>
      <c r="AB7" s="308">
        <v>45.259300000000003</v>
      </c>
      <c r="AC7" s="308">
        <v>45.098999999999997</v>
      </c>
      <c r="AD7" s="308">
        <v>44.926499999999997</v>
      </c>
      <c r="AE7" s="308">
        <v>43.997599999999998</v>
      </c>
      <c r="AF7" s="308">
        <v>44.162799999999997</v>
      </c>
      <c r="AG7" s="308">
        <v>42.9801</v>
      </c>
      <c r="AH7" s="308">
        <v>42.547899999999998</v>
      </c>
      <c r="AI7" s="308">
        <v>43.443600000000004</v>
      </c>
      <c r="AJ7" s="308">
        <v>43.481900000000003</v>
      </c>
      <c r="AK7" s="308">
        <v>43.338700000000003</v>
      </c>
      <c r="AL7" s="308">
        <v>43.241599999999998</v>
      </c>
      <c r="AM7" s="308">
        <v>43.244900000000001</v>
      </c>
      <c r="AN7" s="308">
        <v>43.197400000000002</v>
      </c>
      <c r="AO7" s="308">
        <v>43.370199999999997</v>
      </c>
      <c r="AP7" s="308">
        <v>43.113900000000001</v>
      </c>
      <c r="AQ7" s="308">
        <v>42.618699999999997</v>
      </c>
      <c r="AR7" s="308">
        <v>42.144100000000002</v>
      </c>
      <c r="AS7" s="308">
        <v>42.619599999999998</v>
      </c>
      <c r="AT7" s="308">
        <v>42.457000000000001</v>
      </c>
      <c r="AU7" s="308">
        <v>42.363660949</v>
      </c>
      <c r="AV7" s="308">
        <v>42.188339093000003</v>
      </c>
      <c r="AW7" s="308">
        <v>42.252870266999999</v>
      </c>
      <c r="AX7" s="308">
        <v>42.158546719999997</v>
      </c>
      <c r="AY7" s="377">
        <v>42.460235423999997</v>
      </c>
      <c r="AZ7" s="377">
        <v>42.652641928000001</v>
      </c>
      <c r="BA7" s="377">
        <v>42.653121315</v>
      </c>
      <c r="BB7" s="377">
        <v>42.736213112999998</v>
      </c>
      <c r="BC7" s="377">
        <v>42.703639913000004</v>
      </c>
      <c r="BD7" s="377">
        <v>42.785668106000003</v>
      </c>
      <c r="BE7" s="377">
        <v>42.830938287999999</v>
      </c>
      <c r="BF7" s="377">
        <v>42.876886763999998</v>
      </c>
      <c r="BG7" s="377">
        <v>42.985452807999998</v>
      </c>
      <c r="BH7" s="377">
        <v>43.078834467999997</v>
      </c>
      <c r="BI7" s="377">
        <v>43.178184563999999</v>
      </c>
      <c r="BJ7" s="377">
        <v>43.246066224000003</v>
      </c>
      <c r="BK7" s="377">
        <v>43.277274681000002</v>
      </c>
      <c r="BL7" s="377">
        <v>43.361461411000001</v>
      </c>
      <c r="BM7" s="377">
        <v>43.400277969000001</v>
      </c>
      <c r="BN7" s="377">
        <v>43.422830001999998</v>
      </c>
      <c r="BO7" s="377">
        <v>43.361392340000002</v>
      </c>
      <c r="BP7" s="377">
        <v>43.462515992999997</v>
      </c>
      <c r="BQ7" s="377">
        <v>43.435161663000002</v>
      </c>
      <c r="BR7" s="377">
        <v>43.413345276000001</v>
      </c>
      <c r="BS7" s="377">
        <v>43.547733024999999</v>
      </c>
      <c r="BT7" s="377">
        <v>43.550743277999999</v>
      </c>
      <c r="BU7" s="377">
        <v>43.635252258999998</v>
      </c>
      <c r="BV7" s="377">
        <v>43.653352480000002</v>
      </c>
      <c r="BW7" s="197"/>
    </row>
    <row r="8" spans="1:75" ht="11.05" customHeight="1" x14ac:dyDescent="0.2">
      <c r="A8" s="345" t="s">
        <v>175</v>
      </c>
      <c r="B8" s="413" t="s">
        <v>196</v>
      </c>
      <c r="C8" s="308">
        <v>18.535833903</v>
      </c>
      <c r="D8" s="308">
        <v>16.088907428999999</v>
      </c>
      <c r="E8" s="308">
        <v>18.674344677000001</v>
      </c>
      <c r="F8" s="308">
        <v>19.0579547</v>
      </c>
      <c r="G8" s="308">
        <v>19.32739729</v>
      </c>
      <c r="H8" s="308">
        <v>19.250950166999999</v>
      </c>
      <c r="I8" s="308">
        <v>19.259226225999999</v>
      </c>
      <c r="J8" s="308">
        <v>19.212282257999998</v>
      </c>
      <c r="K8" s="308">
        <v>18.756871267000001</v>
      </c>
      <c r="L8" s="308">
        <v>19.792131968</v>
      </c>
      <c r="M8" s="308">
        <v>20.129175499999999</v>
      </c>
      <c r="N8" s="308">
        <v>20.088709839</v>
      </c>
      <c r="O8" s="308">
        <v>19.370147515999999</v>
      </c>
      <c r="P8" s="308">
        <v>19.297978535999999</v>
      </c>
      <c r="Q8" s="308">
        <v>20.243382709999999</v>
      </c>
      <c r="R8" s="308">
        <v>20.163061766999999</v>
      </c>
      <c r="S8" s="308">
        <v>20.219596934999998</v>
      </c>
      <c r="T8" s="308">
        <v>20.513278499999998</v>
      </c>
      <c r="U8" s="308">
        <v>20.732252161000002</v>
      </c>
      <c r="V8" s="308">
        <v>20.604362128999998</v>
      </c>
      <c r="W8" s="308">
        <v>21.022847766999998</v>
      </c>
      <c r="X8" s="308">
        <v>21.055754289999999</v>
      </c>
      <c r="Y8" s="308">
        <v>21.136653533</v>
      </c>
      <c r="Z8" s="308">
        <v>20.165865355000001</v>
      </c>
      <c r="AA8" s="308">
        <v>21.131112741999999</v>
      </c>
      <c r="AB8" s="308">
        <v>21.096041357000001</v>
      </c>
      <c r="AC8" s="308">
        <v>21.536506289999998</v>
      </c>
      <c r="AD8" s="308">
        <v>21.579399599999999</v>
      </c>
      <c r="AE8" s="308">
        <v>21.602581806</v>
      </c>
      <c r="AF8" s="308">
        <v>21.892111433</v>
      </c>
      <c r="AG8" s="308">
        <v>22.026402580999999</v>
      </c>
      <c r="AH8" s="308">
        <v>22.278824097000001</v>
      </c>
      <c r="AI8" s="308">
        <v>22.593191999999998</v>
      </c>
      <c r="AJ8" s="308">
        <v>22.518060225999999</v>
      </c>
      <c r="AK8" s="308">
        <v>22.693973766999999</v>
      </c>
      <c r="AL8" s="308">
        <v>22.665800806</v>
      </c>
      <c r="AM8" s="308">
        <v>21.081009194</v>
      </c>
      <c r="AN8" s="308">
        <v>22.154315517000001</v>
      </c>
      <c r="AO8" s="308">
        <v>22.498334805999999</v>
      </c>
      <c r="AP8" s="308">
        <v>22.719071932999999</v>
      </c>
      <c r="AQ8" s="308">
        <v>22.748794</v>
      </c>
      <c r="AR8" s="308">
        <v>22.836110866999999</v>
      </c>
      <c r="AS8" s="308">
        <v>22.664932</v>
      </c>
      <c r="AT8" s="308">
        <v>23.039400967999999</v>
      </c>
      <c r="AU8" s="308">
        <v>22.9398871</v>
      </c>
      <c r="AV8" s="308">
        <v>23.307778097</v>
      </c>
      <c r="AW8" s="308">
        <v>22.879317956000001</v>
      </c>
      <c r="AX8" s="308">
        <v>23.073802437000001</v>
      </c>
      <c r="AY8" s="377">
        <v>22.808239700000001</v>
      </c>
      <c r="AZ8" s="377">
        <v>22.502307600000002</v>
      </c>
      <c r="BA8" s="377">
        <v>22.922173799999999</v>
      </c>
      <c r="BB8" s="377">
        <v>23.0423133</v>
      </c>
      <c r="BC8" s="377">
        <v>23.209022600000001</v>
      </c>
      <c r="BD8" s="377">
        <v>23.154116899999998</v>
      </c>
      <c r="BE8" s="377">
        <v>23.202746300000001</v>
      </c>
      <c r="BF8" s="377">
        <v>23.225543900000002</v>
      </c>
      <c r="BG8" s="377">
        <v>23.249551400000001</v>
      </c>
      <c r="BH8" s="377">
        <v>23.276304499999998</v>
      </c>
      <c r="BI8" s="377">
        <v>23.584474499999999</v>
      </c>
      <c r="BJ8" s="377">
        <v>23.470760299999998</v>
      </c>
      <c r="BK8" s="377">
        <v>23.310594200000001</v>
      </c>
      <c r="BL8" s="377">
        <v>22.974947700000001</v>
      </c>
      <c r="BM8" s="377">
        <v>23.448888799999999</v>
      </c>
      <c r="BN8" s="377">
        <v>23.512549400000001</v>
      </c>
      <c r="BO8" s="377">
        <v>23.630268000000001</v>
      </c>
      <c r="BP8" s="377">
        <v>23.5700942</v>
      </c>
      <c r="BQ8" s="377">
        <v>23.606356399999999</v>
      </c>
      <c r="BR8" s="377">
        <v>23.5562757</v>
      </c>
      <c r="BS8" s="377">
        <v>23.4690069</v>
      </c>
      <c r="BT8" s="377">
        <v>23.440832499999999</v>
      </c>
      <c r="BU8" s="377">
        <v>23.670865599999999</v>
      </c>
      <c r="BV8" s="377">
        <v>23.545481200000001</v>
      </c>
      <c r="BW8" s="197"/>
    </row>
    <row r="9" spans="1:75" ht="11.05" customHeight="1" x14ac:dyDescent="0.2">
      <c r="A9" s="345" t="s">
        <v>853</v>
      </c>
      <c r="B9" s="413" t="s">
        <v>985</v>
      </c>
      <c r="C9" s="308">
        <v>33.682584978000001</v>
      </c>
      <c r="D9" s="308">
        <v>33.590728288000001</v>
      </c>
      <c r="E9" s="308">
        <v>34.108780801999998</v>
      </c>
      <c r="F9" s="308">
        <v>33.780150648999999</v>
      </c>
      <c r="G9" s="308">
        <v>33.982566302000002</v>
      </c>
      <c r="H9" s="308">
        <v>34.008023647000002</v>
      </c>
      <c r="I9" s="308">
        <v>34.980468840999997</v>
      </c>
      <c r="J9" s="308">
        <v>34.669453793999999</v>
      </c>
      <c r="K9" s="308">
        <v>34.649625288000003</v>
      </c>
      <c r="L9" s="308">
        <v>34.326731172999999</v>
      </c>
      <c r="M9" s="308">
        <v>34.356428649999998</v>
      </c>
      <c r="N9" s="308">
        <v>33.699049191999997</v>
      </c>
      <c r="O9" s="308">
        <v>34.106589698999997</v>
      </c>
      <c r="P9" s="308">
        <v>34.537067506</v>
      </c>
      <c r="Q9" s="308">
        <v>34.545529852999998</v>
      </c>
      <c r="R9" s="308">
        <v>34.512184361999999</v>
      </c>
      <c r="S9" s="308">
        <v>34.321645674999999</v>
      </c>
      <c r="T9" s="308">
        <v>34.098828296000001</v>
      </c>
      <c r="U9" s="308">
        <v>34.567682003000002</v>
      </c>
      <c r="V9" s="308">
        <v>35.199597502000003</v>
      </c>
      <c r="W9" s="308">
        <v>35.054790935</v>
      </c>
      <c r="X9" s="308">
        <v>35.429044062000003</v>
      </c>
      <c r="Y9" s="308">
        <v>35.344990893999999</v>
      </c>
      <c r="Z9" s="308">
        <v>34.793061827000002</v>
      </c>
      <c r="AA9" s="308">
        <v>35.202820017999997</v>
      </c>
      <c r="AB9" s="308">
        <v>35.333377388999999</v>
      </c>
      <c r="AC9" s="308">
        <v>35.305058035000002</v>
      </c>
      <c r="AD9" s="308">
        <v>35.167470215000002</v>
      </c>
      <c r="AE9" s="308">
        <v>35.502083024999997</v>
      </c>
      <c r="AF9" s="308">
        <v>36.112649476999998</v>
      </c>
      <c r="AG9" s="308">
        <v>36.662298849000003</v>
      </c>
      <c r="AH9" s="308">
        <v>36.651527989999998</v>
      </c>
      <c r="AI9" s="308">
        <v>36.434055764</v>
      </c>
      <c r="AJ9" s="308">
        <v>36.567183978999999</v>
      </c>
      <c r="AK9" s="308">
        <v>37.331568109999999</v>
      </c>
      <c r="AL9" s="308">
        <v>37.526172262999999</v>
      </c>
      <c r="AM9" s="308">
        <v>36.707471986000002</v>
      </c>
      <c r="AN9" s="308">
        <v>36.887777051</v>
      </c>
      <c r="AO9" s="308">
        <v>37.091121139000002</v>
      </c>
      <c r="AP9" s="308">
        <v>36.953789958000002</v>
      </c>
      <c r="AQ9" s="308">
        <v>37.069594727000002</v>
      </c>
      <c r="AR9" s="308">
        <v>37.435856201</v>
      </c>
      <c r="AS9" s="308">
        <v>37.358276967999998</v>
      </c>
      <c r="AT9" s="308">
        <v>37.402220526000001</v>
      </c>
      <c r="AU9" s="308">
        <v>36.981502923999997</v>
      </c>
      <c r="AV9" s="308">
        <v>37.615745285999999</v>
      </c>
      <c r="AW9" s="308">
        <v>37.927497283000001</v>
      </c>
      <c r="AX9" s="308">
        <v>38.019921476</v>
      </c>
      <c r="AY9" s="377">
        <v>37.760346566999999</v>
      </c>
      <c r="AZ9" s="377">
        <v>37.973835090999998</v>
      </c>
      <c r="BA9" s="377">
        <v>37.734278975000002</v>
      </c>
      <c r="BB9" s="377">
        <v>37.853515864999999</v>
      </c>
      <c r="BC9" s="377">
        <v>38.012581529000002</v>
      </c>
      <c r="BD9" s="377">
        <v>38.496934289000002</v>
      </c>
      <c r="BE9" s="377">
        <v>38.762892958999998</v>
      </c>
      <c r="BF9" s="377">
        <v>38.824047595000003</v>
      </c>
      <c r="BG9" s="377">
        <v>38.676187959000004</v>
      </c>
      <c r="BH9" s="377">
        <v>38.803421819</v>
      </c>
      <c r="BI9" s="377">
        <v>38.836881239</v>
      </c>
      <c r="BJ9" s="377">
        <v>38.615970220000001</v>
      </c>
      <c r="BK9" s="377">
        <v>38.372518820000003</v>
      </c>
      <c r="BL9" s="377">
        <v>38.772209267999997</v>
      </c>
      <c r="BM9" s="377">
        <v>38.469173943999998</v>
      </c>
      <c r="BN9" s="377">
        <v>38.606145781000002</v>
      </c>
      <c r="BO9" s="377">
        <v>38.625637474000001</v>
      </c>
      <c r="BP9" s="377">
        <v>38.993028715999998</v>
      </c>
      <c r="BQ9" s="377">
        <v>39.189363227000001</v>
      </c>
      <c r="BR9" s="377">
        <v>39.211673455000003</v>
      </c>
      <c r="BS9" s="377">
        <v>39.067321006999997</v>
      </c>
      <c r="BT9" s="377">
        <v>39.312084097000003</v>
      </c>
      <c r="BU9" s="377">
        <v>39.452942208000003</v>
      </c>
      <c r="BV9" s="377">
        <v>39.265028950999998</v>
      </c>
      <c r="BW9" s="197"/>
    </row>
    <row r="10" spans="1:75" ht="11.05" customHeight="1" x14ac:dyDescent="0.2">
      <c r="A10" s="345"/>
      <c r="B10" s="429"/>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77"/>
      <c r="AZ10" s="377"/>
      <c r="BA10" s="377"/>
      <c r="BB10" s="377"/>
      <c r="BC10" s="377"/>
      <c r="BD10" s="377"/>
      <c r="BE10" s="377"/>
      <c r="BF10" s="377"/>
      <c r="BG10" s="377"/>
      <c r="BH10" s="377"/>
      <c r="BI10" s="377"/>
      <c r="BJ10" s="377"/>
      <c r="BK10" s="377"/>
      <c r="BL10" s="377"/>
      <c r="BM10" s="377"/>
      <c r="BN10" s="377"/>
      <c r="BO10" s="377"/>
      <c r="BP10" s="377"/>
      <c r="BQ10" s="377"/>
      <c r="BR10" s="377"/>
      <c r="BS10" s="377"/>
      <c r="BT10" s="377"/>
      <c r="BU10" s="377"/>
      <c r="BV10" s="377"/>
      <c r="BW10" s="197"/>
    </row>
    <row r="11" spans="1:75" s="280" customFormat="1" ht="11.05" customHeight="1" x14ac:dyDescent="0.2">
      <c r="A11" s="417" t="s">
        <v>177</v>
      </c>
      <c r="B11" s="427" t="s">
        <v>854</v>
      </c>
      <c r="C11" s="106">
        <v>29.383600000000001</v>
      </c>
      <c r="D11" s="106">
        <v>28.909300000000002</v>
      </c>
      <c r="E11" s="106">
        <v>29.026599999999998</v>
      </c>
      <c r="F11" s="106">
        <v>29.122299999999999</v>
      </c>
      <c r="G11" s="106">
        <v>29.656099999999999</v>
      </c>
      <c r="H11" s="106">
        <v>30.215299999999999</v>
      </c>
      <c r="I11" s="106">
        <v>30.898099999999999</v>
      </c>
      <c r="J11" s="106">
        <v>30.929500000000001</v>
      </c>
      <c r="K11" s="106">
        <v>31.263200000000001</v>
      </c>
      <c r="L11" s="106">
        <v>31.588999999999999</v>
      </c>
      <c r="M11" s="106">
        <v>31.8369</v>
      </c>
      <c r="N11" s="106">
        <v>32.019100000000002</v>
      </c>
      <c r="O11" s="106">
        <v>32.211399999999998</v>
      </c>
      <c r="P11" s="106">
        <v>32.802399999999999</v>
      </c>
      <c r="Q11" s="106">
        <v>32.439300000000003</v>
      </c>
      <c r="R11" s="106">
        <v>32.689</v>
      </c>
      <c r="S11" s="106">
        <v>32.235799999999998</v>
      </c>
      <c r="T11" s="106">
        <v>32.423299999999998</v>
      </c>
      <c r="U11" s="106">
        <v>32.718299999999999</v>
      </c>
      <c r="V11" s="106">
        <v>33.704999999999998</v>
      </c>
      <c r="W11" s="106">
        <v>33.821800000000003</v>
      </c>
      <c r="X11" s="106">
        <v>33.3977</v>
      </c>
      <c r="Y11" s="106">
        <v>33.036700000000003</v>
      </c>
      <c r="Z11" s="106">
        <v>33.1066</v>
      </c>
      <c r="AA11" s="106">
        <v>32.552999999999997</v>
      </c>
      <c r="AB11" s="106">
        <v>32.754399999999997</v>
      </c>
      <c r="AC11" s="106">
        <v>32.938400000000001</v>
      </c>
      <c r="AD11" s="106">
        <v>32.859499999999997</v>
      </c>
      <c r="AE11" s="106">
        <v>32.187600000000003</v>
      </c>
      <c r="AF11" s="106">
        <v>32.410899999999998</v>
      </c>
      <c r="AG11" s="106">
        <v>31.587900000000001</v>
      </c>
      <c r="AH11" s="106">
        <v>31.403500000000001</v>
      </c>
      <c r="AI11" s="106">
        <v>32.028399999999998</v>
      </c>
      <c r="AJ11" s="106">
        <v>31.914400000000001</v>
      </c>
      <c r="AK11" s="106">
        <v>31.993500000000001</v>
      </c>
      <c r="AL11" s="106">
        <v>32.000799999999998</v>
      </c>
      <c r="AM11" s="106">
        <v>31.972200000000001</v>
      </c>
      <c r="AN11" s="106">
        <v>32.180799999999998</v>
      </c>
      <c r="AO11" s="106">
        <v>32.482999999999997</v>
      </c>
      <c r="AP11" s="106">
        <v>32.386299999999999</v>
      </c>
      <c r="AQ11" s="106">
        <v>32.2166</v>
      </c>
      <c r="AR11" s="106">
        <v>31.810600000000001</v>
      </c>
      <c r="AS11" s="106">
        <v>32.299999999999997</v>
      </c>
      <c r="AT11" s="106">
        <v>32.209699999999998</v>
      </c>
      <c r="AU11" s="106">
        <v>31.839442956999999</v>
      </c>
      <c r="AV11" s="106">
        <v>32.318268662999998</v>
      </c>
      <c r="AW11" s="106">
        <v>32.342547811999999</v>
      </c>
      <c r="AX11" s="106">
        <v>32.426172203999997</v>
      </c>
      <c r="AY11" s="410">
        <v>32.469985524000002</v>
      </c>
      <c r="AZ11" s="410">
        <v>32.365912160000001</v>
      </c>
      <c r="BA11" s="410">
        <v>32.359147561999997</v>
      </c>
      <c r="BB11" s="410">
        <v>32.496653422000001</v>
      </c>
      <c r="BC11" s="410">
        <v>32.537185100999999</v>
      </c>
      <c r="BD11" s="410">
        <v>32.573795173000001</v>
      </c>
      <c r="BE11" s="410">
        <v>32.628300017000001</v>
      </c>
      <c r="BF11" s="410">
        <v>32.691350452000002</v>
      </c>
      <c r="BG11" s="410">
        <v>32.726739592999998</v>
      </c>
      <c r="BH11" s="410">
        <v>32.781036825000001</v>
      </c>
      <c r="BI11" s="410">
        <v>32.810570284000001</v>
      </c>
      <c r="BJ11" s="410">
        <v>32.847348916999998</v>
      </c>
      <c r="BK11" s="410">
        <v>32.951652633999998</v>
      </c>
      <c r="BL11" s="410">
        <v>32.994227068999997</v>
      </c>
      <c r="BM11" s="410">
        <v>33.017964249000002</v>
      </c>
      <c r="BN11" s="410">
        <v>33.058058920999997</v>
      </c>
      <c r="BO11" s="410">
        <v>33.087549303999999</v>
      </c>
      <c r="BP11" s="410">
        <v>33.143785846</v>
      </c>
      <c r="BQ11" s="410">
        <v>33.168297291000002</v>
      </c>
      <c r="BR11" s="410">
        <v>33.208860813000001</v>
      </c>
      <c r="BS11" s="410">
        <v>33.243749313999999</v>
      </c>
      <c r="BT11" s="410">
        <v>33.260564258000002</v>
      </c>
      <c r="BU11" s="410">
        <v>33.258651147999998</v>
      </c>
      <c r="BV11" s="410">
        <v>33.256974016999997</v>
      </c>
      <c r="BW11" s="420"/>
    </row>
    <row r="12" spans="1:75" ht="11.05" customHeight="1" x14ac:dyDescent="0.2">
      <c r="A12" s="345" t="s">
        <v>855</v>
      </c>
      <c r="B12" s="415" t="s">
        <v>986</v>
      </c>
      <c r="C12" s="308">
        <v>1.3612</v>
      </c>
      <c r="D12" s="308">
        <v>1.3812</v>
      </c>
      <c r="E12" s="308">
        <v>1.3812</v>
      </c>
      <c r="F12" s="308">
        <v>1.3812</v>
      </c>
      <c r="G12" s="308">
        <v>1.3912</v>
      </c>
      <c r="H12" s="308">
        <v>1.4061999999999999</v>
      </c>
      <c r="I12" s="308">
        <v>1.4212</v>
      </c>
      <c r="J12" s="308">
        <v>1.4311</v>
      </c>
      <c r="K12" s="308">
        <v>1.4411</v>
      </c>
      <c r="L12" s="308">
        <v>1.4511000000000001</v>
      </c>
      <c r="M12" s="308">
        <v>1.4611000000000001</v>
      </c>
      <c r="N12" s="308">
        <v>1.4711000000000001</v>
      </c>
      <c r="O12" s="308">
        <v>1.4411</v>
      </c>
      <c r="P12" s="308">
        <v>1.4411</v>
      </c>
      <c r="Q12" s="308">
        <v>1.4511000000000001</v>
      </c>
      <c r="R12" s="308">
        <v>1.4611000000000001</v>
      </c>
      <c r="S12" s="308">
        <v>1.4711000000000001</v>
      </c>
      <c r="T12" s="308">
        <v>1.4811000000000001</v>
      </c>
      <c r="U12" s="308">
        <v>1.4811000000000001</v>
      </c>
      <c r="V12" s="308">
        <v>1.4911000000000001</v>
      </c>
      <c r="W12" s="308">
        <v>1.4911000000000001</v>
      </c>
      <c r="X12" s="308">
        <v>1.5011000000000001</v>
      </c>
      <c r="Y12" s="308">
        <v>1.4811000000000001</v>
      </c>
      <c r="Z12" s="308">
        <v>1.4811000000000001</v>
      </c>
      <c r="AA12" s="308">
        <v>1.4811000000000001</v>
      </c>
      <c r="AB12" s="308">
        <v>1.4811000000000001</v>
      </c>
      <c r="AC12" s="308">
        <v>1.4711000000000001</v>
      </c>
      <c r="AD12" s="308">
        <v>1.4811000000000001</v>
      </c>
      <c r="AE12" s="308">
        <v>1.4511000000000001</v>
      </c>
      <c r="AF12" s="308">
        <v>1.4212</v>
      </c>
      <c r="AG12" s="308">
        <v>1.4312</v>
      </c>
      <c r="AH12" s="308">
        <v>1.4111</v>
      </c>
      <c r="AI12" s="308">
        <v>1.4212</v>
      </c>
      <c r="AJ12" s="308">
        <v>1.4311</v>
      </c>
      <c r="AK12" s="308">
        <v>1.4312</v>
      </c>
      <c r="AL12" s="308">
        <v>1.4212</v>
      </c>
      <c r="AM12" s="308">
        <v>1.3911</v>
      </c>
      <c r="AN12" s="308">
        <v>1.3812</v>
      </c>
      <c r="AO12" s="308">
        <v>1.3812</v>
      </c>
      <c r="AP12" s="308">
        <v>1.3812</v>
      </c>
      <c r="AQ12" s="308">
        <v>1.3711</v>
      </c>
      <c r="AR12" s="308">
        <v>1.3711</v>
      </c>
      <c r="AS12" s="308">
        <v>1.3811</v>
      </c>
      <c r="AT12" s="308">
        <v>1.3811</v>
      </c>
      <c r="AU12" s="308">
        <v>1.3811538388</v>
      </c>
      <c r="AV12" s="308">
        <v>1.3811483874999999</v>
      </c>
      <c r="AW12" s="308">
        <v>1.3761558675000001</v>
      </c>
      <c r="AX12" s="308">
        <v>1.3911731934</v>
      </c>
      <c r="AY12" s="377" t="s">
        <v>1602</v>
      </c>
      <c r="AZ12" s="377" t="s">
        <v>1602</v>
      </c>
      <c r="BA12" s="377" t="s">
        <v>1602</v>
      </c>
      <c r="BB12" s="377" t="s">
        <v>1602</v>
      </c>
      <c r="BC12" s="377" t="s">
        <v>1602</v>
      </c>
      <c r="BD12" s="377" t="s">
        <v>1602</v>
      </c>
      <c r="BE12" s="377" t="s">
        <v>1602</v>
      </c>
      <c r="BF12" s="377" t="s">
        <v>1602</v>
      </c>
      <c r="BG12" s="377" t="s">
        <v>1602</v>
      </c>
      <c r="BH12" s="377" t="s">
        <v>1602</v>
      </c>
      <c r="BI12" s="377" t="s">
        <v>1602</v>
      </c>
      <c r="BJ12" s="377" t="s">
        <v>1602</v>
      </c>
      <c r="BK12" s="377" t="s">
        <v>1602</v>
      </c>
      <c r="BL12" s="377" t="s">
        <v>1602</v>
      </c>
      <c r="BM12" s="377" t="s">
        <v>1602</v>
      </c>
      <c r="BN12" s="377" t="s">
        <v>1602</v>
      </c>
      <c r="BO12" s="377" t="s">
        <v>1602</v>
      </c>
      <c r="BP12" s="377" t="s">
        <v>1602</v>
      </c>
      <c r="BQ12" s="377" t="s">
        <v>1602</v>
      </c>
      <c r="BR12" s="377" t="s">
        <v>1602</v>
      </c>
      <c r="BS12" s="377" t="s">
        <v>1602</v>
      </c>
      <c r="BT12" s="377" t="s">
        <v>1602</v>
      </c>
      <c r="BU12" s="377" t="s">
        <v>1602</v>
      </c>
      <c r="BV12" s="377" t="s">
        <v>1602</v>
      </c>
      <c r="BW12" s="197"/>
    </row>
    <row r="13" spans="1:75" ht="11.05" customHeight="1" x14ac:dyDescent="0.2">
      <c r="A13" s="345" t="s">
        <v>856</v>
      </c>
      <c r="B13" s="415" t="s">
        <v>987</v>
      </c>
      <c r="C13" s="308">
        <v>0.27710000000000001</v>
      </c>
      <c r="D13" s="308">
        <v>0.27589999999999998</v>
      </c>
      <c r="E13" s="308">
        <v>0.2959</v>
      </c>
      <c r="F13" s="308">
        <v>0.28100000000000003</v>
      </c>
      <c r="G13" s="308">
        <v>0.2661</v>
      </c>
      <c r="H13" s="308">
        <v>0.27610000000000001</v>
      </c>
      <c r="I13" s="308">
        <v>0.2661</v>
      </c>
      <c r="J13" s="308">
        <v>0.2661</v>
      </c>
      <c r="K13" s="308">
        <v>0.25609999999999999</v>
      </c>
      <c r="L13" s="308">
        <v>0.2661</v>
      </c>
      <c r="M13" s="308">
        <v>0.25609999999999999</v>
      </c>
      <c r="N13" s="308">
        <v>0.2661</v>
      </c>
      <c r="O13" s="308">
        <v>0.27779999999999999</v>
      </c>
      <c r="P13" s="308">
        <v>0.2878</v>
      </c>
      <c r="Q13" s="308">
        <v>0.26779999999999998</v>
      </c>
      <c r="R13" s="308">
        <v>0.27779999999999999</v>
      </c>
      <c r="S13" s="308">
        <v>0.2878</v>
      </c>
      <c r="T13" s="308">
        <v>0.29780000000000001</v>
      </c>
      <c r="U13" s="308">
        <v>0.27779999999999999</v>
      </c>
      <c r="V13" s="308">
        <v>0.2878</v>
      </c>
      <c r="W13" s="308">
        <v>0.29780000000000001</v>
      </c>
      <c r="X13" s="308">
        <v>0.27779999999999999</v>
      </c>
      <c r="Y13" s="308">
        <v>0.25779999999999997</v>
      </c>
      <c r="Z13" s="308">
        <v>0.25779999999999997</v>
      </c>
      <c r="AA13" s="308">
        <v>0.26779999999999998</v>
      </c>
      <c r="AB13" s="308">
        <v>0.2878</v>
      </c>
      <c r="AC13" s="308">
        <v>0.26779999999999998</v>
      </c>
      <c r="AD13" s="308">
        <v>0.26779999999999998</v>
      </c>
      <c r="AE13" s="308">
        <v>0.25779999999999997</v>
      </c>
      <c r="AF13" s="308">
        <v>0.25779999999999997</v>
      </c>
      <c r="AG13" s="308">
        <v>0.26779999999999998</v>
      </c>
      <c r="AH13" s="308">
        <v>0.25779999999999997</v>
      </c>
      <c r="AI13" s="308">
        <v>0.26779999999999998</v>
      </c>
      <c r="AJ13" s="308">
        <v>0.26779999999999998</v>
      </c>
      <c r="AK13" s="308">
        <v>0.27779999999999999</v>
      </c>
      <c r="AL13" s="308">
        <v>0.25779999999999997</v>
      </c>
      <c r="AM13" s="308">
        <v>0.26079999999999998</v>
      </c>
      <c r="AN13" s="308">
        <v>0.25080000000000002</v>
      </c>
      <c r="AO13" s="308">
        <v>0.26079999999999998</v>
      </c>
      <c r="AP13" s="308">
        <v>0.27079999999999999</v>
      </c>
      <c r="AQ13" s="308">
        <v>0.26079999999999998</v>
      </c>
      <c r="AR13" s="308">
        <v>0.26079999999999998</v>
      </c>
      <c r="AS13" s="308">
        <v>0.25080000000000002</v>
      </c>
      <c r="AT13" s="308">
        <v>0.26079999999999998</v>
      </c>
      <c r="AU13" s="308">
        <v>0.25080231244000001</v>
      </c>
      <c r="AV13" s="308">
        <v>0.25080327274000003</v>
      </c>
      <c r="AW13" s="308">
        <v>0.23080196720999999</v>
      </c>
      <c r="AX13" s="308">
        <v>0.24979893638</v>
      </c>
      <c r="AY13" s="377" t="s">
        <v>1602</v>
      </c>
      <c r="AZ13" s="377" t="s">
        <v>1602</v>
      </c>
      <c r="BA13" s="377" t="s">
        <v>1602</v>
      </c>
      <c r="BB13" s="377" t="s">
        <v>1602</v>
      </c>
      <c r="BC13" s="377" t="s">
        <v>1602</v>
      </c>
      <c r="BD13" s="377" t="s">
        <v>1602</v>
      </c>
      <c r="BE13" s="377" t="s">
        <v>1602</v>
      </c>
      <c r="BF13" s="377" t="s">
        <v>1602</v>
      </c>
      <c r="BG13" s="377" t="s">
        <v>1602</v>
      </c>
      <c r="BH13" s="377" t="s">
        <v>1602</v>
      </c>
      <c r="BI13" s="377" t="s">
        <v>1602</v>
      </c>
      <c r="BJ13" s="377" t="s">
        <v>1602</v>
      </c>
      <c r="BK13" s="377" t="s">
        <v>1602</v>
      </c>
      <c r="BL13" s="377" t="s">
        <v>1602</v>
      </c>
      <c r="BM13" s="377" t="s">
        <v>1602</v>
      </c>
      <c r="BN13" s="377" t="s">
        <v>1602</v>
      </c>
      <c r="BO13" s="377" t="s">
        <v>1602</v>
      </c>
      <c r="BP13" s="377" t="s">
        <v>1602</v>
      </c>
      <c r="BQ13" s="377" t="s">
        <v>1602</v>
      </c>
      <c r="BR13" s="377" t="s">
        <v>1602</v>
      </c>
      <c r="BS13" s="377" t="s">
        <v>1602</v>
      </c>
      <c r="BT13" s="377" t="s">
        <v>1602</v>
      </c>
      <c r="BU13" s="377" t="s">
        <v>1602</v>
      </c>
      <c r="BV13" s="377" t="s">
        <v>1602</v>
      </c>
      <c r="BW13" s="197"/>
    </row>
    <row r="14" spans="1:75" ht="11.05" customHeight="1" x14ac:dyDescent="0.2">
      <c r="A14" s="345" t="s">
        <v>857</v>
      </c>
      <c r="B14" s="415" t="s">
        <v>988</v>
      </c>
      <c r="C14" s="308">
        <v>0.14799999999999999</v>
      </c>
      <c r="D14" s="308">
        <v>0.14799999999999999</v>
      </c>
      <c r="E14" s="308">
        <v>0.14799999999999999</v>
      </c>
      <c r="F14" s="308">
        <v>0.14299999999999999</v>
      </c>
      <c r="G14" s="308">
        <v>0.14799999999999999</v>
      </c>
      <c r="H14" s="308">
        <v>0.14299999999999999</v>
      </c>
      <c r="I14" s="308">
        <v>0.14299999999999999</v>
      </c>
      <c r="J14" s="308">
        <v>0.14299999999999999</v>
      </c>
      <c r="K14" s="308">
        <v>0.14299999999999999</v>
      </c>
      <c r="L14" s="308">
        <v>0.128</v>
      </c>
      <c r="M14" s="308">
        <v>0.13300000000000001</v>
      </c>
      <c r="N14" s="308">
        <v>0.14299999999999999</v>
      </c>
      <c r="O14" s="308">
        <v>0.14299999999999999</v>
      </c>
      <c r="P14" s="308">
        <v>0.13300000000000001</v>
      </c>
      <c r="Q14" s="308">
        <v>0.13300000000000001</v>
      </c>
      <c r="R14" s="308">
        <v>0.13300000000000001</v>
      </c>
      <c r="S14" s="308">
        <v>0.13300000000000001</v>
      </c>
      <c r="T14" s="308">
        <v>0.13300000000000001</v>
      </c>
      <c r="U14" s="308">
        <v>0.14299999999999999</v>
      </c>
      <c r="V14" s="308">
        <v>0.123</v>
      </c>
      <c r="W14" s="308">
        <v>0.14299999999999999</v>
      </c>
      <c r="X14" s="308">
        <v>0.11799999999999999</v>
      </c>
      <c r="Y14" s="308">
        <v>0.10299999999999999</v>
      </c>
      <c r="Z14" s="308">
        <v>0.10299999999999999</v>
      </c>
      <c r="AA14" s="308">
        <v>9.7500000000000003E-2</v>
      </c>
      <c r="AB14" s="308">
        <v>0.1021</v>
      </c>
      <c r="AC14" s="308">
        <v>9.6699999999999994E-2</v>
      </c>
      <c r="AD14" s="308">
        <v>0.1013</v>
      </c>
      <c r="AE14" s="308">
        <v>9.5899999999999999E-2</v>
      </c>
      <c r="AF14" s="308">
        <v>0.1055</v>
      </c>
      <c r="AG14" s="308">
        <v>0.1002</v>
      </c>
      <c r="AH14" s="308">
        <v>0.1048</v>
      </c>
      <c r="AI14" s="308">
        <v>8.9399999999999993E-2</v>
      </c>
      <c r="AJ14" s="308">
        <v>9.9099999999999994E-2</v>
      </c>
      <c r="AK14" s="308">
        <v>8.8700000000000001E-2</v>
      </c>
      <c r="AL14" s="308">
        <v>8.8300000000000003E-2</v>
      </c>
      <c r="AM14" s="308">
        <v>9.8299999999999998E-2</v>
      </c>
      <c r="AN14" s="308">
        <v>8.8200000000000001E-2</v>
      </c>
      <c r="AO14" s="308">
        <v>9.8100000000000007E-2</v>
      </c>
      <c r="AP14" s="308">
        <v>8.7999999999999995E-2</v>
      </c>
      <c r="AQ14" s="308">
        <v>9.8000000000000004E-2</v>
      </c>
      <c r="AR14" s="308">
        <v>8.7900000000000006E-2</v>
      </c>
      <c r="AS14" s="308">
        <v>9.7900000000000001E-2</v>
      </c>
      <c r="AT14" s="308">
        <v>9.7799999999999998E-2</v>
      </c>
      <c r="AU14" s="308">
        <v>9.7830281887999998E-2</v>
      </c>
      <c r="AV14" s="308">
        <v>8.7764761031000005E-2</v>
      </c>
      <c r="AW14" s="308">
        <v>9.7699353653999996E-2</v>
      </c>
      <c r="AX14" s="308">
        <v>9.7634059561000006E-2</v>
      </c>
      <c r="AY14" s="377" t="s">
        <v>1602</v>
      </c>
      <c r="AZ14" s="377" t="s">
        <v>1602</v>
      </c>
      <c r="BA14" s="377" t="s">
        <v>1602</v>
      </c>
      <c r="BB14" s="377" t="s">
        <v>1602</v>
      </c>
      <c r="BC14" s="377" t="s">
        <v>1602</v>
      </c>
      <c r="BD14" s="377" t="s">
        <v>1602</v>
      </c>
      <c r="BE14" s="377" t="s">
        <v>1602</v>
      </c>
      <c r="BF14" s="377" t="s">
        <v>1602</v>
      </c>
      <c r="BG14" s="377" t="s">
        <v>1602</v>
      </c>
      <c r="BH14" s="377" t="s">
        <v>1602</v>
      </c>
      <c r="BI14" s="377" t="s">
        <v>1602</v>
      </c>
      <c r="BJ14" s="377" t="s">
        <v>1602</v>
      </c>
      <c r="BK14" s="377" t="s">
        <v>1602</v>
      </c>
      <c r="BL14" s="377" t="s">
        <v>1602</v>
      </c>
      <c r="BM14" s="377" t="s">
        <v>1602</v>
      </c>
      <c r="BN14" s="377" t="s">
        <v>1602</v>
      </c>
      <c r="BO14" s="377" t="s">
        <v>1602</v>
      </c>
      <c r="BP14" s="377" t="s">
        <v>1602</v>
      </c>
      <c r="BQ14" s="377" t="s">
        <v>1602</v>
      </c>
      <c r="BR14" s="377" t="s">
        <v>1602</v>
      </c>
      <c r="BS14" s="377" t="s">
        <v>1602</v>
      </c>
      <c r="BT14" s="377" t="s">
        <v>1602</v>
      </c>
      <c r="BU14" s="377" t="s">
        <v>1602</v>
      </c>
      <c r="BV14" s="377" t="s">
        <v>1602</v>
      </c>
      <c r="BW14" s="197"/>
    </row>
    <row r="15" spans="1:75" ht="11.05" customHeight="1" x14ac:dyDescent="0.2">
      <c r="A15" s="345" t="s">
        <v>858</v>
      </c>
      <c r="B15" s="415" t="s">
        <v>989</v>
      </c>
      <c r="C15" s="308">
        <v>0.15970000000000001</v>
      </c>
      <c r="D15" s="308">
        <v>0.15970000000000001</v>
      </c>
      <c r="E15" s="308">
        <v>0.1497</v>
      </c>
      <c r="F15" s="308">
        <v>0.16969999999999999</v>
      </c>
      <c r="G15" s="308">
        <v>0.16969999999999999</v>
      </c>
      <c r="H15" s="308">
        <v>0.1797</v>
      </c>
      <c r="I15" s="308">
        <v>0.1797</v>
      </c>
      <c r="J15" s="308">
        <v>0.1797</v>
      </c>
      <c r="K15" s="308">
        <v>0.18970000000000001</v>
      </c>
      <c r="L15" s="308">
        <v>0.1797</v>
      </c>
      <c r="M15" s="308">
        <v>0.18970000000000001</v>
      </c>
      <c r="N15" s="308">
        <v>0.18970000000000001</v>
      </c>
      <c r="O15" s="308">
        <v>0.1797</v>
      </c>
      <c r="P15" s="308">
        <v>0.18970000000000001</v>
      </c>
      <c r="Q15" s="308">
        <v>0.18970000000000001</v>
      </c>
      <c r="R15" s="308">
        <v>0.19969999999999999</v>
      </c>
      <c r="S15" s="308">
        <v>0.1797</v>
      </c>
      <c r="T15" s="308">
        <v>0.18970000000000001</v>
      </c>
      <c r="U15" s="308">
        <v>0.19969999999999999</v>
      </c>
      <c r="V15" s="308">
        <v>0.18970000000000001</v>
      </c>
      <c r="W15" s="308">
        <v>0.2097</v>
      </c>
      <c r="X15" s="308">
        <v>0.21970000000000001</v>
      </c>
      <c r="Y15" s="308">
        <v>0.2097</v>
      </c>
      <c r="Z15" s="308">
        <v>0.18970000000000001</v>
      </c>
      <c r="AA15" s="308">
        <v>0.19969999999999999</v>
      </c>
      <c r="AB15" s="308">
        <v>0.18970000000000001</v>
      </c>
      <c r="AC15" s="308">
        <v>0.19969999999999999</v>
      </c>
      <c r="AD15" s="308">
        <v>0.2097</v>
      </c>
      <c r="AE15" s="308">
        <v>0.2097</v>
      </c>
      <c r="AF15" s="308">
        <v>0.19969999999999999</v>
      </c>
      <c r="AG15" s="308">
        <v>0.2097</v>
      </c>
      <c r="AH15" s="308">
        <v>0.19969999999999999</v>
      </c>
      <c r="AI15" s="308">
        <v>0.19969999999999999</v>
      </c>
      <c r="AJ15" s="308">
        <v>0.19969999999999999</v>
      </c>
      <c r="AK15" s="308">
        <v>0.2097</v>
      </c>
      <c r="AL15" s="308">
        <v>0.21970000000000001</v>
      </c>
      <c r="AM15" s="308">
        <v>0.2097</v>
      </c>
      <c r="AN15" s="308">
        <v>0.2097</v>
      </c>
      <c r="AO15" s="308">
        <v>0.21970000000000001</v>
      </c>
      <c r="AP15" s="308">
        <v>0.2097</v>
      </c>
      <c r="AQ15" s="308">
        <v>0.21970000000000001</v>
      </c>
      <c r="AR15" s="308">
        <v>0.21970000000000001</v>
      </c>
      <c r="AS15" s="308">
        <v>0.2097</v>
      </c>
      <c r="AT15" s="308">
        <v>0.2097</v>
      </c>
      <c r="AU15" s="308">
        <v>0.20969679542</v>
      </c>
      <c r="AV15" s="308">
        <v>0.21969822789999999</v>
      </c>
      <c r="AW15" s="308">
        <v>0.21969626232</v>
      </c>
      <c r="AX15" s="308">
        <v>0.21969170942999999</v>
      </c>
      <c r="AY15" s="377" t="s">
        <v>1602</v>
      </c>
      <c r="AZ15" s="377" t="s">
        <v>1602</v>
      </c>
      <c r="BA15" s="377" t="s">
        <v>1602</v>
      </c>
      <c r="BB15" s="377" t="s">
        <v>1602</v>
      </c>
      <c r="BC15" s="377" t="s">
        <v>1602</v>
      </c>
      <c r="BD15" s="377" t="s">
        <v>1602</v>
      </c>
      <c r="BE15" s="377" t="s">
        <v>1602</v>
      </c>
      <c r="BF15" s="377" t="s">
        <v>1602</v>
      </c>
      <c r="BG15" s="377" t="s">
        <v>1602</v>
      </c>
      <c r="BH15" s="377" t="s">
        <v>1602</v>
      </c>
      <c r="BI15" s="377" t="s">
        <v>1602</v>
      </c>
      <c r="BJ15" s="377" t="s">
        <v>1602</v>
      </c>
      <c r="BK15" s="377" t="s">
        <v>1602</v>
      </c>
      <c r="BL15" s="377" t="s">
        <v>1602</v>
      </c>
      <c r="BM15" s="377" t="s">
        <v>1602</v>
      </c>
      <c r="BN15" s="377" t="s">
        <v>1602</v>
      </c>
      <c r="BO15" s="377" t="s">
        <v>1602</v>
      </c>
      <c r="BP15" s="377" t="s">
        <v>1602</v>
      </c>
      <c r="BQ15" s="377" t="s">
        <v>1602</v>
      </c>
      <c r="BR15" s="377" t="s">
        <v>1602</v>
      </c>
      <c r="BS15" s="377" t="s">
        <v>1602</v>
      </c>
      <c r="BT15" s="377" t="s">
        <v>1602</v>
      </c>
      <c r="BU15" s="377" t="s">
        <v>1602</v>
      </c>
      <c r="BV15" s="377" t="s">
        <v>1602</v>
      </c>
      <c r="BW15" s="197"/>
    </row>
    <row r="16" spans="1:75" ht="11.05" customHeight="1" x14ac:dyDescent="0.2">
      <c r="A16" s="345" t="s">
        <v>859</v>
      </c>
      <c r="B16" s="415" t="s">
        <v>990</v>
      </c>
      <c r="C16" s="308">
        <v>3.0922999999999998</v>
      </c>
      <c r="D16" s="308">
        <v>3.2423000000000002</v>
      </c>
      <c r="E16" s="308">
        <v>3.3422999999999998</v>
      </c>
      <c r="F16" s="308">
        <v>3.5023</v>
      </c>
      <c r="G16" s="308">
        <v>3.5023</v>
      </c>
      <c r="H16" s="308">
        <v>3.5522999999999998</v>
      </c>
      <c r="I16" s="308">
        <v>3.5522999999999998</v>
      </c>
      <c r="J16" s="308">
        <v>3.5019999999999998</v>
      </c>
      <c r="K16" s="308">
        <v>3.5019999999999998</v>
      </c>
      <c r="L16" s="308">
        <v>3.5019999999999998</v>
      </c>
      <c r="M16" s="308">
        <v>3.5541</v>
      </c>
      <c r="N16" s="308">
        <v>3.6313</v>
      </c>
      <c r="O16" s="308">
        <v>3.7602000000000002</v>
      </c>
      <c r="P16" s="308">
        <v>3.7233000000000001</v>
      </c>
      <c r="Q16" s="308">
        <v>3.7473000000000001</v>
      </c>
      <c r="R16" s="308">
        <v>3.6667000000000001</v>
      </c>
      <c r="S16" s="308">
        <v>3.5556999999999999</v>
      </c>
      <c r="T16" s="308">
        <v>3.5684</v>
      </c>
      <c r="U16" s="308">
        <v>3.5884999999999998</v>
      </c>
      <c r="V16" s="308">
        <v>3.6581999999999999</v>
      </c>
      <c r="W16" s="308">
        <v>3.6032999999999999</v>
      </c>
      <c r="X16" s="308">
        <v>3.6103000000000001</v>
      </c>
      <c r="Y16" s="308">
        <v>3.6842000000000001</v>
      </c>
      <c r="Z16" s="308">
        <v>3.7614000000000001</v>
      </c>
      <c r="AA16" s="308">
        <v>3.8102</v>
      </c>
      <c r="AB16" s="308">
        <v>3.7734999999999999</v>
      </c>
      <c r="AC16" s="308">
        <v>3.7974000000000001</v>
      </c>
      <c r="AD16" s="308">
        <v>3.7467999999999999</v>
      </c>
      <c r="AE16" s="308">
        <v>3.8058000000000001</v>
      </c>
      <c r="AF16" s="308">
        <v>3.8485999999999998</v>
      </c>
      <c r="AG16" s="308">
        <v>3.9386999999999999</v>
      </c>
      <c r="AH16" s="308">
        <v>4.1083999999999996</v>
      </c>
      <c r="AI16" s="308">
        <v>4.1234999999999999</v>
      </c>
      <c r="AJ16" s="308">
        <v>4.1604000000000001</v>
      </c>
      <c r="AK16" s="308">
        <v>4.3243999999999998</v>
      </c>
      <c r="AL16" s="308">
        <v>4.4516999999999998</v>
      </c>
      <c r="AM16" s="308">
        <v>4.4802999999999997</v>
      </c>
      <c r="AN16" s="308">
        <v>4.3936999999999999</v>
      </c>
      <c r="AO16" s="308">
        <v>4.4275000000000002</v>
      </c>
      <c r="AP16" s="308">
        <v>4.3269000000000002</v>
      </c>
      <c r="AQ16" s="308">
        <v>4.3159000000000001</v>
      </c>
      <c r="AR16" s="308">
        <v>4.3285999999999998</v>
      </c>
      <c r="AS16" s="308">
        <v>4.3883999999999999</v>
      </c>
      <c r="AT16" s="308">
        <v>4.4379999999999997</v>
      </c>
      <c r="AU16" s="308">
        <v>4.7153353355999998</v>
      </c>
      <c r="AV16" s="308">
        <v>4.6653006801999997</v>
      </c>
      <c r="AW16" s="308">
        <v>4.7353482326999998</v>
      </c>
      <c r="AX16" s="308">
        <v>4.7354583794999998</v>
      </c>
      <c r="AY16" s="377" t="s">
        <v>1602</v>
      </c>
      <c r="AZ16" s="377" t="s">
        <v>1602</v>
      </c>
      <c r="BA16" s="377" t="s">
        <v>1602</v>
      </c>
      <c r="BB16" s="377" t="s">
        <v>1602</v>
      </c>
      <c r="BC16" s="377" t="s">
        <v>1602</v>
      </c>
      <c r="BD16" s="377" t="s">
        <v>1602</v>
      </c>
      <c r="BE16" s="377" t="s">
        <v>1602</v>
      </c>
      <c r="BF16" s="377" t="s">
        <v>1602</v>
      </c>
      <c r="BG16" s="377" t="s">
        <v>1602</v>
      </c>
      <c r="BH16" s="377" t="s">
        <v>1602</v>
      </c>
      <c r="BI16" s="377" t="s">
        <v>1602</v>
      </c>
      <c r="BJ16" s="377" t="s">
        <v>1602</v>
      </c>
      <c r="BK16" s="377" t="s">
        <v>1602</v>
      </c>
      <c r="BL16" s="377" t="s">
        <v>1602</v>
      </c>
      <c r="BM16" s="377" t="s">
        <v>1602</v>
      </c>
      <c r="BN16" s="377" t="s">
        <v>1602</v>
      </c>
      <c r="BO16" s="377" t="s">
        <v>1602</v>
      </c>
      <c r="BP16" s="377" t="s">
        <v>1602</v>
      </c>
      <c r="BQ16" s="377" t="s">
        <v>1602</v>
      </c>
      <c r="BR16" s="377" t="s">
        <v>1602</v>
      </c>
      <c r="BS16" s="377" t="s">
        <v>1602</v>
      </c>
      <c r="BT16" s="377" t="s">
        <v>1602</v>
      </c>
      <c r="BU16" s="377" t="s">
        <v>1602</v>
      </c>
      <c r="BV16" s="377" t="s">
        <v>1602</v>
      </c>
      <c r="BW16" s="197"/>
    </row>
    <row r="17" spans="1:75" ht="11.05" customHeight="1" x14ac:dyDescent="0.2">
      <c r="A17" s="345" t="s">
        <v>860</v>
      </c>
      <c r="B17" s="415" t="s">
        <v>991</v>
      </c>
      <c r="C17" s="308">
        <v>3.9472999999999998</v>
      </c>
      <c r="D17" s="308">
        <v>4.0373000000000001</v>
      </c>
      <c r="E17" s="308">
        <v>4.0872999999999999</v>
      </c>
      <c r="F17" s="308">
        <v>4.0872999999999999</v>
      </c>
      <c r="G17" s="308">
        <v>4.0872999999999999</v>
      </c>
      <c r="H17" s="308">
        <v>4.0373000000000001</v>
      </c>
      <c r="I17" s="308">
        <v>4.0872999999999999</v>
      </c>
      <c r="J17" s="308">
        <v>4.1628999999999996</v>
      </c>
      <c r="K17" s="308">
        <v>4.2129000000000003</v>
      </c>
      <c r="L17" s="308">
        <v>4.2878999999999996</v>
      </c>
      <c r="M17" s="308">
        <v>4.3379000000000003</v>
      </c>
      <c r="N17" s="308">
        <v>4.4080000000000004</v>
      </c>
      <c r="O17" s="308">
        <v>4.3578000000000001</v>
      </c>
      <c r="P17" s="308">
        <v>4.4577999999999998</v>
      </c>
      <c r="Q17" s="308">
        <v>4.4077999999999999</v>
      </c>
      <c r="R17" s="308">
        <v>4.5077999999999996</v>
      </c>
      <c r="S17" s="308">
        <v>4.5077999999999996</v>
      </c>
      <c r="T17" s="308">
        <v>4.5578000000000003</v>
      </c>
      <c r="U17" s="308">
        <v>4.6577999999999999</v>
      </c>
      <c r="V17" s="308">
        <v>4.6577999999999999</v>
      </c>
      <c r="W17" s="308">
        <v>4.6577999999999999</v>
      </c>
      <c r="X17" s="308">
        <v>4.6878000000000002</v>
      </c>
      <c r="Y17" s="308">
        <v>4.5877999999999997</v>
      </c>
      <c r="Z17" s="308">
        <v>4.5877999999999997</v>
      </c>
      <c r="AA17" s="308">
        <v>4.5377999999999998</v>
      </c>
      <c r="AB17" s="308">
        <v>4.5374999999999996</v>
      </c>
      <c r="AC17" s="308">
        <v>4.4875999999999996</v>
      </c>
      <c r="AD17" s="308">
        <v>4.2777000000000003</v>
      </c>
      <c r="AE17" s="308">
        <v>4.3075999999999999</v>
      </c>
      <c r="AF17" s="308">
        <v>4.3174000000000001</v>
      </c>
      <c r="AG17" s="308">
        <v>4.3875000000000002</v>
      </c>
      <c r="AH17" s="308">
        <v>4.4675000000000002</v>
      </c>
      <c r="AI17" s="308">
        <v>4.4573999999999998</v>
      </c>
      <c r="AJ17" s="308">
        <v>4.4775999999999998</v>
      </c>
      <c r="AK17" s="308">
        <v>4.4474999999999998</v>
      </c>
      <c r="AL17" s="308">
        <v>4.5273000000000003</v>
      </c>
      <c r="AM17" s="308">
        <v>4.5076000000000001</v>
      </c>
      <c r="AN17" s="308">
        <v>4.5171999999999999</v>
      </c>
      <c r="AO17" s="308">
        <v>4.5974000000000004</v>
      </c>
      <c r="AP17" s="308">
        <v>4.5873999999999997</v>
      </c>
      <c r="AQ17" s="308">
        <v>4.5773999999999999</v>
      </c>
      <c r="AR17" s="308">
        <v>4.5473999999999997</v>
      </c>
      <c r="AS17" s="308">
        <v>4.6580000000000004</v>
      </c>
      <c r="AT17" s="308">
        <v>4.5781000000000001</v>
      </c>
      <c r="AU17" s="308">
        <v>4.4274905787999996</v>
      </c>
      <c r="AV17" s="308">
        <v>4.3775505805000003</v>
      </c>
      <c r="AW17" s="308">
        <v>4.3574682490000001</v>
      </c>
      <c r="AX17" s="308">
        <v>4.3572775430000004</v>
      </c>
      <c r="AY17" s="377" t="s">
        <v>1602</v>
      </c>
      <c r="AZ17" s="377" t="s">
        <v>1602</v>
      </c>
      <c r="BA17" s="377" t="s">
        <v>1602</v>
      </c>
      <c r="BB17" s="377" t="s">
        <v>1602</v>
      </c>
      <c r="BC17" s="377" t="s">
        <v>1602</v>
      </c>
      <c r="BD17" s="377" t="s">
        <v>1602</v>
      </c>
      <c r="BE17" s="377" t="s">
        <v>1602</v>
      </c>
      <c r="BF17" s="377" t="s">
        <v>1602</v>
      </c>
      <c r="BG17" s="377" t="s">
        <v>1602</v>
      </c>
      <c r="BH17" s="377" t="s">
        <v>1602</v>
      </c>
      <c r="BI17" s="377" t="s">
        <v>1602</v>
      </c>
      <c r="BJ17" s="377" t="s">
        <v>1602</v>
      </c>
      <c r="BK17" s="377" t="s">
        <v>1602</v>
      </c>
      <c r="BL17" s="377" t="s">
        <v>1602</v>
      </c>
      <c r="BM17" s="377" t="s">
        <v>1602</v>
      </c>
      <c r="BN17" s="377" t="s">
        <v>1602</v>
      </c>
      <c r="BO17" s="377" t="s">
        <v>1602</v>
      </c>
      <c r="BP17" s="377" t="s">
        <v>1602</v>
      </c>
      <c r="BQ17" s="377" t="s">
        <v>1602</v>
      </c>
      <c r="BR17" s="377" t="s">
        <v>1602</v>
      </c>
      <c r="BS17" s="377" t="s">
        <v>1602</v>
      </c>
      <c r="BT17" s="377" t="s">
        <v>1602</v>
      </c>
      <c r="BU17" s="377" t="s">
        <v>1602</v>
      </c>
      <c r="BV17" s="377" t="s">
        <v>1602</v>
      </c>
      <c r="BW17" s="197"/>
    </row>
    <row r="18" spans="1:75" ht="11.05" customHeight="1" x14ac:dyDescent="0.2">
      <c r="A18" s="345" t="s">
        <v>861</v>
      </c>
      <c r="B18" s="415" t="s">
        <v>992</v>
      </c>
      <c r="C18" s="308">
        <v>2.6274000000000002</v>
      </c>
      <c r="D18" s="308">
        <v>2.6274000000000002</v>
      </c>
      <c r="E18" s="308">
        <v>2.6294</v>
      </c>
      <c r="F18" s="308">
        <v>2.6294</v>
      </c>
      <c r="G18" s="308">
        <v>2.6604000000000001</v>
      </c>
      <c r="H18" s="308">
        <v>2.6833999999999998</v>
      </c>
      <c r="I18" s="308">
        <v>2.7204000000000002</v>
      </c>
      <c r="J18" s="308">
        <v>2.7505999999999999</v>
      </c>
      <c r="K18" s="308">
        <v>2.7706</v>
      </c>
      <c r="L18" s="308">
        <v>2.8006000000000002</v>
      </c>
      <c r="M18" s="308">
        <v>2.8401999999999998</v>
      </c>
      <c r="N18" s="308">
        <v>2.8565</v>
      </c>
      <c r="O18" s="308">
        <v>2.8923999999999999</v>
      </c>
      <c r="P18" s="308">
        <v>2.9224000000000001</v>
      </c>
      <c r="Q18" s="308">
        <v>2.9523999999999999</v>
      </c>
      <c r="R18" s="308">
        <v>2.9723999999999999</v>
      </c>
      <c r="S18" s="308">
        <v>3.0093000000000001</v>
      </c>
      <c r="T18" s="308">
        <v>3.0369999999999999</v>
      </c>
      <c r="U18" s="308">
        <v>3.0893000000000002</v>
      </c>
      <c r="V18" s="308">
        <v>3.1307</v>
      </c>
      <c r="W18" s="308">
        <v>3.1406999999999998</v>
      </c>
      <c r="X18" s="308">
        <v>3.1206999999999998</v>
      </c>
      <c r="Y18" s="308">
        <v>3.0207000000000002</v>
      </c>
      <c r="Z18" s="308">
        <v>2.9706999999999999</v>
      </c>
      <c r="AA18" s="308">
        <v>3.0124</v>
      </c>
      <c r="AB18" s="308">
        <v>2.9923000000000002</v>
      </c>
      <c r="AC18" s="308">
        <v>2.9824000000000002</v>
      </c>
      <c r="AD18" s="308">
        <v>2.9424000000000001</v>
      </c>
      <c r="AE18" s="308">
        <v>2.8847</v>
      </c>
      <c r="AF18" s="308">
        <v>2.8868999999999998</v>
      </c>
      <c r="AG18" s="308">
        <v>2.8692000000000002</v>
      </c>
      <c r="AH18" s="308">
        <v>2.8605999999999998</v>
      </c>
      <c r="AI18" s="308">
        <v>2.9005999999999998</v>
      </c>
      <c r="AJ18" s="308">
        <v>2.8407</v>
      </c>
      <c r="AK18" s="308">
        <v>2.8706</v>
      </c>
      <c r="AL18" s="308">
        <v>2.8405999999999998</v>
      </c>
      <c r="AM18" s="308">
        <v>2.7624</v>
      </c>
      <c r="AN18" s="308">
        <v>2.7623000000000002</v>
      </c>
      <c r="AO18" s="308">
        <v>2.7923</v>
      </c>
      <c r="AP18" s="308">
        <v>2.8123</v>
      </c>
      <c r="AQ18" s="308">
        <v>2.8146</v>
      </c>
      <c r="AR18" s="308">
        <v>2.7968999999999999</v>
      </c>
      <c r="AS18" s="308">
        <v>2.7593999999999999</v>
      </c>
      <c r="AT18" s="308">
        <v>2.7608000000000001</v>
      </c>
      <c r="AU18" s="308">
        <v>2.77067197</v>
      </c>
      <c r="AV18" s="308">
        <v>2.7706889582000001</v>
      </c>
      <c r="AW18" s="308">
        <v>2.7406656477000002</v>
      </c>
      <c r="AX18" s="308">
        <v>2.7706116533</v>
      </c>
      <c r="AY18" s="377" t="s">
        <v>1602</v>
      </c>
      <c r="AZ18" s="377" t="s">
        <v>1602</v>
      </c>
      <c r="BA18" s="377" t="s">
        <v>1602</v>
      </c>
      <c r="BB18" s="377" t="s">
        <v>1602</v>
      </c>
      <c r="BC18" s="377" t="s">
        <v>1602</v>
      </c>
      <c r="BD18" s="377" t="s">
        <v>1602</v>
      </c>
      <c r="BE18" s="377" t="s">
        <v>1602</v>
      </c>
      <c r="BF18" s="377" t="s">
        <v>1602</v>
      </c>
      <c r="BG18" s="377" t="s">
        <v>1602</v>
      </c>
      <c r="BH18" s="377" t="s">
        <v>1602</v>
      </c>
      <c r="BI18" s="377" t="s">
        <v>1602</v>
      </c>
      <c r="BJ18" s="377" t="s">
        <v>1602</v>
      </c>
      <c r="BK18" s="377" t="s">
        <v>1602</v>
      </c>
      <c r="BL18" s="377" t="s">
        <v>1602</v>
      </c>
      <c r="BM18" s="377" t="s">
        <v>1602</v>
      </c>
      <c r="BN18" s="377" t="s">
        <v>1602</v>
      </c>
      <c r="BO18" s="377" t="s">
        <v>1602</v>
      </c>
      <c r="BP18" s="377" t="s">
        <v>1602</v>
      </c>
      <c r="BQ18" s="377" t="s">
        <v>1602</v>
      </c>
      <c r="BR18" s="377" t="s">
        <v>1602</v>
      </c>
      <c r="BS18" s="377" t="s">
        <v>1602</v>
      </c>
      <c r="BT18" s="377" t="s">
        <v>1602</v>
      </c>
      <c r="BU18" s="377" t="s">
        <v>1602</v>
      </c>
      <c r="BV18" s="377" t="s">
        <v>1602</v>
      </c>
      <c r="BW18" s="197"/>
    </row>
    <row r="19" spans="1:75" ht="11.05" customHeight="1" x14ac:dyDescent="0.2">
      <c r="A19" s="345" t="s">
        <v>862</v>
      </c>
      <c r="B19" s="415" t="s">
        <v>993</v>
      </c>
      <c r="C19" s="308">
        <v>1.242</v>
      </c>
      <c r="D19" s="308">
        <v>1.282</v>
      </c>
      <c r="E19" s="308">
        <v>1.302</v>
      </c>
      <c r="F19" s="308">
        <v>1.232</v>
      </c>
      <c r="G19" s="308">
        <v>1.262</v>
      </c>
      <c r="H19" s="308">
        <v>1.272</v>
      </c>
      <c r="I19" s="308">
        <v>1.282</v>
      </c>
      <c r="J19" s="308">
        <v>1.272</v>
      </c>
      <c r="K19" s="308">
        <v>1.252</v>
      </c>
      <c r="L19" s="308">
        <v>1.252</v>
      </c>
      <c r="M19" s="308">
        <v>1.232</v>
      </c>
      <c r="N19" s="308">
        <v>1.1419999999999999</v>
      </c>
      <c r="O19" s="308">
        <v>1.077</v>
      </c>
      <c r="P19" s="308">
        <v>1.2270000000000001</v>
      </c>
      <c r="Q19" s="308">
        <v>1.177</v>
      </c>
      <c r="R19" s="308">
        <v>1.0069999999999999</v>
      </c>
      <c r="S19" s="308">
        <v>0.82699999999999996</v>
      </c>
      <c r="T19" s="308">
        <v>0.747</v>
      </c>
      <c r="U19" s="308">
        <v>0.69699999999999995</v>
      </c>
      <c r="V19" s="308">
        <v>1.2170000000000001</v>
      </c>
      <c r="W19" s="308">
        <v>1.2470000000000001</v>
      </c>
      <c r="X19" s="308">
        <v>1.2569999999999999</v>
      </c>
      <c r="Y19" s="308">
        <v>1.2070000000000001</v>
      </c>
      <c r="Z19" s="308">
        <v>1.2470000000000001</v>
      </c>
      <c r="AA19" s="308">
        <v>1.2270000000000001</v>
      </c>
      <c r="AB19" s="308">
        <v>1.2569999999999999</v>
      </c>
      <c r="AC19" s="308">
        <v>1.2370000000000001</v>
      </c>
      <c r="AD19" s="308">
        <v>1.2370000000000001</v>
      </c>
      <c r="AE19" s="308">
        <v>1.1890000000000001</v>
      </c>
      <c r="AF19" s="308">
        <v>1.2470000000000001</v>
      </c>
      <c r="AG19" s="308">
        <v>1.2270000000000001</v>
      </c>
      <c r="AH19" s="308">
        <v>1.2569999999999999</v>
      </c>
      <c r="AI19" s="308">
        <v>1.2569999999999999</v>
      </c>
      <c r="AJ19" s="308">
        <v>1.2470000000000001</v>
      </c>
      <c r="AK19" s="308">
        <v>1.2869999999999999</v>
      </c>
      <c r="AL19" s="308">
        <v>1.2668999999999999</v>
      </c>
      <c r="AM19" s="308">
        <v>1.117</v>
      </c>
      <c r="AN19" s="308">
        <v>1.2369000000000001</v>
      </c>
      <c r="AO19" s="308">
        <v>1.2370000000000001</v>
      </c>
      <c r="AP19" s="308">
        <v>1.2769999999999999</v>
      </c>
      <c r="AQ19" s="308">
        <v>1.2769999999999999</v>
      </c>
      <c r="AR19" s="308">
        <v>1.2969999999999999</v>
      </c>
      <c r="AS19" s="308">
        <v>1.2669999999999999</v>
      </c>
      <c r="AT19" s="308">
        <v>1.0169999999999999</v>
      </c>
      <c r="AU19" s="308">
        <v>0.66698073420000004</v>
      </c>
      <c r="AV19" s="308">
        <v>1.1669855496999999</v>
      </c>
      <c r="AW19" s="308">
        <v>1.2769789421</v>
      </c>
      <c r="AX19" s="308">
        <v>1.3669636369</v>
      </c>
      <c r="AY19" s="377" t="s">
        <v>1602</v>
      </c>
      <c r="AZ19" s="377" t="s">
        <v>1602</v>
      </c>
      <c r="BA19" s="377" t="s">
        <v>1602</v>
      </c>
      <c r="BB19" s="377" t="s">
        <v>1602</v>
      </c>
      <c r="BC19" s="377" t="s">
        <v>1602</v>
      </c>
      <c r="BD19" s="377" t="s">
        <v>1602</v>
      </c>
      <c r="BE19" s="377" t="s">
        <v>1602</v>
      </c>
      <c r="BF19" s="377" t="s">
        <v>1602</v>
      </c>
      <c r="BG19" s="377" t="s">
        <v>1602</v>
      </c>
      <c r="BH19" s="377" t="s">
        <v>1602</v>
      </c>
      <c r="BI19" s="377" t="s">
        <v>1602</v>
      </c>
      <c r="BJ19" s="377" t="s">
        <v>1602</v>
      </c>
      <c r="BK19" s="377" t="s">
        <v>1602</v>
      </c>
      <c r="BL19" s="377" t="s">
        <v>1602</v>
      </c>
      <c r="BM19" s="377" t="s">
        <v>1602</v>
      </c>
      <c r="BN19" s="377" t="s">
        <v>1602</v>
      </c>
      <c r="BO19" s="377" t="s">
        <v>1602</v>
      </c>
      <c r="BP19" s="377" t="s">
        <v>1602</v>
      </c>
      <c r="BQ19" s="377" t="s">
        <v>1602</v>
      </c>
      <c r="BR19" s="377" t="s">
        <v>1602</v>
      </c>
      <c r="BS19" s="377" t="s">
        <v>1602</v>
      </c>
      <c r="BT19" s="377" t="s">
        <v>1602</v>
      </c>
      <c r="BU19" s="377" t="s">
        <v>1602</v>
      </c>
      <c r="BV19" s="377" t="s">
        <v>1602</v>
      </c>
      <c r="BW19" s="197"/>
    </row>
    <row r="20" spans="1:75" ht="11.05" customHeight="1" x14ac:dyDescent="0.2">
      <c r="A20" s="345" t="s">
        <v>863</v>
      </c>
      <c r="B20" s="415" t="s">
        <v>994</v>
      </c>
      <c r="C20" s="308">
        <v>1.5410999999999999</v>
      </c>
      <c r="D20" s="308">
        <v>1.673</v>
      </c>
      <c r="E20" s="308">
        <v>1.6583000000000001</v>
      </c>
      <c r="F20" s="308">
        <v>1.6089</v>
      </c>
      <c r="G20" s="308">
        <v>1.6446000000000001</v>
      </c>
      <c r="H20" s="308">
        <v>1.6108</v>
      </c>
      <c r="I20" s="308">
        <v>1.6375999999999999</v>
      </c>
      <c r="J20" s="308">
        <v>1.4643999999999999</v>
      </c>
      <c r="K20" s="308">
        <v>1.6113999999999999</v>
      </c>
      <c r="L20" s="308">
        <v>1.5703</v>
      </c>
      <c r="M20" s="308">
        <v>1.6237999999999999</v>
      </c>
      <c r="N20" s="308">
        <v>1.5757000000000001</v>
      </c>
      <c r="O20" s="308">
        <v>1.5669999999999999</v>
      </c>
      <c r="P20" s="308">
        <v>1.5999000000000001</v>
      </c>
      <c r="Q20" s="308">
        <v>1.4927999999999999</v>
      </c>
      <c r="R20" s="308">
        <v>1.4781</v>
      </c>
      <c r="S20" s="308">
        <v>1.3244</v>
      </c>
      <c r="T20" s="308">
        <v>1.3468</v>
      </c>
      <c r="U20" s="308">
        <v>1.2948</v>
      </c>
      <c r="V20" s="308">
        <v>1.1803999999999999</v>
      </c>
      <c r="W20" s="308">
        <v>1.2321</v>
      </c>
      <c r="X20" s="308">
        <v>1.266</v>
      </c>
      <c r="Y20" s="308">
        <v>1.3261000000000001</v>
      </c>
      <c r="Z20" s="308">
        <v>1.3488</v>
      </c>
      <c r="AA20" s="308">
        <v>1.4623999999999999</v>
      </c>
      <c r="AB20" s="308">
        <v>1.5250999999999999</v>
      </c>
      <c r="AC20" s="308">
        <v>1.5107999999999999</v>
      </c>
      <c r="AD20" s="308">
        <v>1.3482000000000001</v>
      </c>
      <c r="AE20" s="308">
        <v>1.5482</v>
      </c>
      <c r="AF20" s="308">
        <v>1.5383</v>
      </c>
      <c r="AG20" s="308">
        <v>1.4182999999999999</v>
      </c>
      <c r="AH20" s="308">
        <v>1.4883</v>
      </c>
      <c r="AI20" s="308">
        <v>1.5783</v>
      </c>
      <c r="AJ20" s="308">
        <v>1.5982000000000001</v>
      </c>
      <c r="AK20" s="308">
        <v>1.5383</v>
      </c>
      <c r="AL20" s="308">
        <v>1.6483000000000001</v>
      </c>
      <c r="AM20" s="308">
        <v>1.5771999999999999</v>
      </c>
      <c r="AN20" s="308">
        <v>1.5465</v>
      </c>
      <c r="AO20" s="308">
        <v>1.5754999999999999</v>
      </c>
      <c r="AP20" s="308">
        <v>1.4944999999999999</v>
      </c>
      <c r="AQ20" s="308">
        <v>1.5336000000000001</v>
      </c>
      <c r="AR20" s="308">
        <v>1.5327</v>
      </c>
      <c r="AS20" s="308">
        <v>1.5814999999999999</v>
      </c>
      <c r="AT20" s="308">
        <v>1.6406000000000001</v>
      </c>
      <c r="AU20" s="308">
        <v>1.5399774098000001</v>
      </c>
      <c r="AV20" s="308">
        <v>1.5490312718999999</v>
      </c>
      <c r="AW20" s="308">
        <v>1.5481243961</v>
      </c>
      <c r="AX20" s="308">
        <v>1.6272474151</v>
      </c>
      <c r="AY20" s="377" t="s">
        <v>1602</v>
      </c>
      <c r="AZ20" s="377" t="s">
        <v>1602</v>
      </c>
      <c r="BA20" s="377" t="s">
        <v>1602</v>
      </c>
      <c r="BB20" s="377" t="s">
        <v>1602</v>
      </c>
      <c r="BC20" s="377" t="s">
        <v>1602</v>
      </c>
      <c r="BD20" s="377" t="s">
        <v>1602</v>
      </c>
      <c r="BE20" s="377" t="s">
        <v>1602</v>
      </c>
      <c r="BF20" s="377" t="s">
        <v>1602</v>
      </c>
      <c r="BG20" s="377" t="s">
        <v>1602</v>
      </c>
      <c r="BH20" s="377" t="s">
        <v>1602</v>
      </c>
      <c r="BI20" s="377" t="s">
        <v>1602</v>
      </c>
      <c r="BJ20" s="377" t="s">
        <v>1602</v>
      </c>
      <c r="BK20" s="377" t="s">
        <v>1602</v>
      </c>
      <c r="BL20" s="377" t="s">
        <v>1602</v>
      </c>
      <c r="BM20" s="377" t="s">
        <v>1602</v>
      </c>
      <c r="BN20" s="377" t="s">
        <v>1602</v>
      </c>
      <c r="BO20" s="377" t="s">
        <v>1602</v>
      </c>
      <c r="BP20" s="377" t="s">
        <v>1602</v>
      </c>
      <c r="BQ20" s="377" t="s">
        <v>1602</v>
      </c>
      <c r="BR20" s="377" t="s">
        <v>1602</v>
      </c>
      <c r="BS20" s="377" t="s">
        <v>1602</v>
      </c>
      <c r="BT20" s="377" t="s">
        <v>1602</v>
      </c>
      <c r="BU20" s="377" t="s">
        <v>1602</v>
      </c>
      <c r="BV20" s="377" t="s">
        <v>1602</v>
      </c>
      <c r="BW20" s="197"/>
    </row>
    <row r="21" spans="1:75" ht="11.05" customHeight="1" x14ac:dyDescent="0.2">
      <c r="A21" s="345" t="s">
        <v>864</v>
      </c>
      <c r="B21" s="415" t="s">
        <v>995</v>
      </c>
      <c r="C21" s="308">
        <v>10.839</v>
      </c>
      <c r="D21" s="308">
        <v>9.8940000000000001</v>
      </c>
      <c r="E21" s="308">
        <v>9.8539999999999992</v>
      </c>
      <c r="F21" s="308">
        <v>9.8740000000000006</v>
      </c>
      <c r="G21" s="308">
        <v>10.236000000000001</v>
      </c>
      <c r="H21" s="308">
        <v>10.701000000000001</v>
      </c>
      <c r="I21" s="308">
        <v>11.21</v>
      </c>
      <c r="J21" s="308">
        <v>11.311199999999999</v>
      </c>
      <c r="K21" s="308">
        <v>11.4133</v>
      </c>
      <c r="L21" s="308">
        <v>11.5655</v>
      </c>
      <c r="M21" s="308">
        <v>11.518599999999999</v>
      </c>
      <c r="N21" s="308">
        <v>11.5207</v>
      </c>
      <c r="O21" s="308">
        <v>11.71</v>
      </c>
      <c r="P21" s="308">
        <v>11.96</v>
      </c>
      <c r="Q21" s="308">
        <v>11.71</v>
      </c>
      <c r="R21" s="308">
        <v>12.01</v>
      </c>
      <c r="S21" s="308">
        <v>11.96</v>
      </c>
      <c r="T21" s="308">
        <v>12.06</v>
      </c>
      <c r="U21" s="308">
        <v>12.31</v>
      </c>
      <c r="V21" s="308">
        <v>12.66</v>
      </c>
      <c r="W21" s="308">
        <v>12.71</v>
      </c>
      <c r="X21" s="308">
        <v>12.21</v>
      </c>
      <c r="Y21" s="308">
        <v>12.21</v>
      </c>
      <c r="Z21" s="308">
        <v>12.21</v>
      </c>
      <c r="AA21" s="308">
        <v>11.3994</v>
      </c>
      <c r="AB21" s="308">
        <v>11.5999</v>
      </c>
      <c r="AC21" s="308">
        <v>11.8497</v>
      </c>
      <c r="AD21" s="308">
        <v>12.1996</v>
      </c>
      <c r="AE21" s="308">
        <v>11.499700000000001</v>
      </c>
      <c r="AF21" s="308">
        <v>11.65</v>
      </c>
      <c r="AG21" s="308">
        <v>10.7699</v>
      </c>
      <c r="AH21" s="308">
        <v>10.299899999999999</v>
      </c>
      <c r="AI21" s="308">
        <v>10.8</v>
      </c>
      <c r="AJ21" s="308">
        <v>10.649699999999999</v>
      </c>
      <c r="AK21" s="308">
        <v>10.5999</v>
      </c>
      <c r="AL21" s="308">
        <v>10.350199999999999</v>
      </c>
      <c r="AM21" s="308">
        <v>10.569699999999999</v>
      </c>
      <c r="AN21" s="308">
        <v>10.770300000000001</v>
      </c>
      <c r="AO21" s="308">
        <v>10.87</v>
      </c>
      <c r="AP21" s="308">
        <v>10.87</v>
      </c>
      <c r="AQ21" s="308">
        <v>10.67</v>
      </c>
      <c r="AR21" s="308">
        <v>10.32</v>
      </c>
      <c r="AS21" s="308">
        <v>10.619</v>
      </c>
      <c r="AT21" s="308">
        <v>10.7188</v>
      </c>
      <c r="AU21" s="308">
        <v>10.640849911</v>
      </c>
      <c r="AV21" s="308">
        <v>10.720767245999999</v>
      </c>
      <c r="AW21" s="308">
        <v>10.680908935</v>
      </c>
      <c r="AX21" s="308">
        <v>10.561221409</v>
      </c>
      <c r="AY21" s="377" t="s">
        <v>1602</v>
      </c>
      <c r="AZ21" s="377" t="s">
        <v>1602</v>
      </c>
      <c r="BA21" s="377" t="s">
        <v>1602</v>
      </c>
      <c r="BB21" s="377" t="s">
        <v>1602</v>
      </c>
      <c r="BC21" s="377" t="s">
        <v>1602</v>
      </c>
      <c r="BD21" s="377" t="s">
        <v>1602</v>
      </c>
      <c r="BE21" s="377" t="s">
        <v>1602</v>
      </c>
      <c r="BF21" s="377" t="s">
        <v>1602</v>
      </c>
      <c r="BG21" s="377" t="s">
        <v>1602</v>
      </c>
      <c r="BH21" s="377" t="s">
        <v>1602</v>
      </c>
      <c r="BI21" s="377" t="s">
        <v>1602</v>
      </c>
      <c r="BJ21" s="377" t="s">
        <v>1602</v>
      </c>
      <c r="BK21" s="377" t="s">
        <v>1602</v>
      </c>
      <c r="BL21" s="377" t="s">
        <v>1602</v>
      </c>
      <c r="BM21" s="377" t="s">
        <v>1602</v>
      </c>
      <c r="BN21" s="377" t="s">
        <v>1602</v>
      </c>
      <c r="BO21" s="377" t="s">
        <v>1602</v>
      </c>
      <c r="BP21" s="377" t="s">
        <v>1602</v>
      </c>
      <c r="BQ21" s="377" t="s">
        <v>1602</v>
      </c>
      <c r="BR21" s="377" t="s">
        <v>1602</v>
      </c>
      <c r="BS21" s="377" t="s">
        <v>1602</v>
      </c>
      <c r="BT21" s="377" t="s">
        <v>1602</v>
      </c>
      <c r="BU21" s="377" t="s">
        <v>1602</v>
      </c>
      <c r="BV21" s="377" t="s">
        <v>1602</v>
      </c>
      <c r="BW21" s="197"/>
    </row>
    <row r="22" spans="1:75" ht="11.05" customHeight="1" x14ac:dyDescent="0.2">
      <c r="A22" s="345" t="s">
        <v>865</v>
      </c>
      <c r="B22" s="415" t="s">
        <v>996</v>
      </c>
      <c r="C22" s="308">
        <v>3.5992999999999999</v>
      </c>
      <c r="D22" s="308">
        <v>3.5992999999999999</v>
      </c>
      <c r="E22" s="308">
        <v>3.5992999999999999</v>
      </c>
      <c r="F22" s="308">
        <v>3.6743000000000001</v>
      </c>
      <c r="G22" s="308">
        <v>3.7042999999999999</v>
      </c>
      <c r="H22" s="308">
        <v>3.7543000000000002</v>
      </c>
      <c r="I22" s="308">
        <v>3.8092999999999999</v>
      </c>
      <c r="J22" s="308">
        <v>3.8677000000000001</v>
      </c>
      <c r="K22" s="308">
        <v>3.8923000000000001</v>
      </c>
      <c r="L22" s="308">
        <v>3.9369999999999998</v>
      </c>
      <c r="M22" s="308">
        <v>3.9615999999999998</v>
      </c>
      <c r="N22" s="308">
        <v>4.0162000000000004</v>
      </c>
      <c r="O22" s="308">
        <v>4.0765000000000002</v>
      </c>
      <c r="P22" s="308">
        <v>4.1115000000000004</v>
      </c>
      <c r="Q22" s="308">
        <v>4.1364999999999998</v>
      </c>
      <c r="R22" s="308">
        <v>4.1764999999999999</v>
      </c>
      <c r="S22" s="308">
        <v>4.2111000000000001</v>
      </c>
      <c r="T22" s="308">
        <v>4.2557999999999998</v>
      </c>
      <c r="U22" s="308">
        <v>4.3103999999999996</v>
      </c>
      <c r="V22" s="308">
        <v>4.3604000000000003</v>
      </c>
      <c r="W22" s="308">
        <v>4.3704000000000001</v>
      </c>
      <c r="X22" s="308">
        <v>4.3604000000000003</v>
      </c>
      <c r="Y22" s="308">
        <v>4.2304000000000004</v>
      </c>
      <c r="Z22" s="308">
        <v>4.2304000000000004</v>
      </c>
      <c r="AA22" s="308">
        <v>4.2687999999999997</v>
      </c>
      <c r="AB22" s="308">
        <v>4.2691999999999997</v>
      </c>
      <c r="AC22" s="308">
        <v>4.2690999999999999</v>
      </c>
      <c r="AD22" s="308">
        <v>4.2389000000000001</v>
      </c>
      <c r="AE22" s="308">
        <v>4.109</v>
      </c>
      <c r="AF22" s="308">
        <v>4.1093000000000002</v>
      </c>
      <c r="AG22" s="308">
        <v>4.1092000000000004</v>
      </c>
      <c r="AH22" s="308">
        <v>4.1192000000000002</v>
      </c>
      <c r="AI22" s="308">
        <v>4.1292999999999997</v>
      </c>
      <c r="AJ22" s="308">
        <v>4.1390000000000002</v>
      </c>
      <c r="AK22" s="308">
        <v>4.0991999999999997</v>
      </c>
      <c r="AL22" s="308">
        <v>4.0994999999999999</v>
      </c>
      <c r="AM22" s="308">
        <v>4.1589999999999998</v>
      </c>
      <c r="AN22" s="308">
        <v>4.1496000000000004</v>
      </c>
      <c r="AO22" s="308">
        <v>4.1493000000000002</v>
      </c>
      <c r="AP22" s="308">
        <v>4.1792999999999996</v>
      </c>
      <c r="AQ22" s="308">
        <v>4.1692999999999998</v>
      </c>
      <c r="AR22" s="308">
        <v>4.1493000000000002</v>
      </c>
      <c r="AS22" s="308">
        <v>4.1783999999999999</v>
      </c>
      <c r="AT22" s="308">
        <v>4.1783000000000001</v>
      </c>
      <c r="AU22" s="308">
        <v>4.1994150484999997</v>
      </c>
      <c r="AV22" s="308">
        <v>4.1793346351</v>
      </c>
      <c r="AW22" s="308">
        <v>4.1894449745999998</v>
      </c>
      <c r="AX22" s="308">
        <v>4.1197005561999998</v>
      </c>
      <c r="AY22" s="377" t="s">
        <v>1602</v>
      </c>
      <c r="AZ22" s="377" t="s">
        <v>1602</v>
      </c>
      <c r="BA22" s="377" t="s">
        <v>1602</v>
      </c>
      <c r="BB22" s="377" t="s">
        <v>1602</v>
      </c>
      <c r="BC22" s="377" t="s">
        <v>1602</v>
      </c>
      <c r="BD22" s="377" t="s">
        <v>1602</v>
      </c>
      <c r="BE22" s="377" t="s">
        <v>1602</v>
      </c>
      <c r="BF22" s="377" t="s">
        <v>1602</v>
      </c>
      <c r="BG22" s="377" t="s">
        <v>1602</v>
      </c>
      <c r="BH22" s="377" t="s">
        <v>1602</v>
      </c>
      <c r="BI22" s="377" t="s">
        <v>1602</v>
      </c>
      <c r="BJ22" s="377" t="s">
        <v>1602</v>
      </c>
      <c r="BK22" s="377" t="s">
        <v>1602</v>
      </c>
      <c r="BL22" s="377" t="s">
        <v>1602</v>
      </c>
      <c r="BM22" s="377" t="s">
        <v>1602</v>
      </c>
      <c r="BN22" s="377" t="s">
        <v>1602</v>
      </c>
      <c r="BO22" s="377" t="s">
        <v>1602</v>
      </c>
      <c r="BP22" s="377" t="s">
        <v>1602</v>
      </c>
      <c r="BQ22" s="377" t="s">
        <v>1602</v>
      </c>
      <c r="BR22" s="377" t="s">
        <v>1602</v>
      </c>
      <c r="BS22" s="377" t="s">
        <v>1602</v>
      </c>
      <c r="BT22" s="377" t="s">
        <v>1602</v>
      </c>
      <c r="BU22" s="377" t="s">
        <v>1602</v>
      </c>
      <c r="BV22" s="377" t="s">
        <v>1602</v>
      </c>
      <c r="BW22" s="197"/>
    </row>
    <row r="23" spans="1:75" ht="11.05" customHeight="1" x14ac:dyDescent="0.2">
      <c r="A23" s="345" t="s">
        <v>866</v>
      </c>
      <c r="B23" s="415" t="s">
        <v>997</v>
      </c>
      <c r="C23" s="308">
        <v>0.54920000000000002</v>
      </c>
      <c r="D23" s="308">
        <v>0.58919999999999995</v>
      </c>
      <c r="E23" s="308">
        <v>0.57920000000000005</v>
      </c>
      <c r="F23" s="308">
        <v>0.53920000000000001</v>
      </c>
      <c r="G23" s="308">
        <v>0.58420000000000005</v>
      </c>
      <c r="H23" s="308">
        <v>0.59919999999999995</v>
      </c>
      <c r="I23" s="308">
        <v>0.58919999999999995</v>
      </c>
      <c r="J23" s="308">
        <v>0.57879999999999998</v>
      </c>
      <c r="K23" s="308">
        <v>0.57879999999999998</v>
      </c>
      <c r="L23" s="308">
        <v>0.64880000000000004</v>
      </c>
      <c r="M23" s="308">
        <v>0.7288</v>
      </c>
      <c r="N23" s="308">
        <v>0.79879999999999995</v>
      </c>
      <c r="O23" s="308">
        <v>0.72889999999999999</v>
      </c>
      <c r="P23" s="308">
        <v>0.74890000000000001</v>
      </c>
      <c r="Q23" s="308">
        <v>0.77390000000000003</v>
      </c>
      <c r="R23" s="308">
        <v>0.79890000000000005</v>
      </c>
      <c r="S23" s="308">
        <v>0.76890000000000003</v>
      </c>
      <c r="T23" s="308">
        <v>0.74890000000000001</v>
      </c>
      <c r="U23" s="308">
        <v>0.66890000000000005</v>
      </c>
      <c r="V23" s="308">
        <v>0.74890000000000001</v>
      </c>
      <c r="W23" s="308">
        <v>0.71889999999999998</v>
      </c>
      <c r="X23" s="308">
        <v>0.76890000000000003</v>
      </c>
      <c r="Y23" s="308">
        <v>0.71889999999999998</v>
      </c>
      <c r="Z23" s="308">
        <v>0.71889999999999998</v>
      </c>
      <c r="AA23" s="308">
        <v>0.78890000000000005</v>
      </c>
      <c r="AB23" s="308">
        <v>0.73919999999999997</v>
      </c>
      <c r="AC23" s="308">
        <v>0.76910000000000001</v>
      </c>
      <c r="AD23" s="308">
        <v>0.80900000000000005</v>
      </c>
      <c r="AE23" s="308">
        <v>0.82909999999999995</v>
      </c>
      <c r="AF23" s="308">
        <v>0.82920000000000005</v>
      </c>
      <c r="AG23" s="308">
        <v>0.85919999999999996</v>
      </c>
      <c r="AH23" s="308">
        <v>0.82920000000000005</v>
      </c>
      <c r="AI23" s="308">
        <v>0.80420000000000003</v>
      </c>
      <c r="AJ23" s="308">
        <v>0.80410000000000004</v>
      </c>
      <c r="AK23" s="308">
        <v>0.81920000000000004</v>
      </c>
      <c r="AL23" s="308">
        <v>0.82930000000000004</v>
      </c>
      <c r="AM23" s="308">
        <v>0.83909999999999996</v>
      </c>
      <c r="AN23" s="308">
        <v>0.87439999999999996</v>
      </c>
      <c r="AO23" s="308">
        <v>0.87419999999999998</v>
      </c>
      <c r="AP23" s="308">
        <v>0.88919999999999999</v>
      </c>
      <c r="AQ23" s="308">
        <v>0.90920000000000001</v>
      </c>
      <c r="AR23" s="308">
        <v>0.8992</v>
      </c>
      <c r="AS23" s="308">
        <v>0.90880000000000005</v>
      </c>
      <c r="AT23" s="308">
        <v>0.92869999999999997</v>
      </c>
      <c r="AU23" s="308">
        <v>0.93923874042</v>
      </c>
      <c r="AV23" s="308">
        <v>0.94919509248</v>
      </c>
      <c r="AW23" s="308">
        <v>0.88925498412000004</v>
      </c>
      <c r="AX23" s="308">
        <v>0.92939371224</v>
      </c>
      <c r="AY23" s="377" t="s">
        <v>1602</v>
      </c>
      <c r="AZ23" s="377" t="s">
        <v>1602</v>
      </c>
      <c r="BA23" s="377" t="s">
        <v>1602</v>
      </c>
      <c r="BB23" s="377" t="s">
        <v>1602</v>
      </c>
      <c r="BC23" s="377" t="s">
        <v>1602</v>
      </c>
      <c r="BD23" s="377" t="s">
        <v>1602</v>
      </c>
      <c r="BE23" s="377" t="s">
        <v>1602</v>
      </c>
      <c r="BF23" s="377" t="s">
        <v>1602</v>
      </c>
      <c r="BG23" s="377" t="s">
        <v>1602</v>
      </c>
      <c r="BH23" s="377" t="s">
        <v>1602</v>
      </c>
      <c r="BI23" s="377" t="s">
        <v>1602</v>
      </c>
      <c r="BJ23" s="377" t="s">
        <v>1602</v>
      </c>
      <c r="BK23" s="377" t="s">
        <v>1602</v>
      </c>
      <c r="BL23" s="377" t="s">
        <v>1602</v>
      </c>
      <c r="BM23" s="377" t="s">
        <v>1602</v>
      </c>
      <c r="BN23" s="377" t="s">
        <v>1602</v>
      </c>
      <c r="BO23" s="377" t="s">
        <v>1602</v>
      </c>
      <c r="BP23" s="377" t="s">
        <v>1602</v>
      </c>
      <c r="BQ23" s="377" t="s">
        <v>1602</v>
      </c>
      <c r="BR23" s="377" t="s">
        <v>1602</v>
      </c>
      <c r="BS23" s="377" t="s">
        <v>1602</v>
      </c>
      <c r="BT23" s="377" t="s">
        <v>1602</v>
      </c>
      <c r="BU23" s="377" t="s">
        <v>1602</v>
      </c>
      <c r="BV23" s="377" t="s">
        <v>1602</v>
      </c>
      <c r="BW23" s="197"/>
    </row>
    <row r="24" spans="1:75" ht="11.05" customHeight="1" x14ac:dyDescent="0.2">
      <c r="A24" s="345"/>
      <c r="B24" s="412"/>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row>
    <row r="25" spans="1:75" s="280" customFormat="1" ht="11.05" customHeight="1" x14ac:dyDescent="0.2">
      <c r="A25" s="417" t="s">
        <v>852</v>
      </c>
      <c r="B25" s="414" t="s">
        <v>867</v>
      </c>
      <c r="C25" s="106">
        <v>41.562199999999997</v>
      </c>
      <c r="D25" s="106">
        <v>40.900199999999998</v>
      </c>
      <c r="E25" s="106">
        <v>40.984999999999999</v>
      </c>
      <c r="F25" s="106">
        <v>41.168999999999997</v>
      </c>
      <c r="G25" s="106">
        <v>41.675400000000003</v>
      </c>
      <c r="H25" s="106">
        <v>42.142299999999999</v>
      </c>
      <c r="I25" s="106">
        <v>42.818199999999997</v>
      </c>
      <c r="J25" s="106">
        <v>42.590499999999999</v>
      </c>
      <c r="K25" s="106">
        <v>43.358600000000003</v>
      </c>
      <c r="L25" s="106">
        <v>44.0092</v>
      </c>
      <c r="M25" s="106">
        <v>44.385100000000001</v>
      </c>
      <c r="N25" s="106">
        <v>44.527200000000001</v>
      </c>
      <c r="O25" s="106">
        <v>44.8033</v>
      </c>
      <c r="P25" s="106">
        <v>45.374200000000002</v>
      </c>
      <c r="Q25" s="106">
        <v>44.931699999999999</v>
      </c>
      <c r="R25" s="106">
        <v>44.245100000000001</v>
      </c>
      <c r="S25" s="106">
        <v>44.354900000000001</v>
      </c>
      <c r="T25" s="106">
        <v>44.792200000000001</v>
      </c>
      <c r="U25" s="106">
        <v>45.3782</v>
      </c>
      <c r="V25" s="106">
        <v>45.4497</v>
      </c>
      <c r="W25" s="106">
        <v>45.661999999999999</v>
      </c>
      <c r="X25" s="106">
        <v>45.302700000000002</v>
      </c>
      <c r="Y25" s="106">
        <v>45.477200000000003</v>
      </c>
      <c r="Z25" s="106">
        <v>45.489699999999999</v>
      </c>
      <c r="AA25" s="106">
        <v>44.829099999999997</v>
      </c>
      <c r="AB25" s="106">
        <v>45.259300000000003</v>
      </c>
      <c r="AC25" s="106">
        <v>45.098999999999997</v>
      </c>
      <c r="AD25" s="106">
        <v>44.926499999999997</v>
      </c>
      <c r="AE25" s="106">
        <v>43.997599999999998</v>
      </c>
      <c r="AF25" s="106">
        <v>44.162799999999997</v>
      </c>
      <c r="AG25" s="106">
        <v>42.9801</v>
      </c>
      <c r="AH25" s="106">
        <v>42.547899999999998</v>
      </c>
      <c r="AI25" s="106">
        <v>43.443600000000004</v>
      </c>
      <c r="AJ25" s="106">
        <v>43.481900000000003</v>
      </c>
      <c r="AK25" s="106">
        <v>43.338700000000003</v>
      </c>
      <c r="AL25" s="106">
        <v>43.241599999999998</v>
      </c>
      <c r="AM25" s="106">
        <v>43.244900000000001</v>
      </c>
      <c r="AN25" s="106">
        <v>43.197400000000002</v>
      </c>
      <c r="AO25" s="106">
        <v>43.370199999999997</v>
      </c>
      <c r="AP25" s="106">
        <v>43.113900000000001</v>
      </c>
      <c r="AQ25" s="106">
        <v>42.618699999999997</v>
      </c>
      <c r="AR25" s="106">
        <v>42.144100000000002</v>
      </c>
      <c r="AS25" s="106">
        <v>42.619599999999998</v>
      </c>
      <c r="AT25" s="106">
        <v>42.457000000000001</v>
      </c>
      <c r="AU25" s="106">
        <v>42.363660949</v>
      </c>
      <c r="AV25" s="106">
        <v>42.188339093000003</v>
      </c>
      <c r="AW25" s="106">
        <v>42.252870266999999</v>
      </c>
      <c r="AX25" s="106">
        <v>42.158546719999997</v>
      </c>
      <c r="AY25" s="410">
        <v>42.460235423999997</v>
      </c>
      <c r="AZ25" s="410">
        <v>42.652641928000001</v>
      </c>
      <c r="BA25" s="410">
        <v>42.653121315</v>
      </c>
      <c r="BB25" s="410">
        <v>42.736213112999998</v>
      </c>
      <c r="BC25" s="410">
        <v>42.703639913000004</v>
      </c>
      <c r="BD25" s="410">
        <v>42.785668106000003</v>
      </c>
      <c r="BE25" s="410">
        <v>42.830938287999999</v>
      </c>
      <c r="BF25" s="410">
        <v>42.876886763999998</v>
      </c>
      <c r="BG25" s="410">
        <v>42.985452807999998</v>
      </c>
      <c r="BH25" s="410">
        <v>43.078834467999997</v>
      </c>
      <c r="BI25" s="410">
        <v>43.178184563999999</v>
      </c>
      <c r="BJ25" s="410">
        <v>43.246066224000003</v>
      </c>
      <c r="BK25" s="410">
        <v>43.277274681000002</v>
      </c>
      <c r="BL25" s="410">
        <v>43.361461411000001</v>
      </c>
      <c r="BM25" s="410">
        <v>43.400277969000001</v>
      </c>
      <c r="BN25" s="410">
        <v>43.422830001999998</v>
      </c>
      <c r="BO25" s="410">
        <v>43.361392340000002</v>
      </c>
      <c r="BP25" s="410">
        <v>43.462515992999997</v>
      </c>
      <c r="BQ25" s="410">
        <v>43.435161663000002</v>
      </c>
      <c r="BR25" s="410">
        <v>43.413345276000001</v>
      </c>
      <c r="BS25" s="410">
        <v>43.547733024999999</v>
      </c>
      <c r="BT25" s="410">
        <v>43.550743277999999</v>
      </c>
      <c r="BU25" s="410">
        <v>43.635252258999998</v>
      </c>
      <c r="BV25" s="410">
        <v>43.653352480000002</v>
      </c>
      <c r="BW25" s="420"/>
    </row>
    <row r="26" spans="1:75" s="280" customFormat="1" ht="11.05" customHeight="1" x14ac:dyDescent="0.2">
      <c r="A26" s="417" t="s">
        <v>868</v>
      </c>
      <c r="B26" s="430" t="s">
        <v>983</v>
      </c>
      <c r="C26" s="106">
        <v>24.5001</v>
      </c>
      <c r="D26" s="106">
        <v>23.7958</v>
      </c>
      <c r="E26" s="106">
        <v>23.803100000000001</v>
      </c>
      <c r="F26" s="106">
        <v>23.848800000000001</v>
      </c>
      <c r="G26" s="106">
        <v>24.307600000000001</v>
      </c>
      <c r="H26" s="106">
        <v>24.791799999999999</v>
      </c>
      <c r="I26" s="106">
        <v>25.474599999999999</v>
      </c>
      <c r="J26" s="106">
        <v>25.576699999999999</v>
      </c>
      <c r="K26" s="106">
        <v>25.930399999999999</v>
      </c>
      <c r="L26" s="106">
        <v>26.186199999999999</v>
      </c>
      <c r="M26" s="106">
        <v>26.321999999999999</v>
      </c>
      <c r="N26" s="106">
        <v>26.446999999999999</v>
      </c>
      <c r="O26" s="106">
        <v>26.645299999999999</v>
      </c>
      <c r="P26" s="106">
        <v>27.103200000000001</v>
      </c>
      <c r="Q26" s="106">
        <v>26.741099999999999</v>
      </c>
      <c r="R26" s="106">
        <v>27.2164</v>
      </c>
      <c r="S26" s="106">
        <v>27.084199999999999</v>
      </c>
      <c r="T26" s="106">
        <v>27.359000000000002</v>
      </c>
      <c r="U26" s="106">
        <v>27.7639</v>
      </c>
      <c r="V26" s="106">
        <v>28.0809</v>
      </c>
      <c r="W26" s="106">
        <v>28.252600000000001</v>
      </c>
      <c r="X26" s="106">
        <v>27.761500000000002</v>
      </c>
      <c r="Y26" s="106">
        <v>27.426600000000001</v>
      </c>
      <c r="Z26" s="106">
        <v>27.379300000000001</v>
      </c>
      <c r="AA26" s="106">
        <v>26.726900000000001</v>
      </c>
      <c r="AB26" s="106">
        <v>26.9847</v>
      </c>
      <c r="AC26" s="106">
        <v>27.134899999999998</v>
      </c>
      <c r="AD26" s="106">
        <v>27.066700000000001</v>
      </c>
      <c r="AE26" s="106">
        <v>26.363700000000001</v>
      </c>
      <c r="AF26" s="106">
        <v>26.4861</v>
      </c>
      <c r="AG26" s="106">
        <v>25.562999999999999</v>
      </c>
      <c r="AH26" s="106">
        <v>25.2089</v>
      </c>
      <c r="AI26" s="106">
        <v>25.843699999999998</v>
      </c>
      <c r="AJ26" s="106">
        <v>25.7029</v>
      </c>
      <c r="AK26" s="106">
        <v>25.562899999999999</v>
      </c>
      <c r="AL26" s="106">
        <v>25.4529</v>
      </c>
      <c r="AM26" s="106">
        <v>25.535799999999998</v>
      </c>
      <c r="AN26" s="106">
        <v>25.675799999999999</v>
      </c>
      <c r="AO26" s="106">
        <v>25.944299999999998</v>
      </c>
      <c r="AP26" s="106">
        <v>25.8932</v>
      </c>
      <c r="AQ26" s="106">
        <v>25.714500000000001</v>
      </c>
      <c r="AR26" s="106">
        <v>25.285799999999998</v>
      </c>
      <c r="AS26" s="106">
        <v>25.735800000000001</v>
      </c>
      <c r="AT26" s="106">
        <v>25.826000000000001</v>
      </c>
      <c r="AU26" s="106">
        <v>25.517888147000001</v>
      </c>
      <c r="AV26" s="106">
        <v>25.536787341</v>
      </c>
      <c r="AW26" s="106">
        <v>25.440965652999999</v>
      </c>
      <c r="AX26" s="106">
        <v>25.394356475999999</v>
      </c>
      <c r="AY26" s="410">
        <v>25.646531598999999</v>
      </c>
      <c r="AZ26" s="410">
        <v>25.642021806999999</v>
      </c>
      <c r="BA26" s="410">
        <v>25.635473108999999</v>
      </c>
      <c r="BB26" s="410">
        <v>25.773093886000002</v>
      </c>
      <c r="BC26" s="410">
        <v>25.813540923000001</v>
      </c>
      <c r="BD26" s="410">
        <v>25.84996688</v>
      </c>
      <c r="BE26" s="410">
        <v>25.904515666999998</v>
      </c>
      <c r="BF26" s="410">
        <v>25.967615413000001</v>
      </c>
      <c r="BG26" s="410">
        <v>26.002909378999998</v>
      </c>
      <c r="BH26" s="410">
        <v>26.057416163999999</v>
      </c>
      <c r="BI26" s="410">
        <v>26.086803713999998</v>
      </c>
      <c r="BJ26" s="410">
        <v>26.123344519</v>
      </c>
      <c r="BK26" s="410">
        <v>26.178089948</v>
      </c>
      <c r="BL26" s="410">
        <v>26.220181232000002</v>
      </c>
      <c r="BM26" s="410">
        <v>26.244144393999999</v>
      </c>
      <c r="BN26" s="410">
        <v>26.284330133000001</v>
      </c>
      <c r="BO26" s="410">
        <v>26.313761938999999</v>
      </c>
      <c r="BP26" s="410">
        <v>26.369775463</v>
      </c>
      <c r="BQ26" s="410">
        <v>26.394338694000002</v>
      </c>
      <c r="BR26" s="410">
        <v>26.434956391</v>
      </c>
      <c r="BS26" s="410">
        <v>26.469759370999999</v>
      </c>
      <c r="BT26" s="410">
        <v>26.486787134</v>
      </c>
      <c r="BU26" s="410">
        <v>26.484717161999999</v>
      </c>
      <c r="BV26" s="410">
        <v>26.482794677000001</v>
      </c>
      <c r="BW26" s="420"/>
    </row>
    <row r="27" spans="1:75" s="280" customFormat="1" ht="11.05" customHeight="1" x14ac:dyDescent="0.2">
      <c r="A27" s="417" t="s">
        <v>869</v>
      </c>
      <c r="B27" s="431" t="s">
        <v>984</v>
      </c>
      <c r="C27" s="106">
        <v>17.062100000000001</v>
      </c>
      <c r="D27" s="106">
        <v>17.104399999999998</v>
      </c>
      <c r="E27" s="106">
        <v>17.181899999999999</v>
      </c>
      <c r="F27" s="106">
        <v>17.3202</v>
      </c>
      <c r="G27" s="106">
        <v>17.367799999999999</v>
      </c>
      <c r="H27" s="106">
        <v>17.3505</v>
      </c>
      <c r="I27" s="106">
        <v>17.343599999999999</v>
      </c>
      <c r="J27" s="106">
        <v>17.0138</v>
      </c>
      <c r="K27" s="106">
        <v>17.4282</v>
      </c>
      <c r="L27" s="106">
        <v>17.823</v>
      </c>
      <c r="M27" s="106">
        <v>18.063099999999999</v>
      </c>
      <c r="N27" s="106">
        <v>18.080200000000001</v>
      </c>
      <c r="O27" s="106">
        <v>18.158000000000001</v>
      </c>
      <c r="P27" s="106">
        <v>18.271000000000001</v>
      </c>
      <c r="Q27" s="106">
        <v>18.1906</v>
      </c>
      <c r="R27" s="106">
        <v>17.028700000000001</v>
      </c>
      <c r="S27" s="106">
        <v>17.270700000000001</v>
      </c>
      <c r="T27" s="106">
        <v>17.433199999999999</v>
      </c>
      <c r="U27" s="106">
        <v>17.6143</v>
      </c>
      <c r="V27" s="106">
        <v>17.3688</v>
      </c>
      <c r="W27" s="106">
        <v>17.409400000000002</v>
      </c>
      <c r="X27" s="106">
        <v>17.5412</v>
      </c>
      <c r="Y27" s="106">
        <v>18.050599999999999</v>
      </c>
      <c r="Z27" s="106">
        <v>18.110399999999998</v>
      </c>
      <c r="AA27" s="106">
        <v>18.1022</v>
      </c>
      <c r="AB27" s="106">
        <v>18.2746</v>
      </c>
      <c r="AC27" s="106">
        <v>17.964099999999998</v>
      </c>
      <c r="AD27" s="106">
        <v>17.8598</v>
      </c>
      <c r="AE27" s="106">
        <v>17.633900000000001</v>
      </c>
      <c r="AF27" s="106">
        <v>17.6767</v>
      </c>
      <c r="AG27" s="106">
        <v>17.417100000000001</v>
      </c>
      <c r="AH27" s="106">
        <v>17.338999999999999</v>
      </c>
      <c r="AI27" s="106">
        <v>17.599900000000002</v>
      </c>
      <c r="AJ27" s="106">
        <v>17.779</v>
      </c>
      <c r="AK27" s="106">
        <v>17.7758</v>
      </c>
      <c r="AL27" s="106">
        <v>17.788699999999999</v>
      </c>
      <c r="AM27" s="106">
        <v>17.709099999999999</v>
      </c>
      <c r="AN27" s="106">
        <v>17.521599999999999</v>
      </c>
      <c r="AO27" s="106">
        <v>17.425899999999999</v>
      </c>
      <c r="AP27" s="106">
        <v>17.220700000000001</v>
      </c>
      <c r="AQ27" s="106">
        <v>16.904199999999999</v>
      </c>
      <c r="AR27" s="106">
        <v>16.8583</v>
      </c>
      <c r="AS27" s="106">
        <v>16.883800000000001</v>
      </c>
      <c r="AT27" s="106">
        <v>16.631</v>
      </c>
      <c r="AU27" s="106">
        <v>16.845772801999999</v>
      </c>
      <c r="AV27" s="106">
        <v>16.651551752</v>
      </c>
      <c r="AW27" s="106">
        <v>16.811904613999999</v>
      </c>
      <c r="AX27" s="106">
        <v>16.764190244000002</v>
      </c>
      <c r="AY27" s="410">
        <v>16.813703825000001</v>
      </c>
      <c r="AZ27" s="410">
        <v>17.010620120999999</v>
      </c>
      <c r="BA27" s="410">
        <v>17.017648207000001</v>
      </c>
      <c r="BB27" s="410">
        <v>16.963119227</v>
      </c>
      <c r="BC27" s="410">
        <v>16.890098989999998</v>
      </c>
      <c r="BD27" s="410">
        <v>16.935701225999999</v>
      </c>
      <c r="BE27" s="410">
        <v>16.926422621</v>
      </c>
      <c r="BF27" s="410">
        <v>16.909271351000001</v>
      </c>
      <c r="BG27" s="410">
        <v>16.982543429</v>
      </c>
      <c r="BH27" s="410">
        <v>17.021418305000001</v>
      </c>
      <c r="BI27" s="410">
        <v>17.09138085</v>
      </c>
      <c r="BJ27" s="410">
        <v>17.122721705</v>
      </c>
      <c r="BK27" s="410">
        <v>17.099184733000001</v>
      </c>
      <c r="BL27" s="410">
        <v>17.141280178999999</v>
      </c>
      <c r="BM27" s="410">
        <v>17.156133574999998</v>
      </c>
      <c r="BN27" s="410">
        <v>17.138499869</v>
      </c>
      <c r="BO27" s="410">
        <v>17.047630399999999</v>
      </c>
      <c r="BP27" s="410">
        <v>17.092740529</v>
      </c>
      <c r="BQ27" s="410">
        <v>17.040822970000001</v>
      </c>
      <c r="BR27" s="410">
        <v>16.978388885000001</v>
      </c>
      <c r="BS27" s="410">
        <v>17.077973654000001</v>
      </c>
      <c r="BT27" s="410">
        <v>17.063956143999999</v>
      </c>
      <c r="BU27" s="410">
        <v>17.150535097999999</v>
      </c>
      <c r="BV27" s="410">
        <v>17.170557803000001</v>
      </c>
      <c r="BW27" s="420"/>
    </row>
    <row r="28" spans="1:75" ht="11.05" customHeight="1" x14ac:dyDescent="0.2">
      <c r="A28" s="345" t="s">
        <v>870</v>
      </c>
      <c r="B28" s="432" t="s">
        <v>203</v>
      </c>
      <c r="C28" s="308">
        <v>0.75480000000000003</v>
      </c>
      <c r="D28" s="308">
        <v>0.74380000000000002</v>
      </c>
      <c r="E28" s="308">
        <v>0.73760000000000003</v>
      </c>
      <c r="F28" s="308">
        <v>0.70079999999999998</v>
      </c>
      <c r="G28" s="308">
        <v>0.67679999999999996</v>
      </c>
      <c r="H28" s="308">
        <v>0.70789999999999997</v>
      </c>
      <c r="I28" s="308">
        <v>0.7198</v>
      </c>
      <c r="J28" s="308">
        <v>0.71419999999999995</v>
      </c>
      <c r="K28" s="308">
        <v>0.70569999999999999</v>
      </c>
      <c r="L28" s="308">
        <v>0.70699999999999996</v>
      </c>
      <c r="M28" s="308">
        <v>0.71099999999999997</v>
      </c>
      <c r="N28" s="308">
        <v>0.72019999999999995</v>
      </c>
      <c r="O28" s="308">
        <v>0.70350000000000001</v>
      </c>
      <c r="P28" s="308">
        <v>0.68679999999999997</v>
      </c>
      <c r="Q28" s="308">
        <v>0.69910000000000005</v>
      </c>
      <c r="R28" s="308">
        <v>0.69579999999999997</v>
      </c>
      <c r="S28" s="308">
        <v>0.68259999999999998</v>
      </c>
      <c r="T28" s="308">
        <v>0.6351</v>
      </c>
      <c r="U28" s="308">
        <v>0.66169999999999995</v>
      </c>
      <c r="V28" s="308">
        <v>0.64370000000000005</v>
      </c>
      <c r="W28" s="308">
        <v>0.65669999999999995</v>
      </c>
      <c r="X28" s="308">
        <v>0.66649999999999998</v>
      </c>
      <c r="Y28" s="308">
        <v>0.66949999999999998</v>
      </c>
      <c r="Z28" s="308">
        <v>0.67069999999999996</v>
      </c>
      <c r="AA28" s="308">
        <v>0.65469999999999995</v>
      </c>
      <c r="AB28" s="308">
        <v>0.65080000000000005</v>
      </c>
      <c r="AC28" s="308">
        <v>0.63480000000000003</v>
      </c>
      <c r="AD28" s="308">
        <v>0.62870000000000004</v>
      </c>
      <c r="AE28" s="308">
        <v>0.61480000000000001</v>
      </c>
      <c r="AF28" s="308">
        <v>0.61280000000000001</v>
      </c>
      <c r="AG28" s="308">
        <v>0.62380000000000002</v>
      </c>
      <c r="AH28" s="308">
        <v>0.62280000000000002</v>
      </c>
      <c r="AI28" s="308">
        <v>0.60980000000000001</v>
      </c>
      <c r="AJ28" s="308">
        <v>0.60570000000000002</v>
      </c>
      <c r="AK28" s="308">
        <v>0.61180000000000001</v>
      </c>
      <c r="AL28" s="308">
        <v>0.6069</v>
      </c>
      <c r="AM28" s="308">
        <v>0.60070000000000001</v>
      </c>
      <c r="AN28" s="308">
        <v>0.6008</v>
      </c>
      <c r="AO28" s="308">
        <v>0.60770000000000002</v>
      </c>
      <c r="AP28" s="308">
        <v>0.60670000000000002</v>
      </c>
      <c r="AQ28" s="308">
        <v>0.57230000000000003</v>
      </c>
      <c r="AR28" s="308">
        <v>0.60060000000000002</v>
      </c>
      <c r="AS28" s="308">
        <v>0.60040000000000004</v>
      </c>
      <c r="AT28" s="308">
        <v>0.58330000000000004</v>
      </c>
      <c r="AU28" s="308">
        <v>0.58517360356000003</v>
      </c>
      <c r="AV28" s="308">
        <v>0.59500716813999999</v>
      </c>
      <c r="AW28" s="308">
        <v>0.59593091236999995</v>
      </c>
      <c r="AX28" s="308">
        <v>0.59526333795999997</v>
      </c>
      <c r="AY28" s="377">
        <v>0.60075646075</v>
      </c>
      <c r="AZ28" s="377">
        <v>0.60685693778000005</v>
      </c>
      <c r="BA28" s="377">
        <v>0.61472263878</v>
      </c>
      <c r="BB28" s="377">
        <v>0.61772749058999998</v>
      </c>
      <c r="BC28" s="377">
        <v>0.62456466007</v>
      </c>
      <c r="BD28" s="377">
        <v>0.63177314833999998</v>
      </c>
      <c r="BE28" s="377">
        <v>0.63897844761</v>
      </c>
      <c r="BF28" s="377">
        <v>0.64633246461000005</v>
      </c>
      <c r="BG28" s="377">
        <v>0.64312041527999997</v>
      </c>
      <c r="BH28" s="377">
        <v>0.64521752789999998</v>
      </c>
      <c r="BI28" s="377">
        <v>0.64232932671999998</v>
      </c>
      <c r="BJ28" s="377">
        <v>0.63955854703000004</v>
      </c>
      <c r="BK28" s="377">
        <v>0.63661585011999999</v>
      </c>
      <c r="BL28" s="377">
        <v>0.63401751443999999</v>
      </c>
      <c r="BM28" s="377">
        <v>0.63121651125</v>
      </c>
      <c r="BN28" s="377">
        <v>0.62346543314000002</v>
      </c>
      <c r="BO28" s="377">
        <v>0.62077414755000004</v>
      </c>
      <c r="BP28" s="377">
        <v>0.61817278550999999</v>
      </c>
      <c r="BQ28" s="377">
        <v>0.61551068963</v>
      </c>
      <c r="BR28" s="377">
        <v>0.61287278891999997</v>
      </c>
      <c r="BS28" s="377">
        <v>0.61030178859999995</v>
      </c>
      <c r="BT28" s="377">
        <v>0.61265004578000004</v>
      </c>
      <c r="BU28" s="377">
        <v>0.61014701042999997</v>
      </c>
      <c r="BV28" s="377">
        <v>0.60769799519000001</v>
      </c>
      <c r="BW28" s="197"/>
    </row>
    <row r="29" spans="1:75" ht="11.05" customHeight="1" x14ac:dyDescent="0.2">
      <c r="A29" s="345" t="s">
        <v>871</v>
      </c>
      <c r="B29" s="432" t="s">
        <v>872</v>
      </c>
      <c r="C29" s="308">
        <v>0.1837</v>
      </c>
      <c r="D29" s="308">
        <v>0.1837</v>
      </c>
      <c r="E29" s="308">
        <v>0.1837</v>
      </c>
      <c r="F29" s="308">
        <v>0.18360000000000001</v>
      </c>
      <c r="G29" s="308">
        <v>0.18559999999999999</v>
      </c>
      <c r="H29" s="308">
        <v>0.18759999999999999</v>
      </c>
      <c r="I29" s="308">
        <v>0.19059999999999999</v>
      </c>
      <c r="J29" s="308">
        <v>0.19239999999999999</v>
      </c>
      <c r="K29" s="308">
        <v>0.19439999999999999</v>
      </c>
      <c r="L29" s="308">
        <v>0.18140000000000001</v>
      </c>
      <c r="M29" s="308">
        <v>0.19839999999999999</v>
      </c>
      <c r="N29" s="308">
        <v>0.1973</v>
      </c>
      <c r="O29" s="308">
        <v>0.17430000000000001</v>
      </c>
      <c r="P29" s="308">
        <v>0.1943</v>
      </c>
      <c r="Q29" s="308">
        <v>0.21129999999999999</v>
      </c>
      <c r="R29" s="308">
        <v>0.20319999999999999</v>
      </c>
      <c r="S29" s="308">
        <v>0.1802</v>
      </c>
      <c r="T29" s="308">
        <v>0.2152</v>
      </c>
      <c r="U29" s="308">
        <v>0.2152</v>
      </c>
      <c r="V29" s="308">
        <v>0.21310000000000001</v>
      </c>
      <c r="W29" s="308">
        <v>0.21709999999999999</v>
      </c>
      <c r="X29" s="308">
        <v>0.21410000000000001</v>
      </c>
      <c r="Y29" s="308">
        <v>0.1671</v>
      </c>
      <c r="Z29" s="308">
        <v>0.21299999999999999</v>
      </c>
      <c r="AA29" s="308">
        <v>0.15</v>
      </c>
      <c r="AB29" s="308">
        <v>0.18010000000000001</v>
      </c>
      <c r="AC29" s="308">
        <v>0.20910000000000001</v>
      </c>
      <c r="AD29" s="308">
        <v>0.20100000000000001</v>
      </c>
      <c r="AE29" s="308">
        <v>0.20899999999999999</v>
      </c>
      <c r="AF29" s="308">
        <v>0.215</v>
      </c>
      <c r="AG29" s="308">
        <v>0.13100000000000001</v>
      </c>
      <c r="AH29" s="308">
        <v>0.2029</v>
      </c>
      <c r="AI29" s="308">
        <v>0.21190000000000001</v>
      </c>
      <c r="AJ29" s="308">
        <v>0.21490000000000001</v>
      </c>
      <c r="AK29" s="308">
        <v>0.21290000000000001</v>
      </c>
      <c r="AL29" s="308">
        <v>0.1779</v>
      </c>
      <c r="AM29" s="308">
        <v>0.20979999999999999</v>
      </c>
      <c r="AN29" s="308">
        <v>0.16089999999999999</v>
      </c>
      <c r="AO29" s="308">
        <v>0.17080000000000001</v>
      </c>
      <c r="AP29" s="308">
        <v>0.20069999999999999</v>
      </c>
      <c r="AQ29" s="308">
        <v>0.19769999999999999</v>
      </c>
      <c r="AR29" s="308">
        <v>0.19070000000000001</v>
      </c>
      <c r="AS29" s="308">
        <v>0.18959999999999999</v>
      </c>
      <c r="AT29" s="308">
        <v>0.16539999999999999</v>
      </c>
      <c r="AU29" s="308">
        <v>0.17013445953</v>
      </c>
      <c r="AV29" s="308">
        <v>0.19012645846000001</v>
      </c>
      <c r="AW29" s="308">
        <v>0.19815403878000001</v>
      </c>
      <c r="AX29" s="308">
        <v>0.17618518457999999</v>
      </c>
      <c r="AY29" s="377">
        <v>0.16474947968</v>
      </c>
      <c r="AZ29" s="377">
        <v>0.18083903864</v>
      </c>
      <c r="BA29" s="377">
        <v>0.18802754494000001</v>
      </c>
      <c r="BB29" s="377">
        <v>0.19278524591999999</v>
      </c>
      <c r="BC29" s="377">
        <v>0.18176389178999999</v>
      </c>
      <c r="BD29" s="377">
        <v>0.18895961148000001</v>
      </c>
      <c r="BE29" s="377">
        <v>0.1767202061</v>
      </c>
      <c r="BF29" s="377">
        <v>0.18738959094999999</v>
      </c>
      <c r="BG29" s="377">
        <v>0.19197754151999999</v>
      </c>
      <c r="BH29" s="377">
        <v>0.18978466865999999</v>
      </c>
      <c r="BI29" s="377">
        <v>0.18499305877</v>
      </c>
      <c r="BJ29" s="377">
        <v>0.17266269801</v>
      </c>
      <c r="BK29" s="377">
        <v>0.16121024581999999</v>
      </c>
      <c r="BL29" s="377">
        <v>0.17730939897</v>
      </c>
      <c r="BM29" s="377">
        <v>0.18449569961000001</v>
      </c>
      <c r="BN29" s="377">
        <v>0.18925826022</v>
      </c>
      <c r="BO29" s="377">
        <v>0.17823139621</v>
      </c>
      <c r="BP29" s="377">
        <v>0.18543512257</v>
      </c>
      <c r="BQ29" s="377">
        <v>0.17319401198000001</v>
      </c>
      <c r="BR29" s="377">
        <v>0.18386231759999999</v>
      </c>
      <c r="BS29" s="377">
        <v>0.18844819913999999</v>
      </c>
      <c r="BT29" s="377">
        <v>0.18625459129999999</v>
      </c>
      <c r="BU29" s="377">
        <v>0.18146520798999999</v>
      </c>
      <c r="BV29" s="377">
        <v>0.16913636564000001</v>
      </c>
      <c r="BW29" s="197"/>
    </row>
    <row r="30" spans="1:75" ht="11.05" customHeight="1" x14ac:dyDescent="0.2">
      <c r="A30" s="345" t="s">
        <v>873</v>
      </c>
      <c r="B30" s="432" t="s">
        <v>874</v>
      </c>
      <c r="C30" s="308">
        <v>0.1202</v>
      </c>
      <c r="D30" s="308">
        <v>0.11890000000000001</v>
      </c>
      <c r="E30" s="308">
        <v>0.10589999999999999</v>
      </c>
      <c r="F30" s="308">
        <v>0.1106</v>
      </c>
      <c r="G30" s="308">
        <v>0.1144</v>
      </c>
      <c r="H30" s="308">
        <v>0.109</v>
      </c>
      <c r="I30" s="308">
        <v>8.3400000000000002E-2</v>
      </c>
      <c r="J30" s="308">
        <v>0.11169999999999999</v>
      </c>
      <c r="K30" s="308">
        <v>9.6100000000000005E-2</v>
      </c>
      <c r="L30" s="308">
        <v>9.8000000000000004E-2</v>
      </c>
      <c r="M30" s="308">
        <v>0.1043</v>
      </c>
      <c r="N30" s="308">
        <v>0.108</v>
      </c>
      <c r="O30" s="308">
        <v>0.1027</v>
      </c>
      <c r="P30" s="308">
        <v>0.10539999999999999</v>
      </c>
      <c r="Q30" s="308">
        <v>0.1026</v>
      </c>
      <c r="R30" s="308">
        <v>0.1056</v>
      </c>
      <c r="S30" s="308">
        <v>9.1999999999999998E-2</v>
      </c>
      <c r="T30" s="308">
        <v>8.8599999999999998E-2</v>
      </c>
      <c r="U30" s="308">
        <v>8.9700000000000002E-2</v>
      </c>
      <c r="V30" s="308">
        <v>9.9900000000000003E-2</v>
      </c>
      <c r="W30" s="308">
        <v>7.3300000000000004E-2</v>
      </c>
      <c r="X30" s="308">
        <v>6.7900000000000002E-2</v>
      </c>
      <c r="Y30" s="308">
        <v>9.8799999999999999E-2</v>
      </c>
      <c r="Z30" s="308">
        <v>9.7199999999999995E-2</v>
      </c>
      <c r="AA30" s="308">
        <v>9.5600000000000004E-2</v>
      </c>
      <c r="AB30" s="308">
        <v>9.4899999999999998E-2</v>
      </c>
      <c r="AC30" s="308">
        <v>0.12479999999999999</v>
      </c>
      <c r="AD30" s="308">
        <v>9.7000000000000003E-2</v>
      </c>
      <c r="AE30" s="308">
        <v>5.9900000000000002E-2</v>
      </c>
      <c r="AF30" s="308">
        <v>8.5300000000000001E-2</v>
      </c>
      <c r="AG30" s="308">
        <v>9.8699999999999996E-2</v>
      </c>
      <c r="AH30" s="308">
        <v>8.8599999999999998E-2</v>
      </c>
      <c r="AI30" s="308">
        <v>8.1900000000000001E-2</v>
      </c>
      <c r="AJ30" s="308">
        <v>9.4500000000000001E-2</v>
      </c>
      <c r="AK30" s="308">
        <v>0.10539999999999999</v>
      </c>
      <c r="AL30" s="308">
        <v>0.1076</v>
      </c>
      <c r="AM30" s="308">
        <v>0.1086</v>
      </c>
      <c r="AN30" s="308">
        <v>0.10009999999999999</v>
      </c>
      <c r="AO30" s="308">
        <v>0.1003</v>
      </c>
      <c r="AP30" s="308">
        <v>9.3899999999999997E-2</v>
      </c>
      <c r="AQ30" s="308">
        <v>7.1599999999999997E-2</v>
      </c>
      <c r="AR30" s="308">
        <v>8.9499999999999996E-2</v>
      </c>
      <c r="AS30" s="308">
        <v>0.1129</v>
      </c>
      <c r="AT30" s="308">
        <v>0.1129</v>
      </c>
      <c r="AU30" s="308">
        <v>0.11344386628</v>
      </c>
      <c r="AV30" s="308">
        <v>0.10232961691</v>
      </c>
      <c r="AW30" s="308">
        <v>9.6284349465000002E-2</v>
      </c>
      <c r="AX30" s="308">
        <v>9.6463575324999995E-2</v>
      </c>
      <c r="AY30" s="377">
        <v>9.6530237709999994E-2</v>
      </c>
      <c r="AZ30" s="377">
        <v>9.6516871793999995E-2</v>
      </c>
      <c r="BA30" s="377">
        <v>9.6750525589000005E-2</v>
      </c>
      <c r="BB30" s="377">
        <v>9.5301893829999998E-2</v>
      </c>
      <c r="BC30" s="377">
        <v>9.4710089314000004E-2</v>
      </c>
      <c r="BD30" s="377">
        <v>9.6489003744999996E-2</v>
      </c>
      <c r="BE30" s="377">
        <v>9.7187869883000003E-2</v>
      </c>
      <c r="BF30" s="377">
        <v>9.6742819558000001E-2</v>
      </c>
      <c r="BG30" s="377">
        <v>9.7198560678999998E-2</v>
      </c>
      <c r="BH30" s="377">
        <v>9.7680523403E-2</v>
      </c>
      <c r="BI30" s="377">
        <v>9.7939196699999995E-2</v>
      </c>
      <c r="BJ30" s="377">
        <v>9.7928060198000003E-2</v>
      </c>
      <c r="BK30" s="377">
        <v>9.7654205516000001E-2</v>
      </c>
      <c r="BL30" s="377">
        <v>9.7170304085999998E-2</v>
      </c>
      <c r="BM30" s="377">
        <v>9.7238427217999995E-2</v>
      </c>
      <c r="BN30" s="377">
        <v>9.6863416689000004E-2</v>
      </c>
      <c r="BO30" s="377">
        <v>9.6510977604000001E-2</v>
      </c>
      <c r="BP30" s="377">
        <v>9.7907971689000006E-2</v>
      </c>
      <c r="BQ30" s="377">
        <v>9.8514849639999999E-2</v>
      </c>
      <c r="BR30" s="377">
        <v>9.7557326393999999E-2</v>
      </c>
      <c r="BS30" s="377">
        <v>9.7058371912999999E-2</v>
      </c>
      <c r="BT30" s="377">
        <v>9.6216731198999997E-2</v>
      </c>
      <c r="BU30" s="377">
        <v>9.6067571392999998E-2</v>
      </c>
      <c r="BV30" s="377">
        <v>9.6339668444000007E-2</v>
      </c>
      <c r="BW30" s="197"/>
    </row>
    <row r="31" spans="1:75" ht="11.05" customHeight="1" x14ac:dyDescent="0.2">
      <c r="A31" s="345" t="s">
        <v>875</v>
      </c>
      <c r="B31" s="432" t="s">
        <v>204</v>
      </c>
      <c r="C31" s="308">
        <v>1.8013999999999999</v>
      </c>
      <c r="D31" s="308">
        <v>1.9204000000000001</v>
      </c>
      <c r="E31" s="308">
        <v>1.8798999999999999</v>
      </c>
      <c r="F31" s="308">
        <v>1.8458000000000001</v>
      </c>
      <c r="G31" s="308">
        <v>1.8756999999999999</v>
      </c>
      <c r="H31" s="308">
        <v>1.8546</v>
      </c>
      <c r="I31" s="308">
        <v>1.8575999999999999</v>
      </c>
      <c r="J31" s="308">
        <v>1.6144000000000001</v>
      </c>
      <c r="K31" s="308">
        <v>1.6883999999999999</v>
      </c>
      <c r="L31" s="308">
        <v>1.9521999999999999</v>
      </c>
      <c r="M31" s="308">
        <v>2.0367000000000002</v>
      </c>
      <c r="N31" s="308">
        <v>2.0379999999999998</v>
      </c>
      <c r="O31" s="308">
        <v>2.0164</v>
      </c>
      <c r="P31" s="308">
        <v>2.0278</v>
      </c>
      <c r="Q31" s="308">
        <v>1.9761</v>
      </c>
      <c r="R31" s="308">
        <v>1.8005</v>
      </c>
      <c r="S31" s="308">
        <v>1.9480999999999999</v>
      </c>
      <c r="T31" s="308">
        <v>1.5671999999999999</v>
      </c>
      <c r="U31" s="308">
        <v>1.7668999999999999</v>
      </c>
      <c r="V31" s="308">
        <v>1.5881000000000001</v>
      </c>
      <c r="W31" s="308">
        <v>1.5082</v>
      </c>
      <c r="X31" s="308">
        <v>1.6626000000000001</v>
      </c>
      <c r="Y31" s="308">
        <v>2.0436999999999999</v>
      </c>
      <c r="Z31" s="308">
        <v>2.0512000000000001</v>
      </c>
      <c r="AA31" s="308">
        <v>2.0379999999999998</v>
      </c>
      <c r="AB31" s="308">
        <v>2.0146000000000002</v>
      </c>
      <c r="AC31" s="308">
        <v>2.0055000000000001</v>
      </c>
      <c r="AD31" s="308">
        <v>2.0076999999999998</v>
      </c>
      <c r="AE31" s="308">
        <v>1.9173</v>
      </c>
      <c r="AF31" s="308">
        <v>1.982</v>
      </c>
      <c r="AG31" s="308">
        <v>1.8562000000000001</v>
      </c>
      <c r="AH31" s="308">
        <v>1.8035000000000001</v>
      </c>
      <c r="AI31" s="308">
        <v>1.8896999999999999</v>
      </c>
      <c r="AJ31" s="308">
        <v>2.0131000000000001</v>
      </c>
      <c r="AK31" s="308">
        <v>1.9654</v>
      </c>
      <c r="AL31" s="308">
        <v>2.0003000000000002</v>
      </c>
      <c r="AM31" s="308">
        <v>1.9984999999999999</v>
      </c>
      <c r="AN31" s="308">
        <v>1.9910000000000001</v>
      </c>
      <c r="AO31" s="308">
        <v>1.9975000000000001</v>
      </c>
      <c r="AP31" s="308">
        <v>1.9363999999999999</v>
      </c>
      <c r="AQ31" s="308">
        <v>1.8424</v>
      </c>
      <c r="AR31" s="308">
        <v>1.9108000000000001</v>
      </c>
      <c r="AS31" s="308">
        <v>1.9367000000000001</v>
      </c>
      <c r="AT31" s="308">
        <v>1.8212999999999999</v>
      </c>
      <c r="AU31" s="308">
        <v>1.9585217923</v>
      </c>
      <c r="AV31" s="308">
        <v>1.7143180794999999</v>
      </c>
      <c r="AW31" s="308">
        <v>1.8780251961000001</v>
      </c>
      <c r="AX31" s="308">
        <v>1.8318673077000001</v>
      </c>
      <c r="AY31" s="377">
        <v>1.8648274947000001</v>
      </c>
      <c r="AZ31" s="377">
        <v>1.9316165482000001</v>
      </c>
      <c r="BA31" s="377">
        <v>1.9265600519999999</v>
      </c>
      <c r="BB31" s="377">
        <v>1.8986339926</v>
      </c>
      <c r="BC31" s="377">
        <v>1.8592306992000001</v>
      </c>
      <c r="BD31" s="377">
        <v>1.8922862658999999</v>
      </c>
      <c r="BE31" s="377">
        <v>1.9024907127999999</v>
      </c>
      <c r="BF31" s="377">
        <v>1.8168548527999999</v>
      </c>
      <c r="BG31" s="377">
        <v>1.8505420656</v>
      </c>
      <c r="BH31" s="377">
        <v>1.8976072766000001</v>
      </c>
      <c r="BI31" s="377">
        <v>1.9451725698</v>
      </c>
      <c r="BJ31" s="377">
        <v>1.9563353952</v>
      </c>
      <c r="BK31" s="377">
        <v>1.9676611328</v>
      </c>
      <c r="BL31" s="377">
        <v>1.9794317589999999</v>
      </c>
      <c r="BM31" s="377">
        <v>1.9860796694</v>
      </c>
      <c r="BN31" s="377">
        <v>1.9984466089999999</v>
      </c>
      <c r="BO31" s="377">
        <v>1.9505500146000001</v>
      </c>
      <c r="BP31" s="377">
        <v>2.0192061181000001</v>
      </c>
      <c r="BQ31" s="377">
        <v>2.0175536598999999</v>
      </c>
      <c r="BR31" s="377">
        <v>1.8935739658999999</v>
      </c>
      <c r="BS31" s="377">
        <v>1.9554274040999999</v>
      </c>
      <c r="BT31" s="377">
        <v>1.954261993</v>
      </c>
      <c r="BU31" s="377">
        <v>2.0230598003</v>
      </c>
      <c r="BV31" s="377">
        <v>2.0202431032999999</v>
      </c>
      <c r="BW31" s="197"/>
    </row>
    <row r="32" spans="1:75" ht="11.05" customHeight="1" x14ac:dyDescent="0.2">
      <c r="A32" s="345" t="s">
        <v>876</v>
      </c>
      <c r="B32" s="432" t="s">
        <v>194</v>
      </c>
      <c r="C32" s="308">
        <v>0.67910000000000004</v>
      </c>
      <c r="D32" s="308">
        <v>0.65290000000000004</v>
      </c>
      <c r="E32" s="308">
        <v>0.61929999999999996</v>
      </c>
      <c r="F32" s="308">
        <v>0.61099999999999999</v>
      </c>
      <c r="G32" s="308">
        <v>0.63200000000000001</v>
      </c>
      <c r="H32" s="308">
        <v>0.63100000000000001</v>
      </c>
      <c r="I32" s="308">
        <v>0.5806</v>
      </c>
      <c r="J32" s="308">
        <v>0.56289999999999996</v>
      </c>
      <c r="K32" s="308">
        <v>0.57579999999999998</v>
      </c>
      <c r="L32" s="308">
        <v>0.56189999999999996</v>
      </c>
      <c r="M32" s="308">
        <v>0.60089999999999999</v>
      </c>
      <c r="N32" s="308">
        <v>0.59889999999999999</v>
      </c>
      <c r="O32" s="308">
        <v>0.59909999999999997</v>
      </c>
      <c r="P32" s="308">
        <v>0.6431</v>
      </c>
      <c r="Q32" s="308">
        <v>0.61109999999999998</v>
      </c>
      <c r="R32" s="308">
        <v>0.60209999999999997</v>
      </c>
      <c r="S32" s="308">
        <v>0.58389999999999997</v>
      </c>
      <c r="T32" s="308">
        <v>0.60870000000000002</v>
      </c>
      <c r="U32" s="308">
        <v>0.54559999999999997</v>
      </c>
      <c r="V32" s="308">
        <v>0.59240000000000004</v>
      </c>
      <c r="W32" s="308">
        <v>0.59619999999999995</v>
      </c>
      <c r="X32" s="308">
        <v>0.60109999999999997</v>
      </c>
      <c r="Y32" s="308">
        <v>0.62690000000000001</v>
      </c>
      <c r="Z32" s="308">
        <v>0.62470000000000003</v>
      </c>
      <c r="AA32" s="308">
        <v>0.60560000000000003</v>
      </c>
      <c r="AB32" s="308">
        <v>0.62280000000000002</v>
      </c>
      <c r="AC32" s="308">
        <v>0.60650000000000004</v>
      </c>
      <c r="AD32" s="308">
        <v>0.60229999999999995</v>
      </c>
      <c r="AE32" s="308">
        <v>0.55220000000000002</v>
      </c>
      <c r="AF32" s="308">
        <v>0.59219999999999995</v>
      </c>
      <c r="AG32" s="308">
        <v>0.59699999999999998</v>
      </c>
      <c r="AH32" s="308">
        <v>0.54779999999999995</v>
      </c>
      <c r="AI32" s="308">
        <v>0.59870000000000001</v>
      </c>
      <c r="AJ32" s="308">
        <v>0.60840000000000005</v>
      </c>
      <c r="AK32" s="308">
        <v>0.61439999999999995</v>
      </c>
      <c r="AL32" s="308">
        <v>0.62039999999999995</v>
      </c>
      <c r="AM32" s="308">
        <v>0.59989999999999999</v>
      </c>
      <c r="AN32" s="308">
        <v>0.59419999999999995</v>
      </c>
      <c r="AO32" s="308">
        <v>0.5827</v>
      </c>
      <c r="AP32" s="308">
        <v>0.5786</v>
      </c>
      <c r="AQ32" s="308">
        <v>0.58689999999999998</v>
      </c>
      <c r="AR32" s="308">
        <v>0.55620000000000003</v>
      </c>
      <c r="AS32" s="308">
        <v>0.53210000000000002</v>
      </c>
      <c r="AT32" s="308">
        <v>0.49669999999999997</v>
      </c>
      <c r="AU32" s="308">
        <v>0.5641847646</v>
      </c>
      <c r="AV32" s="308">
        <v>0.58628006112999997</v>
      </c>
      <c r="AW32" s="308">
        <v>0.58047546104000003</v>
      </c>
      <c r="AX32" s="308">
        <v>0.58134280347</v>
      </c>
      <c r="AY32" s="377">
        <v>0.58430749155999995</v>
      </c>
      <c r="AZ32" s="377">
        <v>0.58504514220000003</v>
      </c>
      <c r="BA32" s="377">
        <v>0.58547435128000003</v>
      </c>
      <c r="BB32" s="377">
        <v>0.58548297839999996</v>
      </c>
      <c r="BC32" s="377">
        <v>0.58821362612000005</v>
      </c>
      <c r="BD32" s="377">
        <v>0.59004393611999995</v>
      </c>
      <c r="BE32" s="377">
        <v>0.59264460193000001</v>
      </c>
      <c r="BF32" s="377">
        <v>0.59223953694999998</v>
      </c>
      <c r="BG32" s="377">
        <v>0.59197942102000001</v>
      </c>
      <c r="BH32" s="377">
        <v>0.59141260272999996</v>
      </c>
      <c r="BI32" s="377">
        <v>0.59120287662000004</v>
      </c>
      <c r="BJ32" s="377">
        <v>0.59528527453000002</v>
      </c>
      <c r="BK32" s="377">
        <v>0.55968007981000001</v>
      </c>
      <c r="BL32" s="377">
        <v>0.56164153247000004</v>
      </c>
      <c r="BM32" s="377">
        <v>0.56323713548999998</v>
      </c>
      <c r="BN32" s="377">
        <v>0.56644598819000003</v>
      </c>
      <c r="BO32" s="377">
        <v>0.56632639622000003</v>
      </c>
      <c r="BP32" s="377">
        <v>0.56437151920999995</v>
      </c>
      <c r="BQ32" s="377">
        <v>0.56213973642000004</v>
      </c>
      <c r="BR32" s="377">
        <v>0.55990496286000002</v>
      </c>
      <c r="BS32" s="377">
        <v>0.55781007537000005</v>
      </c>
      <c r="BT32" s="377">
        <v>0.55541466983999999</v>
      </c>
      <c r="BU32" s="377">
        <v>0.55339042038999997</v>
      </c>
      <c r="BV32" s="377">
        <v>0.55138162364999999</v>
      </c>
      <c r="BW32" s="197"/>
    </row>
    <row r="33" spans="1:75" ht="11.05" customHeight="1" x14ac:dyDescent="0.2">
      <c r="A33" s="345" t="s">
        <v>176</v>
      </c>
      <c r="B33" s="432" t="s">
        <v>195</v>
      </c>
      <c r="C33" s="308">
        <v>1.9180999999999999</v>
      </c>
      <c r="D33" s="308">
        <v>1.9441999999999999</v>
      </c>
      <c r="E33" s="308">
        <v>1.9686999999999999</v>
      </c>
      <c r="F33" s="308">
        <v>1.9645999999999999</v>
      </c>
      <c r="G33" s="308">
        <v>1.9762</v>
      </c>
      <c r="H33" s="308">
        <v>1.9841</v>
      </c>
      <c r="I33" s="308">
        <v>1.9858</v>
      </c>
      <c r="J33" s="308">
        <v>1.9278</v>
      </c>
      <c r="K33" s="308">
        <v>1.9681999999999999</v>
      </c>
      <c r="L33" s="308">
        <v>1.9801</v>
      </c>
      <c r="M33" s="308">
        <v>2.0030000000000001</v>
      </c>
      <c r="N33" s="308">
        <v>2.0055000000000001</v>
      </c>
      <c r="O33" s="308">
        <v>2.0274999999999999</v>
      </c>
      <c r="P33" s="308">
        <v>2.0091000000000001</v>
      </c>
      <c r="Q33" s="308">
        <v>2.0308999999999999</v>
      </c>
      <c r="R33" s="308">
        <v>2.0184000000000002</v>
      </c>
      <c r="S33" s="308">
        <v>2.0335000000000001</v>
      </c>
      <c r="T33" s="308">
        <v>2.0419</v>
      </c>
      <c r="U33" s="308">
        <v>2.0211999999999999</v>
      </c>
      <c r="V33" s="308">
        <v>2.0348999999999999</v>
      </c>
      <c r="W33" s="308">
        <v>2.0384000000000002</v>
      </c>
      <c r="X33" s="308">
        <v>2.0327999999999999</v>
      </c>
      <c r="Y33" s="308">
        <v>2.0383</v>
      </c>
      <c r="Z33" s="308">
        <v>2.0301</v>
      </c>
      <c r="AA33" s="308">
        <v>2.1225000000000001</v>
      </c>
      <c r="AB33" s="308">
        <v>2.1120999999999999</v>
      </c>
      <c r="AC33" s="308">
        <v>2.1221000000000001</v>
      </c>
      <c r="AD33" s="308">
        <v>2.1604999999999999</v>
      </c>
      <c r="AE33" s="308">
        <v>2.1640000000000001</v>
      </c>
      <c r="AF33" s="308">
        <v>2.1480000000000001</v>
      </c>
      <c r="AG33" s="308">
        <v>2.0912000000000002</v>
      </c>
      <c r="AH33" s="308">
        <v>2.1089000000000002</v>
      </c>
      <c r="AI33" s="308">
        <v>2.1214</v>
      </c>
      <c r="AJ33" s="308">
        <v>2.0975999999999999</v>
      </c>
      <c r="AK33" s="308">
        <v>2.0977000000000001</v>
      </c>
      <c r="AL33" s="308">
        <v>2.0855999999999999</v>
      </c>
      <c r="AM33" s="308">
        <v>2.0543999999999998</v>
      </c>
      <c r="AN33" s="308">
        <v>2.0463</v>
      </c>
      <c r="AO33" s="308">
        <v>2.0415999999999999</v>
      </c>
      <c r="AP33" s="308">
        <v>2.0036999999999998</v>
      </c>
      <c r="AQ33" s="308">
        <v>1.9936</v>
      </c>
      <c r="AR33" s="308">
        <v>2.0125000000000002</v>
      </c>
      <c r="AS33" s="308">
        <v>2.0392000000000001</v>
      </c>
      <c r="AT33" s="308">
        <v>2.0375000000000001</v>
      </c>
      <c r="AU33" s="308">
        <v>2.0429314207</v>
      </c>
      <c r="AV33" s="308">
        <v>1.9982702006999999</v>
      </c>
      <c r="AW33" s="308">
        <v>1.9493862797999999</v>
      </c>
      <c r="AX33" s="308">
        <v>1.9456697948999999</v>
      </c>
      <c r="AY33" s="377">
        <v>1.9518408839000001</v>
      </c>
      <c r="AZ33" s="377">
        <v>1.9517201641999999</v>
      </c>
      <c r="BA33" s="377">
        <v>1.9459900209000001</v>
      </c>
      <c r="BB33" s="377">
        <v>1.9279996297999999</v>
      </c>
      <c r="BC33" s="377">
        <v>1.9199262875000001</v>
      </c>
      <c r="BD33" s="377">
        <v>1.9137766073</v>
      </c>
      <c r="BE33" s="377">
        <v>1.9021740532</v>
      </c>
      <c r="BF33" s="377">
        <v>1.9003794280999999</v>
      </c>
      <c r="BG33" s="377">
        <v>1.8959335878000001</v>
      </c>
      <c r="BH33" s="377">
        <v>1.8809973775</v>
      </c>
      <c r="BI33" s="377">
        <v>1.8675207508</v>
      </c>
      <c r="BJ33" s="377">
        <v>1.8659318203999999</v>
      </c>
      <c r="BK33" s="377">
        <v>1.8739218684000001</v>
      </c>
      <c r="BL33" s="377">
        <v>1.8755857016999999</v>
      </c>
      <c r="BM33" s="377">
        <v>1.8714086926</v>
      </c>
      <c r="BN33" s="377">
        <v>1.8548613088000001</v>
      </c>
      <c r="BO33" s="377">
        <v>1.8480398306000001</v>
      </c>
      <c r="BP33" s="377">
        <v>1.8431003229</v>
      </c>
      <c r="BQ33" s="377">
        <v>1.8325473609</v>
      </c>
      <c r="BR33" s="377">
        <v>1.8317106622999999</v>
      </c>
      <c r="BS33" s="377">
        <v>1.8281331632</v>
      </c>
      <c r="BT33" s="377">
        <v>1.8139957769999999</v>
      </c>
      <c r="BU33" s="377">
        <v>1.8012686505</v>
      </c>
      <c r="BV33" s="377">
        <v>1.8003633512999999</v>
      </c>
      <c r="BW33" s="197"/>
    </row>
    <row r="34" spans="1:75" ht="11.05" customHeight="1" x14ac:dyDescent="0.2">
      <c r="A34" s="345" t="s">
        <v>877</v>
      </c>
      <c r="B34" s="432" t="s">
        <v>207</v>
      </c>
      <c r="C34" s="308">
        <v>0.96740000000000004</v>
      </c>
      <c r="D34" s="308">
        <v>0.95840000000000003</v>
      </c>
      <c r="E34" s="308">
        <v>0.96140000000000003</v>
      </c>
      <c r="F34" s="308">
        <v>0.95940000000000003</v>
      </c>
      <c r="G34" s="308">
        <v>0.96440000000000003</v>
      </c>
      <c r="H34" s="308">
        <v>0.97140000000000004</v>
      </c>
      <c r="I34" s="308">
        <v>0.97540000000000004</v>
      </c>
      <c r="J34" s="308">
        <v>0.98229999999999995</v>
      </c>
      <c r="K34" s="308">
        <v>0.99229999999999996</v>
      </c>
      <c r="L34" s="308">
        <v>1.0013000000000001</v>
      </c>
      <c r="M34" s="308">
        <v>1.0073000000000001</v>
      </c>
      <c r="N34" s="308">
        <v>1.0193000000000001</v>
      </c>
      <c r="O34" s="308">
        <v>1.0373000000000001</v>
      </c>
      <c r="P34" s="308">
        <v>1.0463</v>
      </c>
      <c r="Q34" s="308">
        <v>1.0532999999999999</v>
      </c>
      <c r="R34" s="308">
        <v>1.0583</v>
      </c>
      <c r="S34" s="308">
        <v>1.0623</v>
      </c>
      <c r="T34" s="308">
        <v>1.0783</v>
      </c>
      <c r="U34" s="308">
        <v>1.0932999999999999</v>
      </c>
      <c r="V34" s="308">
        <v>1.1003000000000001</v>
      </c>
      <c r="W34" s="308">
        <v>1.1003000000000001</v>
      </c>
      <c r="X34" s="308">
        <v>1.1032999999999999</v>
      </c>
      <c r="Y34" s="308">
        <v>1.0703</v>
      </c>
      <c r="Z34" s="308">
        <v>1.0652999999999999</v>
      </c>
      <c r="AA34" s="308">
        <v>1.0743</v>
      </c>
      <c r="AB34" s="308">
        <v>1.0704</v>
      </c>
      <c r="AC34" s="308">
        <v>1.0723</v>
      </c>
      <c r="AD34" s="308">
        <v>1.0752999999999999</v>
      </c>
      <c r="AE34" s="308">
        <v>1.0532999999999999</v>
      </c>
      <c r="AF34" s="308">
        <v>1.0495000000000001</v>
      </c>
      <c r="AG34" s="308">
        <v>1.0478000000000001</v>
      </c>
      <c r="AH34" s="308">
        <v>1.0504</v>
      </c>
      <c r="AI34" s="308">
        <v>1.0501</v>
      </c>
      <c r="AJ34" s="308">
        <v>1.0499000000000001</v>
      </c>
      <c r="AK34" s="308">
        <v>1.0457000000000001</v>
      </c>
      <c r="AL34" s="308">
        <v>1.0490999999999999</v>
      </c>
      <c r="AM34" s="308">
        <v>1.0167999999999999</v>
      </c>
      <c r="AN34" s="308">
        <v>1.0037</v>
      </c>
      <c r="AO34" s="308">
        <v>1.0033000000000001</v>
      </c>
      <c r="AP34" s="308">
        <v>1.0015000000000001</v>
      </c>
      <c r="AQ34" s="308">
        <v>1.0011000000000001</v>
      </c>
      <c r="AR34" s="308">
        <v>1.0006999999999999</v>
      </c>
      <c r="AS34" s="308">
        <v>1.0012000000000001</v>
      </c>
      <c r="AT34" s="308">
        <v>1.0018</v>
      </c>
      <c r="AU34" s="308">
        <v>0.99867583985999997</v>
      </c>
      <c r="AV34" s="308">
        <v>0.99873446548</v>
      </c>
      <c r="AW34" s="308">
        <v>0.99197231070000003</v>
      </c>
      <c r="AX34" s="308">
        <v>0.99419636905999997</v>
      </c>
      <c r="AY34" s="377">
        <v>1.0076118315</v>
      </c>
      <c r="AZ34" s="377">
        <v>1.0075589273000001</v>
      </c>
      <c r="BA34" s="377">
        <v>1.0075101931999999</v>
      </c>
      <c r="BB34" s="377">
        <v>1.0094407517999999</v>
      </c>
      <c r="BC34" s="377">
        <v>1.0124288332</v>
      </c>
      <c r="BD34" s="377">
        <v>1.0144090553</v>
      </c>
      <c r="BE34" s="377">
        <v>1.0163829269</v>
      </c>
      <c r="BF34" s="377">
        <v>1.0193483273999999</v>
      </c>
      <c r="BG34" s="377">
        <v>1.0213923631999999</v>
      </c>
      <c r="BH34" s="377">
        <v>1.0233536376000001</v>
      </c>
      <c r="BI34" s="377">
        <v>1.0263468918</v>
      </c>
      <c r="BJ34" s="377">
        <v>1.0284575466999999</v>
      </c>
      <c r="BK34" s="377">
        <v>1.0208668257</v>
      </c>
      <c r="BL34" s="377">
        <v>1.0238228652000001</v>
      </c>
      <c r="BM34" s="377">
        <v>1.0257778752</v>
      </c>
      <c r="BN34" s="377">
        <v>1.0277149910000001</v>
      </c>
      <c r="BO34" s="377">
        <v>1.0307050522000001</v>
      </c>
      <c r="BP34" s="377">
        <v>1.0326928189</v>
      </c>
      <c r="BQ34" s="377">
        <v>1.0346699507999999</v>
      </c>
      <c r="BR34" s="377">
        <v>1.0376387200999999</v>
      </c>
      <c r="BS34" s="377">
        <v>1.0396855541000001</v>
      </c>
      <c r="BT34" s="377">
        <v>1.0396500479999999</v>
      </c>
      <c r="BU34" s="377">
        <v>1.0396476395000001</v>
      </c>
      <c r="BV34" s="377">
        <v>1.0397621977</v>
      </c>
      <c r="BW34" s="197"/>
    </row>
    <row r="35" spans="1:75" ht="11.05" customHeight="1" x14ac:dyDescent="0.2">
      <c r="A35" s="345" t="s">
        <v>878</v>
      </c>
      <c r="B35" s="432" t="s">
        <v>205</v>
      </c>
      <c r="C35" s="308">
        <v>10.404</v>
      </c>
      <c r="D35" s="308">
        <v>10.3528</v>
      </c>
      <c r="E35" s="308">
        <v>10.508599999999999</v>
      </c>
      <c r="F35" s="308">
        <v>10.7279</v>
      </c>
      <c r="G35" s="308">
        <v>10.724500000000001</v>
      </c>
      <c r="H35" s="308">
        <v>10.682</v>
      </c>
      <c r="I35" s="308">
        <v>10.7301</v>
      </c>
      <c r="J35" s="308">
        <v>10.696199999999999</v>
      </c>
      <c r="K35" s="308">
        <v>10.989000000000001</v>
      </c>
      <c r="L35" s="308">
        <v>11.1182</v>
      </c>
      <c r="M35" s="308">
        <v>11.1816</v>
      </c>
      <c r="N35" s="308">
        <v>11.1785</v>
      </c>
      <c r="O35" s="308">
        <v>11.2776</v>
      </c>
      <c r="P35" s="308">
        <v>11.3308</v>
      </c>
      <c r="Q35" s="308">
        <v>11.287100000000001</v>
      </c>
      <c r="R35" s="308">
        <v>10.3225</v>
      </c>
      <c r="S35" s="308">
        <v>10.467499999999999</v>
      </c>
      <c r="T35" s="308">
        <v>10.977499999999999</v>
      </c>
      <c r="U35" s="308">
        <v>10.9992</v>
      </c>
      <c r="V35" s="308">
        <v>10.8743</v>
      </c>
      <c r="W35" s="308">
        <v>10.991400000000001</v>
      </c>
      <c r="X35" s="308">
        <v>10.9664</v>
      </c>
      <c r="Y35" s="308">
        <v>11.116400000000001</v>
      </c>
      <c r="Z35" s="308">
        <v>11.144399999999999</v>
      </c>
      <c r="AA35" s="308">
        <v>11.1532</v>
      </c>
      <c r="AB35" s="308">
        <v>11.323399999999999</v>
      </c>
      <c r="AC35" s="308">
        <v>10.9947</v>
      </c>
      <c r="AD35" s="308">
        <v>10.898899999999999</v>
      </c>
      <c r="AE35" s="308">
        <v>10.859400000000001</v>
      </c>
      <c r="AF35" s="308">
        <v>10.7743</v>
      </c>
      <c r="AG35" s="308">
        <v>10.745699999999999</v>
      </c>
      <c r="AH35" s="308">
        <v>10.688700000000001</v>
      </c>
      <c r="AI35" s="308">
        <v>10.8087</v>
      </c>
      <c r="AJ35" s="308">
        <v>10.8657</v>
      </c>
      <c r="AK35" s="308">
        <v>10.8912</v>
      </c>
      <c r="AL35" s="308">
        <v>10.908099999999999</v>
      </c>
      <c r="AM35" s="308">
        <v>10.8886</v>
      </c>
      <c r="AN35" s="308">
        <v>10.812799999999999</v>
      </c>
      <c r="AO35" s="308">
        <v>10.7902</v>
      </c>
      <c r="AP35" s="308">
        <v>10.6874</v>
      </c>
      <c r="AQ35" s="308">
        <v>10.546799999999999</v>
      </c>
      <c r="AR35" s="308">
        <v>10.4055</v>
      </c>
      <c r="AS35" s="308">
        <v>10.38</v>
      </c>
      <c r="AT35" s="308">
        <v>10.320399999999999</v>
      </c>
      <c r="AU35" s="308">
        <v>10.320573222</v>
      </c>
      <c r="AV35" s="308">
        <v>10.374359097999999</v>
      </c>
      <c r="AW35" s="308">
        <v>10.429536381</v>
      </c>
      <c r="AX35" s="308">
        <v>10.451033657</v>
      </c>
      <c r="AY35" s="377">
        <v>10.450943736999999</v>
      </c>
      <c r="AZ35" s="377">
        <v>10.452277902000001</v>
      </c>
      <c r="BA35" s="377">
        <v>10.455448282000001</v>
      </c>
      <c r="BB35" s="377">
        <v>10.439594898999999</v>
      </c>
      <c r="BC35" s="377">
        <v>10.414097539</v>
      </c>
      <c r="BD35" s="377">
        <v>10.413777645</v>
      </c>
      <c r="BE35" s="377">
        <v>10.411661995999999</v>
      </c>
      <c r="BF35" s="377">
        <v>10.462807355000001</v>
      </c>
      <c r="BG35" s="377">
        <v>10.504210484</v>
      </c>
      <c r="BH35" s="377">
        <v>10.510199375999999</v>
      </c>
      <c r="BI35" s="377">
        <v>10.551693016</v>
      </c>
      <c r="BJ35" s="377">
        <v>10.583350646</v>
      </c>
      <c r="BK35" s="377">
        <v>10.603369797999999</v>
      </c>
      <c r="BL35" s="377">
        <v>10.615038953000001</v>
      </c>
      <c r="BM35" s="377">
        <v>10.62044298</v>
      </c>
      <c r="BN35" s="377">
        <v>10.606217115</v>
      </c>
      <c r="BO35" s="377">
        <v>10.58225822</v>
      </c>
      <c r="BP35" s="377">
        <v>10.558592699</v>
      </c>
      <c r="BQ35" s="377">
        <v>10.534436914</v>
      </c>
      <c r="BR35" s="377">
        <v>10.590018039</v>
      </c>
      <c r="BS35" s="377">
        <v>10.630848388</v>
      </c>
      <c r="BT35" s="377">
        <v>10.636275898999999</v>
      </c>
      <c r="BU35" s="377">
        <v>10.677233525</v>
      </c>
      <c r="BV35" s="377">
        <v>10.718349024</v>
      </c>
      <c r="BW35" s="197"/>
    </row>
    <row r="36" spans="1:75" ht="11.05" customHeight="1" x14ac:dyDescent="0.2">
      <c r="A36" s="345" t="s">
        <v>879</v>
      </c>
      <c r="B36" s="432" t="s">
        <v>561</v>
      </c>
      <c r="C36" s="308">
        <v>0.1673</v>
      </c>
      <c r="D36" s="308">
        <v>0.16270000000000001</v>
      </c>
      <c r="E36" s="308">
        <v>0.15229999999999999</v>
      </c>
      <c r="F36" s="308">
        <v>0.15409999999999999</v>
      </c>
      <c r="G36" s="308">
        <v>0.15579999999999999</v>
      </c>
      <c r="H36" s="308">
        <v>0.1605</v>
      </c>
      <c r="I36" s="308">
        <v>0.15790000000000001</v>
      </c>
      <c r="J36" s="308">
        <v>0.14960000000000001</v>
      </c>
      <c r="K36" s="308">
        <v>0.156</v>
      </c>
      <c r="L36" s="308">
        <v>0.16059999999999999</v>
      </c>
      <c r="M36" s="308">
        <v>0.15759999999999999</v>
      </c>
      <c r="N36" s="308">
        <v>0.151</v>
      </c>
      <c r="O36" s="308">
        <v>0.15390000000000001</v>
      </c>
      <c r="P36" s="308">
        <v>0.1598</v>
      </c>
      <c r="Q36" s="308">
        <v>0.15079999999999999</v>
      </c>
      <c r="R36" s="308">
        <v>0.155</v>
      </c>
      <c r="S36" s="308">
        <v>0.15329999999999999</v>
      </c>
      <c r="T36" s="308">
        <v>0.1552</v>
      </c>
      <c r="U36" s="308">
        <v>0.15679999999999999</v>
      </c>
      <c r="V36" s="308">
        <v>0.15809999999999999</v>
      </c>
      <c r="W36" s="308">
        <v>0.16259999999999999</v>
      </c>
      <c r="X36" s="308">
        <v>0.15939999999999999</v>
      </c>
      <c r="Y36" s="308">
        <v>0.15140000000000001</v>
      </c>
      <c r="Z36" s="308">
        <v>0.14499999999999999</v>
      </c>
      <c r="AA36" s="308">
        <v>0.13950000000000001</v>
      </c>
      <c r="AB36" s="308">
        <v>0.13600000000000001</v>
      </c>
      <c r="AC36" s="308">
        <v>0.1245</v>
      </c>
      <c r="AD36" s="308">
        <v>0.1176</v>
      </c>
      <c r="AE36" s="308">
        <v>0.13400000000000001</v>
      </c>
      <c r="AF36" s="308">
        <v>0.14729999999999999</v>
      </c>
      <c r="AG36" s="308">
        <v>0.157</v>
      </c>
      <c r="AH36" s="308">
        <v>0.15720000000000001</v>
      </c>
      <c r="AI36" s="308">
        <v>0.16</v>
      </c>
      <c r="AJ36" s="308">
        <v>0.16</v>
      </c>
      <c r="AK36" s="308">
        <v>0.16</v>
      </c>
      <c r="AL36" s="308">
        <v>0.16</v>
      </c>
      <c r="AM36" s="308">
        <v>0.16</v>
      </c>
      <c r="AN36" s="308">
        <v>0.16</v>
      </c>
      <c r="AO36" s="308">
        <v>0.08</v>
      </c>
      <c r="AP36" s="308">
        <v>7.0000000000000007E-2</v>
      </c>
      <c r="AQ36" s="308">
        <v>0.06</v>
      </c>
      <c r="AR36" s="308">
        <v>0.06</v>
      </c>
      <c r="AS36" s="308">
        <v>0.06</v>
      </c>
      <c r="AT36" s="308">
        <v>0.06</v>
      </c>
      <c r="AU36" s="308">
        <v>0.06</v>
      </c>
      <c r="AV36" s="308">
        <v>0.06</v>
      </c>
      <c r="AW36" s="308">
        <v>0.06</v>
      </c>
      <c r="AX36" s="308">
        <v>0.06</v>
      </c>
      <c r="AY36" s="377">
        <v>0.06</v>
      </c>
      <c r="AZ36" s="377">
        <v>0.14499999999999999</v>
      </c>
      <c r="BA36" s="377">
        <v>0.14499999999999999</v>
      </c>
      <c r="BB36" s="377">
        <v>0.14499999999999999</v>
      </c>
      <c r="BC36" s="377">
        <v>0.14499999999999999</v>
      </c>
      <c r="BD36" s="377">
        <v>0.14499999999999999</v>
      </c>
      <c r="BE36" s="377">
        <v>0.14000000000000001</v>
      </c>
      <c r="BF36" s="377">
        <v>0.14000000000000001</v>
      </c>
      <c r="BG36" s="377">
        <v>0.14000000000000001</v>
      </c>
      <c r="BH36" s="377">
        <v>0.14000000000000001</v>
      </c>
      <c r="BI36" s="377">
        <v>0.14000000000000001</v>
      </c>
      <c r="BJ36" s="377">
        <v>0.14000000000000001</v>
      </c>
      <c r="BK36" s="377">
        <v>0.13</v>
      </c>
      <c r="BL36" s="377">
        <v>0.13</v>
      </c>
      <c r="BM36" s="377">
        <v>0.13</v>
      </c>
      <c r="BN36" s="377">
        <v>0.13</v>
      </c>
      <c r="BO36" s="377">
        <v>0.13</v>
      </c>
      <c r="BP36" s="377">
        <v>0.13</v>
      </c>
      <c r="BQ36" s="377">
        <v>0.13</v>
      </c>
      <c r="BR36" s="377">
        <v>0.13</v>
      </c>
      <c r="BS36" s="377">
        <v>0.13</v>
      </c>
      <c r="BT36" s="377">
        <v>0.13</v>
      </c>
      <c r="BU36" s="377">
        <v>0.13</v>
      </c>
      <c r="BV36" s="377">
        <v>0.13</v>
      </c>
      <c r="BW36" s="197"/>
    </row>
    <row r="37" spans="1:75" ht="11.05" customHeight="1" x14ac:dyDescent="0.2">
      <c r="A37" s="345" t="s">
        <v>880</v>
      </c>
      <c r="B37" s="433" t="s">
        <v>881</v>
      </c>
      <c r="C37" s="351">
        <v>6.6100000000000006E-2</v>
      </c>
      <c r="D37" s="351">
        <v>6.6600000000000006E-2</v>
      </c>
      <c r="E37" s="351">
        <v>6.4500000000000002E-2</v>
      </c>
      <c r="F37" s="351">
        <v>6.2399999999999997E-2</v>
      </c>
      <c r="G37" s="351">
        <v>6.2399999999999997E-2</v>
      </c>
      <c r="H37" s="351">
        <v>6.2399999999999997E-2</v>
      </c>
      <c r="I37" s="351">
        <v>6.2399999999999997E-2</v>
      </c>
      <c r="J37" s="351">
        <v>6.2300000000000001E-2</v>
      </c>
      <c r="K37" s="351">
        <v>6.2300000000000001E-2</v>
      </c>
      <c r="L37" s="351">
        <v>6.2300000000000001E-2</v>
      </c>
      <c r="M37" s="351">
        <v>6.2300000000000001E-2</v>
      </c>
      <c r="N37" s="351">
        <v>6.3500000000000001E-2</v>
      </c>
      <c r="O37" s="351">
        <v>6.5699999999999995E-2</v>
      </c>
      <c r="P37" s="351">
        <v>6.7599999999999993E-2</v>
      </c>
      <c r="Q37" s="351">
        <v>6.83E-2</v>
      </c>
      <c r="R37" s="351">
        <v>6.7299999999999999E-2</v>
      </c>
      <c r="S37" s="351">
        <v>6.7299999999999999E-2</v>
      </c>
      <c r="T37" s="351">
        <v>6.5500000000000003E-2</v>
      </c>
      <c r="U37" s="351">
        <v>6.4699999999999994E-2</v>
      </c>
      <c r="V37" s="351">
        <v>6.4000000000000001E-2</v>
      </c>
      <c r="W37" s="351">
        <v>6.5199999999999994E-2</v>
      </c>
      <c r="X37" s="351">
        <v>6.7100000000000007E-2</v>
      </c>
      <c r="Y37" s="351">
        <v>6.8199999999999997E-2</v>
      </c>
      <c r="Z37" s="351">
        <v>6.88E-2</v>
      </c>
      <c r="AA37" s="351">
        <v>6.88E-2</v>
      </c>
      <c r="AB37" s="351">
        <v>6.9500000000000006E-2</v>
      </c>
      <c r="AC37" s="351">
        <v>6.9800000000000001E-2</v>
      </c>
      <c r="AD37" s="351">
        <v>7.0800000000000002E-2</v>
      </c>
      <c r="AE37" s="351">
        <v>7.0000000000000007E-2</v>
      </c>
      <c r="AF37" s="351">
        <v>7.0300000000000001E-2</v>
      </c>
      <c r="AG37" s="351">
        <v>6.8699999999999997E-2</v>
      </c>
      <c r="AH37" s="351">
        <v>6.8199999999999997E-2</v>
      </c>
      <c r="AI37" s="351">
        <v>6.7699999999999996E-2</v>
      </c>
      <c r="AJ37" s="351">
        <v>6.9199999999999998E-2</v>
      </c>
      <c r="AK37" s="351">
        <v>7.1300000000000002E-2</v>
      </c>
      <c r="AL37" s="351">
        <v>7.2800000000000004E-2</v>
      </c>
      <c r="AM37" s="351">
        <v>7.1800000000000003E-2</v>
      </c>
      <c r="AN37" s="351">
        <v>5.1799999999999999E-2</v>
      </c>
      <c r="AO37" s="351">
        <v>5.1799999999999999E-2</v>
      </c>
      <c r="AP37" s="351">
        <v>4.1799999999999997E-2</v>
      </c>
      <c r="AQ37" s="351">
        <v>3.1800000000000002E-2</v>
      </c>
      <c r="AR37" s="351">
        <v>3.1800000000000002E-2</v>
      </c>
      <c r="AS37" s="351">
        <v>3.1699999999999999E-2</v>
      </c>
      <c r="AT37" s="351">
        <v>3.1699999999999999E-2</v>
      </c>
      <c r="AU37" s="351">
        <v>3.2133833493000002E-2</v>
      </c>
      <c r="AV37" s="351">
        <v>3.2126604097000001E-2</v>
      </c>
      <c r="AW37" s="351">
        <v>3.2139684310999998E-2</v>
      </c>
      <c r="AX37" s="351">
        <v>3.2168214313000001E-2</v>
      </c>
      <c r="AY37" s="422">
        <v>3.2136208382999999E-2</v>
      </c>
      <c r="AZ37" s="422">
        <v>5.3188588614999997E-2</v>
      </c>
      <c r="BA37" s="422">
        <v>5.2164598176999998E-2</v>
      </c>
      <c r="BB37" s="422">
        <v>5.1152345606000002E-2</v>
      </c>
      <c r="BC37" s="422">
        <v>5.0163364187000001E-2</v>
      </c>
      <c r="BD37" s="422">
        <v>4.9185952377999997E-2</v>
      </c>
      <c r="BE37" s="422">
        <v>4.8181807016999999E-2</v>
      </c>
      <c r="BF37" s="422">
        <v>4.7176976570000001E-2</v>
      </c>
      <c r="BG37" s="422">
        <v>4.6188990637999999E-2</v>
      </c>
      <c r="BH37" s="422">
        <v>4.5165314105999999E-2</v>
      </c>
      <c r="BI37" s="422">
        <v>4.4183162955000001E-2</v>
      </c>
      <c r="BJ37" s="422">
        <v>4.3211717210999999E-2</v>
      </c>
      <c r="BK37" s="422">
        <v>4.8204726589999997E-2</v>
      </c>
      <c r="BL37" s="422">
        <v>4.7262150487999997E-2</v>
      </c>
      <c r="BM37" s="422">
        <v>4.6236584350999997E-2</v>
      </c>
      <c r="BN37" s="422">
        <v>4.5226747540000001E-2</v>
      </c>
      <c r="BO37" s="422">
        <v>4.4234365455000001E-2</v>
      </c>
      <c r="BP37" s="422">
        <v>4.3261171690000003E-2</v>
      </c>
      <c r="BQ37" s="422">
        <v>4.2255796350999998E-2</v>
      </c>
      <c r="BR37" s="422">
        <v>4.1250102224000003E-2</v>
      </c>
      <c r="BS37" s="422">
        <v>4.0260709350999999E-2</v>
      </c>
      <c r="BT37" s="422">
        <v>3.9236389121999997E-2</v>
      </c>
      <c r="BU37" s="422">
        <v>3.8255272356999999E-2</v>
      </c>
      <c r="BV37" s="422">
        <v>3.7284474248999999E-2</v>
      </c>
      <c r="BW37" s="197"/>
    </row>
    <row r="38" spans="1:75" ht="11.95" customHeight="1" x14ac:dyDescent="0.2">
      <c r="B38" s="963" t="s">
        <v>843</v>
      </c>
      <c r="C38" s="962"/>
      <c r="D38" s="962"/>
      <c r="E38" s="962"/>
      <c r="F38" s="962"/>
      <c r="G38" s="962"/>
      <c r="H38" s="962"/>
      <c r="I38" s="962"/>
      <c r="J38" s="962"/>
      <c r="K38" s="962"/>
      <c r="L38" s="962"/>
      <c r="M38" s="962"/>
      <c r="N38" s="962"/>
      <c r="O38" s="962"/>
      <c r="P38" s="962"/>
      <c r="Q38" s="962"/>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52"/>
      <c r="AZ38" s="152"/>
      <c r="BA38" s="152"/>
      <c r="BB38" s="152"/>
      <c r="BC38" s="152"/>
      <c r="BD38" s="665"/>
      <c r="BE38" s="152"/>
      <c r="BF38" s="665"/>
      <c r="BG38" s="665"/>
      <c r="BH38" s="665"/>
      <c r="BI38" s="665"/>
      <c r="BJ38" s="152"/>
      <c r="BK38" s="152"/>
      <c r="BL38" s="152"/>
      <c r="BM38" s="152"/>
      <c r="BN38" s="152"/>
      <c r="BO38" s="152"/>
      <c r="BP38" s="152"/>
      <c r="BQ38" s="152"/>
      <c r="BR38" s="152"/>
      <c r="BS38" s="152"/>
      <c r="BT38" s="152"/>
      <c r="BU38" s="152"/>
      <c r="BV38" s="152"/>
      <c r="BW38" s="197"/>
    </row>
    <row r="39" spans="1:75" ht="11.95" customHeight="1" x14ac:dyDescent="0.2">
      <c r="B39" s="974" t="s">
        <v>844</v>
      </c>
      <c r="C39" s="974"/>
      <c r="D39" s="974"/>
      <c r="E39" s="974"/>
      <c r="F39" s="974"/>
      <c r="G39" s="974"/>
      <c r="H39" s="974"/>
      <c r="I39" s="974"/>
      <c r="J39" s="974"/>
      <c r="K39" s="974"/>
      <c r="L39" s="974"/>
      <c r="M39" s="974"/>
      <c r="N39" s="974"/>
      <c r="O39" s="974"/>
      <c r="P39" s="974"/>
      <c r="Q39" s="974"/>
      <c r="BD39" s="663"/>
      <c r="BE39" s="197"/>
      <c r="BF39" s="663"/>
      <c r="BK39" s="197"/>
      <c r="BL39" s="197"/>
      <c r="BM39" s="197"/>
      <c r="BN39" s="197"/>
      <c r="BO39" s="197"/>
      <c r="BP39" s="197"/>
      <c r="BQ39" s="197"/>
      <c r="BR39" s="197"/>
      <c r="BS39" s="197"/>
      <c r="BT39" s="197"/>
      <c r="BU39" s="197"/>
      <c r="BV39" s="197"/>
      <c r="BW39" s="197"/>
    </row>
    <row r="40" spans="1:75" ht="11.95" customHeight="1" x14ac:dyDescent="0.2">
      <c r="B40" s="974" t="s">
        <v>845</v>
      </c>
      <c r="C40" s="974"/>
      <c r="D40" s="974"/>
      <c r="E40" s="974"/>
      <c r="F40" s="974"/>
      <c r="G40" s="974"/>
      <c r="H40" s="974"/>
      <c r="I40" s="974"/>
      <c r="J40" s="974"/>
      <c r="K40" s="974"/>
      <c r="L40" s="974"/>
      <c r="M40" s="974"/>
      <c r="N40" s="974"/>
      <c r="O40" s="974"/>
      <c r="P40" s="974"/>
      <c r="Q40" s="974"/>
      <c r="BD40" s="663"/>
      <c r="BE40" s="197"/>
      <c r="BF40" s="663"/>
      <c r="BK40" s="197"/>
      <c r="BL40" s="197"/>
      <c r="BM40" s="197"/>
      <c r="BN40" s="197"/>
      <c r="BO40" s="197"/>
      <c r="BP40" s="197"/>
      <c r="BQ40" s="197"/>
      <c r="BR40" s="197"/>
      <c r="BS40" s="197"/>
      <c r="BT40" s="197"/>
      <c r="BU40" s="197"/>
      <c r="BV40" s="197"/>
      <c r="BW40" s="197"/>
    </row>
    <row r="41" spans="1:75" s="162" customFormat="1" ht="11.95" customHeight="1" x14ac:dyDescent="0.2">
      <c r="A41" s="161"/>
      <c r="B41" s="963" t="s">
        <v>847</v>
      </c>
      <c r="C41" s="962"/>
      <c r="D41" s="962"/>
      <c r="E41" s="962"/>
      <c r="F41" s="962"/>
      <c r="G41" s="962"/>
      <c r="H41" s="962"/>
      <c r="I41" s="962"/>
      <c r="J41" s="962"/>
      <c r="K41" s="962"/>
      <c r="L41" s="962"/>
      <c r="M41" s="962"/>
      <c r="N41" s="962"/>
      <c r="O41" s="962"/>
      <c r="P41" s="962"/>
      <c r="Q41" s="962"/>
      <c r="R41" s="319"/>
      <c r="AY41" s="227"/>
      <c r="AZ41" s="227"/>
      <c r="BA41" s="227"/>
      <c r="BB41" s="227"/>
      <c r="BC41" s="227"/>
      <c r="BD41" s="658"/>
      <c r="BE41" s="283"/>
      <c r="BF41" s="658"/>
      <c r="BG41" s="849"/>
      <c r="BH41" s="849"/>
      <c r="BI41" s="849"/>
      <c r="BJ41" s="227"/>
    </row>
    <row r="42" spans="1:75" s="163" customFormat="1" ht="11.95" customHeight="1" x14ac:dyDescent="0.2">
      <c r="A42" s="164"/>
      <c r="B42" s="799" t="s">
        <v>826</v>
      </c>
      <c r="C42" s="814"/>
      <c r="D42" s="814"/>
      <c r="E42" s="814"/>
      <c r="F42" s="814"/>
      <c r="G42" s="814"/>
      <c r="H42" s="826"/>
      <c r="I42" s="814"/>
      <c r="J42" s="814"/>
      <c r="K42" s="814"/>
      <c r="L42" s="814"/>
      <c r="M42" s="814"/>
      <c r="N42" s="814"/>
      <c r="O42" s="814"/>
      <c r="P42" s="814"/>
      <c r="Q42" s="814"/>
      <c r="AY42" s="226"/>
      <c r="AZ42" s="226"/>
      <c r="BA42" s="226"/>
      <c r="BB42" s="226"/>
      <c r="BC42" s="226"/>
      <c r="BD42" s="664"/>
      <c r="BE42" s="226"/>
      <c r="BF42" s="664"/>
      <c r="BG42" s="664"/>
      <c r="BH42" s="664"/>
      <c r="BI42" s="664"/>
      <c r="BJ42" s="226"/>
      <c r="BK42" s="226"/>
      <c r="BL42" s="226"/>
      <c r="BM42" s="226"/>
      <c r="BN42" s="226"/>
      <c r="BO42" s="226"/>
      <c r="BP42" s="226"/>
      <c r="BQ42" s="226"/>
      <c r="BR42" s="226"/>
      <c r="BS42" s="226"/>
      <c r="BT42" s="226"/>
      <c r="BU42" s="226"/>
      <c r="BV42" s="226"/>
      <c r="BW42" s="226"/>
    </row>
    <row r="43" spans="1:75" s="163" customFormat="1" ht="11.95" customHeight="1" x14ac:dyDescent="0.2">
      <c r="A43" s="164"/>
      <c r="B43" s="823" t="str">
        <f>Dates!$G$2</f>
        <v>EIA completed modeling and analysis for this report on Thursday, January 9, 2025.</v>
      </c>
      <c r="C43" s="812"/>
      <c r="D43" s="812"/>
      <c r="E43" s="812"/>
      <c r="F43" s="812"/>
      <c r="G43" s="812"/>
      <c r="H43" s="812"/>
      <c r="I43" s="812"/>
      <c r="J43" s="812"/>
      <c r="K43" s="812"/>
      <c r="L43" s="812"/>
      <c r="M43" s="812"/>
      <c r="N43" s="812"/>
      <c r="O43" s="812"/>
      <c r="P43" s="812"/>
      <c r="Q43" s="812"/>
      <c r="AY43" s="226"/>
      <c r="AZ43" s="226"/>
      <c r="BA43" s="226"/>
      <c r="BB43" s="226"/>
      <c r="BC43" s="226"/>
      <c r="BD43" s="662"/>
      <c r="BE43" s="282"/>
      <c r="BF43" s="662"/>
      <c r="BG43" s="664"/>
      <c r="BH43" s="664"/>
      <c r="BI43" s="664"/>
      <c r="BJ43" s="226"/>
    </row>
    <row r="44" spans="1:75" s="163" customFormat="1" ht="11.95" customHeight="1" x14ac:dyDescent="0.2">
      <c r="A44" s="164"/>
      <c r="B44" s="959" t="s">
        <v>483</v>
      </c>
      <c r="C44" s="960"/>
      <c r="D44" s="960"/>
      <c r="E44" s="960"/>
      <c r="F44" s="960"/>
      <c r="G44" s="960"/>
      <c r="H44" s="960"/>
      <c r="I44" s="960"/>
      <c r="J44" s="960"/>
      <c r="K44" s="960"/>
      <c r="L44" s="960"/>
      <c r="M44" s="960"/>
      <c r="N44" s="960"/>
      <c r="O44" s="960"/>
      <c r="P44" s="960"/>
      <c r="Q44" s="960"/>
      <c r="AY44" s="226"/>
      <c r="AZ44" s="226"/>
      <c r="BA44" s="226"/>
      <c r="BB44" s="226"/>
      <c r="BC44" s="226"/>
      <c r="BD44" s="662"/>
      <c r="BE44" s="282"/>
      <c r="BF44" s="662"/>
      <c r="BG44" s="664"/>
      <c r="BH44" s="664"/>
      <c r="BI44" s="664"/>
      <c r="BJ44" s="226"/>
    </row>
    <row r="45" spans="1:75" s="163" customFormat="1" ht="11.95" customHeight="1" x14ac:dyDescent="0.2">
      <c r="A45" s="164"/>
      <c r="B45" s="935" t="s">
        <v>1442</v>
      </c>
      <c r="C45" s="936"/>
      <c r="D45" s="936"/>
      <c r="E45" s="936"/>
      <c r="F45" s="936"/>
      <c r="G45" s="936"/>
      <c r="H45" s="936"/>
      <c r="I45" s="936"/>
      <c r="J45" s="936"/>
      <c r="K45" s="936"/>
      <c r="L45" s="936"/>
      <c r="M45" s="936"/>
      <c r="N45" s="936"/>
      <c r="O45" s="936"/>
      <c r="P45" s="936"/>
      <c r="Q45" s="936"/>
      <c r="AY45" s="226"/>
      <c r="AZ45" s="226"/>
      <c r="BA45" s="226"/>
      <c r="BB45" s="226"/>
      <c r="BC45" s="226"/>
      <c r="BD45" s="662"/>
      <c r="BE45" s="282"/>
      <c r="BF45" s="662"/>
      <c r="BG45" s="664"/>
      <c r="BH45" s="664"/>
      <c r="BI45" s="664"/>
      <c r="BJ45" s="226"/>
    </row>
    <row r="46" spans="1:75" s="163" customFormat="1" ht="11.95" customHeight="1" x14ac:dyDescent="0.2">
      <c r="A46" s="164"/>
      <c r="B46" s="930" t="s">
        <v>492</v>
      </c>
      <c r="C46" s="962"/>
      <c r="D46" s="962"/>
      <c r="E46" s="962"/>
      <c r="F46" s="962"/>
      <c r="G46" s="962"/>
      <c r="H46" s="962"/>
      <c r="I46" s="962"/>
      <c r="J46" s="962"/>
      <c r="K46" s="962"/>
      <c r="L46" s="962"/>
      <c r="M46" s="962"/>
      <c r="N46" s="962"/>
      <c r="O46" s="962"/>
      <c r="P46" s="962"/>
      <c r="Q46" s="962"/>
      <c r="AY46" s="226"/>
      <c r="AZ46" s="226"/>
      <c r="BA46" s="226"/>
      <c r="BB46" s="226"/>
      <c r="BC46" s="226"/>
      <c r="BD46" s="662"/>
      <c r="BE46" s="282"/>
      <c r="BF46" s="662"/>
      <c r="BG46" s="664"/>
      <c r="BH46" s="664"/>
      <c r="BI46" s="664"/>
      <c r="BJ46" s="226"/>
    </row>
    <row r="47" spans="1:75" s="163" customFormat="1" ht="11.95" customHeight="1" x14ac:dyDescent="0.2">
      <c r="A47" s="160"/>
      <c r="B47" s="816" t="s">
        <v>840</v>
      </c>
      <c r="C47" s="817"/>
      <c r="D47" s="817"/>
      <c r="E47" s="817"/>
      <c r="F47" s="817"/>
      <c r="G47" s="817"/>
      <c r="H47" s="827"/>
      <c r="I47" s="817"/>
      <c r="J47" s="817"/>
      <c r="K47" s="817"/>
      <c r="L47" s="817"/>
      <c r="M47" s="817"/>
      <c r="N47" s="817"/>
      <c r="O47" s="817"/>
      <c r="P47" s="817"/>
      <c r="Q47" s="815"/>
      <c r="AY47" s="226"/>
      <c r="AZ47" s="226"/>
      <c r="BA47" s="226"/>
      <c r="BB47" s="226"/>
      <c r="BC47" s="226"/>
      <c r="BD47" s="662"/>
      <c r="BE47" s="282"/>
      <c r="BF47" s="662"/>
      <c r="BG47" s="664"/>
      <c r="BH47" s="664"/>
      <c r="BI47" s="664"/>
      <c r="BJ47" s="226"/>
    </row>
    <row r="48" spans="1:75" ht="12.85" x14ac:dyDescent="0.2">
      <c r="B48" s="976" t="s">
        <v>841</v>
      </c>
      <c r="C48" s="962"/>
      <c r="D48" s="962"/>
      <c r="E48" s="962"/>
      <c r="F48" s="962"/>
      <c r="G48" s="962"/>
      <c r="H48" s="962"/>
      <c r="I48" s="962"/>
      <c r="J48" s="962"/>
      <c r="K48" s="962"/>
      <c r="L48" s="962"/>
      <c r="M48" s="962"/>
      <c r="N48" s="962"/>
      <c r="O48" s="962"/>
      <c r="P48" s="962"/>
      <c r="Q48" s="962"/>
      <c r="BK48" s="153"/>
      <c r="BL48" s="153"/>
      <c r="BM48" s="153"/>
      <c r="BN48" s="153"/>
      <c r="BO48" s="153"/>
      <c r="BP48" s="153"/>
      <c r="BQ48" s="153"/>
      <c r="BR48" s="153"/>
      <c r="BS48" s="153"/>
      <c r="BT48" s="153"/>
      <c r="BU48" s="153"/>
      <c r="BV48" s="153"/>
    </row>
    <row r="49" spans="2:74" ht="12.85" x14ac:dyDescent="0.2">
      <c r="B49" s="951" t="s">
        <v>842</v>
      </c>
      <c r="C49" s="962"/>
      <c r="D49" s="962"/>
      <c r="E49" s="962"/>
      <c r="F49" s="962"/>
      <c r="G49" s="962"/>
      <c r="H49" s="962"/>
      <c r="I49" s="962"/>
      <c r="J49" s="962"/>
      <c r="K49" s="962"/>
      <c r="L49" s="962"/>
      <c r="M49" s="962"/>
      <c r="N49" s="962"/>
      <c r="O49" s="962"/>
      <c r="P49" s="962"/>
      <c r="Q49" s="962"/>
      <c r="BK49" s="153"/>
      <c r="BL49" s="153"/>
      <c r="BM49" s="153"/>
      <c r="BN49" s="153"/>
      <c r="BO49" s="153"/>
      <c r="BP49" s="153"/>
      <c r="BQ49" s="153"/>
      <c r="BR49" s="153"/>
      <c r="BS49" s="153"/>
      <c r="BT49" s="153"/>
      <c r="BU49" s="153"/>
      <c r="BV49" s="153"/>
    </row>
    <row r="50" spans="2:74" x14ac:dyDescent="0.2">
      <c r="BK50" s="153"/>
      <c r="BL50" s="153"/>
      <c r="BM50" s="153"/>
      <c r="BN50" s="153"/>
      <c r="BO50" s="153"/>
      <c r="BP50" s="153"/>
      <c r="BQ50" s="153"/>
      <c r="BR50" s="153"/>
      <c r="BS50" s="153"/>
      <c r="BT50" s="153"/>
      <c r="BU50" s="153"/>
      <c r="BV50" s="153"/>
    </row>
    <row r="51" spans="2:74" x14ac:dyDescent="0.2">
      <c r="BK51" s="153"/>
      <c r="BL51" s="153"/>
      <c r="BM51" s="153"/>
      <c r="BN51" s="153"/>
      <c r="BO51" s="153"/>
      <c r="BP51" s="153"/>
      <c r="BQ51" s="153"/>
      <c r="BR51" s="153"/>
      <c r="BS51" s="153"/>
      <c r="BT51" s="153"/>
      <c r="BU51" s="153"/>
      <c r="BV51" s="153"/>
    </row>
    <row r="52" spans="2:74" x14ac:dyDescent="0.2">
      <c r="BK52" s="153"/>
      <c r="BL52" s="153"/>
      <c r="BM52" s="153"/>
      <c r="BN52" s="153"/>
      <c r="BO52" s="153"/>
      <c r="BP52" s="153"/>
      <c r="BQ52" s="153"/>
      <c r="BR52" s="153"/>
      <c r="BS52" s="153"/>
      <c r="BT52" s="153"/>
      <c r="BU52" s="153"/>
      <c r="BV52" s="153"/>
    </row>
    <row r="53" spans="2:74" x14ac:dyDescent="0.2">
      <c r="BK53" s="153"/>
      <c r="BL53" s="153"/>
      <c r="BM53" s="153"/>
      <c r="BN53" s="153"/>
      <c r="BO53" s="153"/>
      <c r="BP53" s="153"/>
      <c r="BQ53" s="153"/>
      <c r="BR53" s="153"/>
      <c r="BS53" s="153"/>
      <c r="BT53" s="153"/>
      <c r="BU53" s="153"/>
      <c r="BV53" s="153"/>
    </row>
    <row r="54" spans="2:74" x14ac:dyDescent="0.2">
      <c r="BK54" s="153"/>
      <c r="BL54" s="153"/>
      <c r="BM54" s="153"/>
      <c r="BN54" s="153"/>
      <c r="BO54" s="153"/>
      <c r="BP54" s="153"/>
      <c r="BQ54" s="153"/>
      <c r="BR54" s="153"/>
      <c r="BS54" s="153"/>
      <c r="BT54" s="153"/>
      <c r="BU54" s="153"/>
      <c r="BV54" s="153"/>
    </row>
    <row r="55" spans="2:74" x14ac:dyDescent="0.2">
      <c r="BK55" s="153"/>
      <c r="BL55" s="153"/>
      <c r="BM55" s="153"/>
      <c r="BN55" s="153"/>
      <c r="BO55" s="153"/>
      <c r="BP55" s="153"/>
      <c r="BQ55" s="153"/>
      <c r="BR55" s="153"/>
      <c r="BS55" s="153"/>
      <c r="BT55" s="153"/>
      <c r="BU55" s="153"/>
      <c r="BV55" s="153"/>
    </row>
    <row r="56" spans="2:74" x14ac:dyDescent="0.2">
      <c r="BK56" s="153"/>
      <c r="BL56" s="153"/>
      <c r="BM56" s="153"/>
      <c r="BN56" s="153"/>
      <c r="BO56" s="153"/>
      <c r="BP56" s="153"/>
      <c r="BQ56" s="153"/>
      <c r="BR56" s="153"/>
      <c r="BS56" s="153"/>
      <c r="BT56" s="153"/>
      <c r="BU56" s="153"/>
      <c r="BV56" s="153"/>
    </row>
    <row r="57" spans="2:74" x14ac:dyDescent="0.2">
      <c r="BK57" s="153"/>
      <c r="BL57" s="153"/>
      <c r="BM57" s="153"/>
      <c r="BN57" s="153"/>
      <c r="BO57" s="153"/>
      <c r="BP57" s="153"/>
      <c r="BQ57" s="153"/>
      <c r="BR57" s="153"/>
      <c r="BS57" s="153"/>
      <c r="BT57" s="153"/>
      <c r="BU57" s="153"/>
      <c r="BV57" s="153"/>
    </row>
    <row r="58" spans="2:74" x14ac:dyDescent="0.2">
      <c r="BK58" s="153"/>
      <c r="BL58" s="153"/>
      <c r="BM58" s="153"/>
      <c r="BN58" s="153"/>
      <c r="BO58" s="153"/>
      <c r="BP58" s="153"/>
      <c r="BQ58" s="153"/>
      <c r="BR58" s="153"/>
      <c r="BS58" s="153"/>
      <c r="BT58" s="153"/>
      <c r="BU58" s="153"/>
      <c r="BV58" s="153"/>
    </row>
    <row r="59" spans="2:74" x14ac:dyDescent="0.2">
      <c r="BK59" s="153"/>
      <c r="BL59" s="153"/>
      <c r="BM59" s="153"/>
      <c r="BN59" s="153"/>
      <c r="BO59" s="153"/>
      <c r="BP59" s="153"/>
      <c r="BQ59" s="153"/>
      <c r="BR59" s="153"/>
      <c r="BS59" s="153"/>
      <c r="BT59" s="153"/>
      <c r="BU59" s="153"/>
      <c r="BV59" s="153"/>
    </row>
    <row r="60" spans="2:74" x14ac:dyDescent="0.2">
      <c r="BK60" s="153"/>
      <c r="BL60" s="153"/>
      <c r="BM60" s="153"/>
      <c r="BN60" s="153"/>
      <c r="BO60" s="153"/>
      <c r="BP60" s="153"/>
      <c r="BQ60" s="153"/>
      <c r="BR60" s="153"/>
      <c r="BS60" s="153"/>
      <c r="BT60" s="153"/>
      <c r="BU60" s="153"/>
      <c r="BV60" s="153"/>
    </row>
    <row r="61" spans="2:74" x14ac:dyDescent="0.2">
      <c r="BK61" s="153"/>
      <c r="BL61" s="153"/>
      <c r="BM61" s="153"/>
      <c r="BN61" s="153"/>
      <c r="BO61" s="153"/>
      <c r="BP61" s="153"/>
      <c r="BQ61" s="153"/>
      <c r="BR61" s="153"/>
      <c r="BS61" s="153"/>
      <c r="BT61" s="153"/>
      <c r="BU61" s="153"/>
      <c r="BV61" s="153"/>
    </row>
    <row r="62" spans="2:74" x14ac:dyDescent="0.2">
      <c r="BK62" s="153"/>
      <c r="BL62" s="153"/>
      <c r="BM62" s="153"/>
      <c r="BN62" s="153"/>
      <c r="BO62" s="153"/>
      <c r="BP62" s="153"/>
      <c r="BQ62" s="153"/>
      <c r="BR62" s="153"/>
      <c r="BS62" s="153"/>
      <c r="BT62" s="153"/>
      <c r="BU62" s="153"/>
      <c r="BV62" s="153"/>
    </row>
    <row r="63" spans="2:74" x14ac:dyDescent="0.2">
      <c r="BK63" s="153"/>
      <c r="BL63" s="153"/>
      <c r="BM63" s="153"/>
      <c r="BN63" s="153"/>
      <c r="BO63" s="153"/>
      <c r="BP63" s="153"/>
      <c r="BQ63" s="153"/>
      <c r="BR63" s="153"/>
      <c r="BS63" s="153"/>
      <c r="BT63" s="153"/>
      <c r="BU63" s="153"/>
      <c r="BV63" s="153"/>
    </row>
    <row r="64" spans="2:74" x14ac:dyDescent="0.2">
      <c r="BK64" s="153"/>
      <c r="BL64" s="153"/>
      <c r="BM64" s="153"/>
      <c r="BN64" s="153"/>
      <c r="BO64" s="153"/>
      <c r="BP64" s="153"/>
      <c r="BQ64" s="153"/>
      <c r="BR64" s="153"/>
      <c r="BS64" s="153"/>
      <c r="BT64" s="153"/>
      <c r="BU64" s="153"/>
      <c r="BV64" s="153"/>
    </row>
    <row r="65" spans="63:74" x14ac:dyDescent="0.2">
      <c r="BK65" s="153"/>
      <c r="BL65" s="153"/>
      <c r="BM65" s="153"/>
      <c r="BN65" s="153"/>
      <c r="BO65" s="153"/>
      <c r="BP65" s="153"/>
      <c r="BQ65" s="153"/>
      <c r="BR65" s="153"/>
      <c r="BS65" s="153"/>
      <c r="BT65" s="153"/>
      <c r="BU65" s="153"/>
      <c r="BV65" s="153"/>
    </row>
    <row r="66" spans="63:74" x14ac:dyDescent="0.2">
      <c r="BK66" s="153"/>
      <c r="BL66" s="153"/>
      <c r="BM66" s="153"/>
      <c r="BN66" s="153"/>
      <c r="BO66" s="153"/>
      <c r="BP66" s="153"/>
      <c r="BQ66" s="153"/>
      <c r="BR66" s="153"/>
      <c r="BS66" s="153"/>
      <c r="BT66" s="153"/>
      <c r="BU66" s="153"/>
      <c r="BV66" s="153"/>
    </row>
    <row r="67" spans="63:74" x14ac:dyDescent="0.2">
      <c r="BK67" s="153"/>
      <c r="BL67" s="153"/>
      <c r="BM67" s="153"/>
      <c r="BN67" s="153"/>
      <c r="BO67" s="153"/>
      <c r="BP67" s="153"/>
      <c r="BQ67" s="153"/>
      <c r="BR67" s="153"/>
      <c r="BS67" s="153"/>
      <c r="BT67" s="153"/>
      <c r="BU67" s="153"/>
      <c r="BV67" s="153"/>
    </row>
    <row r="68" spans="63:74" x14ac:dyDescent="0.2">
      <c r="BK68" s="153"/>
      <c r="BL68" s="153"/>
      <c r="BM68" s="153"/>
      <c r="BN68" s="153"/>
      <c r="BO68" s="153"/>
      <c r="BP68" s="153"/>
      <c r="BQ68" s="153"/>
      <c r="BR68" s="153"/>
      <c r="BS68" s="153"/>
      <c r="BT68" s="153"/>
      <c r="BU68" s="153"/>
      <c r="BV68" s="153"/>
    </row>
    <row r="69" spans="63:74" x14ac:dyDescent="0.2">
      <c r="BK69" s="153"/>
      <c r="BL69" s="153"/>
      <c r="BM69" s="153"/>
      <c r="BN69" s="153"/>
      <c r="BO69" s="153"/>
      <c r="BP69" s="153"/>
      <c r="BQ69" s="153"/>
      <c r="BR69" s="153"/>
      <c r="BS69" s="153"/>
      <c r="BT69" s="153"/>
      <c r="BU69" s="153"/>
      <c r="BV69" s="153"/>
    </row>
    <row r="70" spans="63:74" x14ac:dyDescent="0.2">
      <c r="BK70" s="153"/>
      <c r="BL70" s="153"/>
      <c r="BM70" s="153"/>
      <c r="BN70" s="153"/>
      <c r="BO70" s="153"/>
      <c r="BP70" s="153"/>
      <c r="BQ70" s="153"/>
      <c r="BR70" s="153"/>
      <c r="BS70" s="153"/>
      <c r="BT70" s="153"/>
      <c r="BU70" s="153"/>
      <c r="BV70" s="153"/>
    </row>
    <row r="71" spans="63:74" x14ac:dyDescent="0.2">
      <c r="BK71" s="153"/>
      <c r="BL71" s="153"/>
      <c r="BM71" s="153"/>
      <c r="BN71" s="153"/>
      <c r="BO71" s="153"/>
      <c r="BP71" s="153"/>
      <c r="BQ71" s="153"/>
      <c r="BR71" s="153"/>
      <c r="BS71" s="153"/>
      <c r="BT71" s="153"/>
      <c r="BU71" s="153"/>
      <c r="BV71" s="153"/>
    </row>
    <row r="72" spans="63:74" x14ac:dyDescent="0.2">
      <c r="BK72" s="153"/>
      <c r="BL72" s="153"/>
      <c r="BM72" s="153"/>
      <c r="BN72" s="153"/>
      <c r="BO72" s="153"/>
      <c r="BP72" s="153"/>
      <c r="BQ72" s="153"/>
      <c r="BR72" s="153"/>
      <c r="BS72" s="153"/>
      <c r="BT72" s="153"/>
      <c r="BU72" s="153"/>
      <c r="BV72" s="153"/>
    </row>
    <row r="73" spans="63:74" x14ac:dyDescent="0.2">
      <c r="BK73" s="153"/>
      <c r="BL73" s="153"/>
      <c r="BM73" s="153"/>
      <c r="BN73" s="153"/>
      <c r="BO73" s="153"/>
      <c r="BP73" s="153"/>
      <c r="BQ73" s="153"/>
      <c r="BR73" s="153"/>
      <c r="BS73" s="153"/>
      <c r="BT73" s="153"/>
      <c r="BU73" s="153"/>
      <c r="BV73" s="153"/>
    </row>
    <row r="74" spans="63:74" x14ac:dyDescent="0.2">
      <c r="BK74" s="153"/>
      <c r="BL74" s="153"/>
      <c r="BM74" s="153"/>
      <c r="BN74" s="153"/>
      <c r="BO74" s="153"/>
      <c r="BP74" s="153"/>
      <c r="BQ74" s="153"/>
      <c r="BR74" s="153"/>
      <c r="BS74" s="153"/>
      <c r="BT74" s="153"/>
      <c r="BU74" s="153"/>
      <c r="BV74" s="153"/>
    </row>
    <row r="75" spans="63:74" x14ac:dyDescent="0.2">
      <c r="BK75" s="153"/>
      <c r="BL75" s="153"/>
      <c r="BM75" s="153"/>
      <c r="BN75" s="153"/>
      <c r="BO75" s="153"/>
      <c r="BP75" s="153"/>
      <c r="BQ75" s="153"/>
      <c r="BR75" s="153"/>
      <c r="BS75" s="153"/>
      <c r="BT75" s="153"/>
      <c r="BU75" s="153"/>
      <c r="BV75" s="153"/>
    </row>
    <row r="76" spans="63:74" x14ac:dyDescent="0.2">
      <c r="BK76" s="153"/>
      <c r="BL76" s="153"/>
      <c r="BM76" s="153"/>
      <c r="BN76" s="153"/>
      <c r="BO76" s="153"/>
      <c r="BP76" s="153"/>
      <c r="BQ76" s="153"/>
      <c r="BR76" s="153"/>
      <c r="BS76" s="153"/>
      <c r="BT76" s="153"/>
      <c r="BU76" s="153"/>
      <c r="BV76" s="153"/>
    </row>
    <row r="77" spans="63:74" x14ac:dyDescent="0.2">
      <c r="BK77" s="153"/>
      <c r="BL77" s="153"/>
      <c r="BM77" s="153"/>
      <c r="BN77" s="153"/>
      <c r="BO77" s="153"/>
      <c r="BP77" s="153"/>
      <c r="BQ77" s="153"/>
      <c r="BR77" s="153"/>
      <c r="BS77" s="153"/>
      <c r="BT77" s="153"/>
      <c r="BU77" s="153"/>
      <c r="BV77" s="153"/>
    </row>
    <row r="78" spans="63:74" x14ac:dyDescent="0.2">
      <c r="BK78" s="153"/>
      <c r="BL78" s="153"/>
      <c r="BM78" s="153"/>
      <c r="BN78" s="153"/>
      <c r="BO78" s="153"/>
      <c r="BP78" s="153"/>
      <c r="BQ78" s="153"/>
      <c r="BR78" s="153"/>
      <c r="BS78" s="153"/>
      <c r="BT78" s="153"/>
      <c r="BU78" s="153"/>
      <c r="BV78" s="153"/>
    </row>
    <row r="79" spans="63:74" x14ac:dyDescent="0.2">
      <c r="BK79" s="153"/>
      <c r="BL79" s="153"/>
      <c r="BM79" s="153"/>
      <c r="BN79" s="153"/>
      <c r="BO79" s="153"/>
      <c r="BP79" s="153"/>
      <c r="BQ79" s="153"/>
      <c r="BR79" s="153"/>
      <c r="BS79" s="153"/>
      <c r="BT79" s="153"/>
      <c r="BU79" s="153"/>
      <c r="BV79" s="153"/>
    </row>
    <row r="80" spans="63:74" x14ac:dyDescent="0.2">
      <c r="BK80" s="153"/>
      <c r="BL80" s="153"/>
      <c r="BM80" s="153"/>
      <c r="BN80" s="153"/>
      <c r="BO80" s="153"/>
      <c r="BP80" s="153"/>
      <c r="BQ80" s="153"/>
      <c r="BR80" s="153"/>
      <c r="BS80" s="153"/>
      <c r="BT80" s="153"/>
      <c r="BU80" s="153"/>
      <c r="BV80" s="153"/>
    </row>
    <row r="81" spans="63:74" x14ac:dyDescent="0.2">
      <c r="BK81" s="153"/>
      <c r="BL81" s="153"/>
      <c r="BM81" s="153"/>
      <c r="BN81" s="153"/>
      <c r="BO81" s="153"/>
      <c r="BP81" s="153"/>
      <c r="BQ81" s="153"/>
      <c r="BR81" s="153"/>
      <c r="BS81" s="153"/>
      <c r="BT81" s="153"/>
      <c r="BU81" s="153"/>
      <c r="BV81" s="153"/>
    </row>
    <row r="82" spans="63:74" x14ac:dyDescent="0.2">
      <c r="BK82" s="153"/>
      <c r="BL82" s="153"/>
      <c r="BM82" s="153"/>
      <c r="BN82" s="153"/>
      <c r="BO82" s="153"/>
      <c r="BP82" s="153"/>
      <c r="BQ82" s="153"/>
      <c r="BR82" s="153"/>
      <c r="BS82" s="153"/>
      <c r="BT82" s="153"/>
      <c r="BU82" s="153"/>
      <c r="BV82" s="153"/>
    </row>
    <row r="83" spans="63:74" x14ac:dyDescent="0.2">
      <c r="BK83" s="153"/>
      <c r="BL83" s="153"/>
      <c r="BM83" s="153"/>
      <c r="BN83" s="153"/>
      <c r="BO83" s="153"/>
      <c r="BP83" s="153"/>
      <c r="BQ83" s="153"/>
      <c r="BR83" s="153"/>
      <c r="BS83" s="153"/>
      <c r="BT83" s="153"/>
      <c r="BU83" s="153"/>
      <c r="BV83" s="153"/>
    </row>
    <row r="84" spans="63:74" x14ac:dyDescent="0.2">
      <c r="BK84" s="153"/>
      <c r="BL84" s="153"/>
      <c r="BM84" s="153"/>
      <c r="BN84" s="153"/>
      <c r="BO84" s="153"/>
      <c r="BP84" s="153"/>
      <c r="BQ84" s="153"/>
      <c r="BR84" s="153"/>
      <c r="BS84" s="153"/>
      <c r="BT84" s="153"/>
      <c r="BU84" s="153"/>
      <c r="BV84" s="153"/>
    </row>
    <row r="85" spans="63:74" x14ac:dyDescent="0.2">
      <c r="BK85" s="153"/>
      <c r="BL85" s="153"/>
      <c r="BM85" s="153"/>
      <c r="BN85" s="153"/>
      <c r="BO85" s="153"/>
      <c r="BP85" s="153"/>
      <c r="BQ85" s="153"/>
      <c r="BR85" s="153"/>
      <c r="BS85" s="153"/>
      <c r="BT85" s="153"/>
      <c r="BU85" s="153"/>
      <c r="BV85" s="153"/>
    </row>
    <row r="86" spans="63:74" x14ac:dyDescent="0.2">
      <c r="BK86" s="153"/>
      <c r="BL86" s="153"/>
      <c r="BM86" s="153"/>
      <c r="BN86" s="153"/>
      <c r="BO86" s="153"/>
      <c r="BP86" s="153"/>
      <c r="BQ86" s="153"/>
      <c r="BR86" s="153"/>
      <c r="BS86" s="153"/>
      <c r="BT86" s="153"/>
      <c r="BU86" s="153"/>
      <c r="BV86" s="153"/>
    </row>
    <row r="87" spans="63:74" x14ac:dyDescent="0.2">
      <c r="BK87" s="153"/>
      <c r="BL87" s="153"/>
      <c r="BM87" s="153"/>
      <c r="BN87" s="153"/>
      <c r="BO87" s="153"/>
      <c r="BP87" s="153"/>
      <c r="BQ87" s="153"/>
      <c r="BR87" s="153"/>
      <c r="BS87" s="153"/>
      <c r="BT87" s="153"/>
      <c r="BU87" s="153"/>
      <c r="BV87" s="153"/>
    </row>
    <row r="88" spans="63:74" x14ac:dyDescent="0.2">
      <c r="BK88" s="153"/>
      <c r="BL88" s="153"/>
      <c r="BM88" s="153"/>
      <c r="BN88" s="153"/>
      <c r="BO88" s="153"/>
      <c r="BP88" s="153"/>
      <c r="BQ88" s="153"/>
      <c r="BR88" s="153"/>
      <c r="BS88" s="153"/>
      <c r="BT88" s="153"/>
      <c r="BU88" s="153"/>
      <c r="BV88" s="153"/>
    </row>
    <row r="89" spans="63:74" x14ac:dyDescent="0.2">
      <c r="BK89" s="153"/>
      <c r="BL89" s="153"/>
      <c r="BM89" s="153"/>
      <c r="BN89" s="153"/>
      <c r="BO89" s="153"/>
      <c r="BP89" s="153"/>
      <c r="BQ89" s="153"/>
      <c r="BR89" s="153"/>
      <c r="BS89" s="153"/>
      <c r="BT89" s="153"/>
      <c r="BU89" s="153"/>
      <c r="BV89" s="153"/>
    </row>
    <row r="90" spans="63:74" x14ac:dyDescent="0.2">
      <c r="BK90" s="153"/>
      <c r="BL90" s="153"/>
      <c r="BM90" s="153"/>
      <c r="BN90" s="153"/>
      <c r="BO90" s="153"/>
      <c r="BP90" s="153"/>
      <c r="BQ90" s="153"/>
      <c r="BR90" s="153"/>
      <c r="BS90" s="153"/>
      <c r="BT90" s="153"/>
      <c r="BU90" s="153"/>
      <c r="BV90" s="153"/>
    </row>
    <row r="91" spans="63:74" x14ac:dyDescent="0.2">
      <c r="BK91" s="153"/>
      <c r="BL91" s="153"/>
      <c r="BM91" s="153"/>
      <c r="BN91" s="153"/>
      <c r="BO91" s="153"/>
      <c r="BP91" s="153"/>
      <c r="BQ91" s="153"/>
      <c r="BR91" s="153"/>
      <c r="BS91" s="153"/>
      <c r="BT91" s="153"/>
      <c r="BU91" s="153"/>
      <c r="BV91" s="153"/>
    </row>
    <row r="92" spans="63:74" x14ac:dyDescent="0.2">
      <c r="BK92" s="153"/>
      <c r="BL92" s="153"/>
      <c r="BM92" s="153"/>
      <c r="BN92" s="153"/>
      <c r="BO92" s="153"/>
      <c r="BP92" s="153"/>
      <c r="BQ92" s="153"/>
      <c r="BR92" s="153"/>
      <c r="BS92" s="153"/>
      <c r="BT92" s="153"/>
      <c r="BU92" s="153"/>
      <c r="BV92" s="153"/>
    </row>
    <row r="93" spans="63:74" x14ac:dyDescent="0.2">
      <c r="BK93" s="153"/>
      <c r="BL93" s="153"/>
      <c r="BM93" s="153"/>
      <c r="BN93" s="153"/>
      <c r="BO93" s="153"/>
      <c r="BP93" s="153"/>
      <c r="BQ93" s="153"/>
      <c r="BR93" s="153"/>
      <c r="BS93" s="153"/>
      <c r="BT93" s="153"/>
      <c r="BU93" s="153"/>
      <c r="BV93" s="153"/>
    </row>
    <row r="94" spans="63:74" x14ac:dyDescent="0.2">
      <c r="BK94" s="153"/>
      <c r="BL94" s="153"/>
      <c r="BM94" s="153"/>
      <c r="BN94" s="153"/>
      <c r="BO94" s="153"/>
      <c r="BP94" s="153"/>
      <c r="BQ94" s="153"/>
      <c r="BR94" s="153"/>
      <c r="BS94" s="153"/>
      <c r="BT94" s="153"/>
      <c r="BU94" s="153"/>
      <c r="BV94" s="153"/>
    </row>
    <row r="95" spans="63:74" x14ac:dyDescent="0.2">
      <c r="BK95" s="153"/>
      <c r="BL95" s="153"/>
      <c r="BM95" s="153"/>
      <c r="BN95" s="153"/>
      <c r="BO95" s="153"/>
      <c r="BP95" s="153"/>
      <c r="BQ95" s="153"/>
      <c r="BR95" s="153"/>
      <c r="BS95" s="153"/>
      <c r="BT95" s="153"/>
      <c r="BU95" s="153"/>
      <c r="BV95" s="153"/>
    </row>
    <row r="96" spans="63:74" x14ac:dyDescent="0.2">
      <c r="BK96" s="153"/>
      <c r="BL96" s="153"/>
      <c r="BM96" s="153"/>
      <c r="BN96" s="153"/>
      <c r="BO96" s="153"/>
      <c r="BP96" s="153"/>
      <c r="BQ96" s="153"/>
      <c r="BR96" s="153"/>
      <c r="BS96" s="153"/>
      <c r="BT96" s="153"/>
      <c r="BU96" s="153"/>
      <c r="BV96" s="153"/>
    </row>
    <row r="97" spans="63:74" x14ac:dyDescent="0.2">
      <c r="BK97" s="153"/>
      <c r="BL97" s="153"/>
      <c r="BM97" s="153"/>
      <c r="BN97" s="153"/>
      <c r="BO97" s="153"/>
      <c r="BP97" s="153"/>
      <c r="BQ97" s="153"/>
      <c r="BR97" s="153"/>
      <c r="BS97" s="153"/>
      <c r="BT97" s="153"/>
      <c r="BU97" s="153"/>
      <c r="BV97" s="153"/>
    </row>
    <row r="98" spans="63:74" x14ac:dyDescent="0.2">
      <c r="BK98" s="153"/>
      <c r="BL98" s="153"/>
      <c r="BM98" s="153"/>
      <c r="BN98" s="153"/>
      <c r="BO98" s="153"/>
      <c r="BP98" s="153"/>
      <c r="BQ98" s="153"/>
      <c r="BR98" s="153"/>
      <c r="BS98" s="153"/>
      <c r="BT98" s="153"/>
      <c r="BU98" s="153"/>
      <c r="BV98" s="153"/>
    </row>
    <row r="99" spans="63:74" x14ac:dyDescent="0.2">
      <c r="BK99" s="153"/>
      <c r="BL99" s="153"/>
      <c r="BM99" s="153"/>
      <c r="BN99" s="153"/>
      <c r="BO99" s="153"/>
      <c r="BP99" s="153"/>
      <c r="BQ99" s="153"/>
      <c r="BR99" s="153"/>
      <c r="BS99" s="153"/>
      <c r="BT99" s="153"/>
      <c r="BU99" s="153"/>
      <c r="BV99" s="153"/>
    </row>
    <row r="100" spans="63:74" x14ac:dyDescent="0.2">
      <c r="BK100" s="153"/>
      <c r="BL100" s="153"/>
      <c r="BM100" s="153"/>
      <c r="BN100" s="153"/>
      <c r="BO100" s="153"/>
      <c r="BP100" s="153"/>
      <c r="BQ100" s="153"/>
      <c r="BR100" s="153"/>
      <c r="BS100" s="153"/>
      <c r="BT100" s="153"/>
      <c r="BU100" s="153"/>
      <c r="BV100" s="153"/>
    </row>
    <row r="101" spans="63:74" x14ac:dyDescent="0.2">
      <c r="BK101" s="153"/>
      <c r="BL101" s="153"/>
      <c r="BM101" s="153"/>
      <c r="BN101" s="153"/>
      <c r="BO101" s="153"/>
      <c r="BP101" s="153"/>
      <c r="BQ101" s="153"/>
      <c r="BR101" s="153"/>
      <c r="BS101" s="153"/>
      <c r="BT101" s="153"/>
      <c r="BU101" s="153"/>
      <c r="BV101" s="153"/>
    </row>
    <row r="102" spans="63:74" x14ac:dyDescent="0.2">
      <c r="BK102" s="153"/>
      <c r="BL102" s="153"/>
      <c r="BM102" s="153"/>
      <c r="BN102" s="153"/>
      <c r="BO102" s="153"/>
      <c r="BP102" s="153"/>
      <c r="BQ102" s="153"/>
      <c r="BR102" s="153"/>
      <c r="BS102" s="153"/>
      <c r="BT102" s="153"/>
      <c r="BU102" s="153"/>
      <c r="BV102" s="153"/>
    </row>
    <row r="103" spans="63:74" x14ac:dyDescent="0.2">
      <c r="BK103" s="153"/>
      <c r="BL103" s="153"/>
      <c r="BM103" s="153"/>
      <c r="BN103" s="153"/>
      <c r="BO103" s="153"/>
      <c r="BP103" s="153"/>
      <c r="BQ103" s="153"/>
      <c r="BR103" s="153"/>
      <c r="BS103" s="153"/>
      <c r="BT103" s="153"/>
      <c r="BU103" s="153"/>
      <c r="BV103" s="153"/>
    </row>
    <row r="104" spans="63:74" x14ac:dyDescent="0.2">
      <c r="BK104" s="153"/>
      <c r="BL104" s="153"/>
      <c r="BM104" s="153"/>
      <c r="BN104" s="153"/>
      <c r="BO104" s="153"/>
      <c r="BP104" s="153"/>
      <c r="BQ104" s="153"/>
      <c r="BR104" s="153"/>
      <c r="BS104" s="153"/>
      <c r="BT104" s="153"/>
      <c r="BU104" s="153"/>
      <c r="BV104" s="153"/>
    </row>
    <row r="105" spans="63:74" x14ac:dyDescent="0.2">
      <c r="BK105" s="153"/>
      <c r="BL105" s="153"/>
      <c r="BM105" s="153"/>
      <c r="BN105" s="153"/>
      <c r="BO105" s="153"/>
      <c r="BP105" s="153"/>
      <c r="BQ105" s="153"/>
      <c r="BR105" s="153"/>
      <c r="BS105" s="153"/>
      <c r="BT105" s="153"/>
      <c r="BU105" s="153"/>
      <c r="BV105" s="153"/>
    </row>
    <row r="106" spans="63:74" x14ac:dyDescent="0.2">
      <c r="BK106" s="153"/>
      <c r="BL106" s="153"/>
      <c r="BM106" s="153"/>
      <c r="BN106" s="153"/>
      <c r="BO106" s="153"/>
      <c r="BP106" s="153"/>
      <c r="BQ106" s="153"/>
      <c r="BR106" s="153"/>
      <c r="BS106" s="153"/>
      <c r="BT106" s="153"/>
      <c r="BU106" s="153"/>
      <c r="BV106" s="153"/>
    </row>
    <row r="107" spans="63:74" x14ac:dyDescent="0.2">
      <c r="BK107" s="153"/>
      <c r="BL107" s="153"/>
      <c r="BM107" s="153"/>
      <c r="BN107" s="153"/>
      <c r="BO107" s="153"/>
      <c r="BP107" s="153"/>
      <c r="BQ107" s="153"/>
      <c r="BR107" s="153"/>
      <c r="BS107" s="153"/>
      <c r="BT107" s="153"/>
      <c r="BU107" s="153"/>
      <c r="BV107" s="153"/>
    </row>
    <row r="108" spans="63:74" x14ac:dyDescent="0.2">
      <c r="BK108" s="153"/>
      <c r="BL108" s="153"/>
      <c r="BM108" s="153"/>
      <c r="BN108" s="153"/>
      <c r="BO108" s="153"/>
      <c r="BP108" s="153"/>
      <c r="BQ108" s="153"/>
      <c r="BR108" s="153"/>
      <c r="BS108" s="153"/>
      <c r="BT108" s="153"/>
      <c r="BU108" s="153"/>
      <c r="BV108" s="153"/>
    </row>
    <row r="109" spans="63:74" x14ac:dyDescent="0.2">
      <c r="BK109" s="153"/>
      <c r="BL109" s="153"/>
      <c r="BM109" s="153"/>
      <c r="BN109" s="153"/>
      <c r="BO109" s="153"/>
      <c r="BP109" s="153"/>
      <c r="BQ109" s="153"/>
      <c r="BR109" s="153"/>
      <c r="BS109" s="153"/>
      <c r="BT109" s="153"/>
      <c r="BU109" s="153"/>
      <c r="BV109" s="153"/>
    </row>
    <row r="110" spans="63:74" x14ac:dyDescent="0.2">
      <c r="BK110" s="153"/>
      <c r="BL110" s="153"/>
      <c r="BM110" s="153"/>
      <c r="BN110" s="153"/>
      <c r="BO110" s="153"/>
      <c r="BP110" s="153"/>
      <c r="BQ110" s="153"/>
      <c r="BR110" s="153"/>
      <c r="BS110" s="153"/>
      <c r="BT110" s="153"/>
      <c r="BU110" s="153"/>
      <c r="BV110" s="153"/>
    </row>
    <row r="111" spans="63:74" x14ac:dyDescent="0.2">
      <c r="BK111" s="153"/>
      <c r="BL111" s="153"/>
      <c r="BM111" s="153"/>
      <c r="BN111" s="153"/>
      <c r="BO111" s="153"/>
      <c r="BP111" s="153"/>
      <c r="BQ111" s="153"/>
      <c r="BR111" s="153"/>
      <c r="BS111" s="153"/>
      <c r="BT111" s="153"/>
      <c r="BU111" s="153"/>
      <c r="BV111" s="153"/>
    </row>
    <row r="112" spans="63:74" x14ac:dyDescent="0.2">
      <c r="BK112" s="153"/>
      <c r="BL112" s="153"/>
      <c r="BM112" s="153"/>
      <c r="BN112" s="153"/>
      <c r="BO112" s="153"/>
      <c r="BP112" s="153"/>
      <c r="BQ112" s="153"/>
      <c r="BR112" s="153"/>
      <c r="BS112" s="153"/>
      <c r="BT112" s="153"/>
      <c r="BU112" s="153"/>
      <c r="BV112" s="153"/>
    </row>
    <row r="113" spans="63:74" x14ac:dyDescent="0.2">
      <c r="BK113" s="153"/>
      <c r="BL113" s="153"/>
      <c r="BM113" s="153"/>
      <c r="BN113" s="153"/>
      <c r="BO113" s="153"/>
      <c r="BP113" s="153"/>
      <c r="BQ113" s="153"/>
      <c r="BR113" s="153"/>
      <c r="BS113" s="153"/>
      <c r="BT113" s="153"/>
      <c r="BU113" s="153"/>
      <c r="BV113" s="153"/>
    </row>
    <row r="114" spans="63:74" x14ac:dyDescent="0.2">
      <c r="BK114" s="153"/>
      <c r="BL114" s="153"/>
      <c r="BM114" s="153"/>
      <c r="BN114" s="153"/>
      <c r="BO114" s="153"/>
      <c r="BP114" s="153"/>
      <c r="BQ114" s="153"/>
      <c r="BR114" s="153"/>
      <c r="BS114" s="153"/>
      <c r="BT114" s="153"/>
      <c r="BU114" s="153"/>
      <c r="BV114" s="153"/>
    </row>
    <row r="115" spans="63:74" x14ac:dyDescent="0.2">
      <c r="BK115" s="153"/>
      <c r="BL115" s="153"/>
      <c r="BM115" s="153"/>
      <c r="BN115" s="153"/>
      <c r="BO115" s="153"/>
      <c r="BP115" s="153"/>
      <c r="BQ115" s="153"/>
      <c r="BR115" s="153"/>
      <c r="BS115" s="153"/>
      <c r="BT115" s="153"/>
      <c r="BU115" s="153"/>
      <c r="BV115" s="153"/>
    </row>
    <row r="116" spans="63:74" x14ac:dyDescent="0.2">
      <c r="BK116" s="153"/>
      <c r="BL116" s="153"/>
      <c r="BM116" s="153"/>
      <c r="BN116" s="153"/>
      <c r="BO116" s="153"/>
      <c r="BP116" s="153"/>
      <c r="BQ116" s="153"/>
      <c r="BR116" s="153"/>
      <c r="BS116" s="153"/>
      <c r="BT116" s="153"/>
      <c r="BU116" s="153"/>
      <c r="BV116" s="153"/>
    </row>
    <row r="117" spans="63:74" x14ac:dyDescent="0.2">
      <c r="BK117" s="153"/>
      <c r="BL117" s="153"/>
      <c r="BM117" s="153"/>
      <c r="BN117" s="153"/>
      <c r="BO117" s="153"/>
      <c r="BP117" s="153"/>
      <c r="BQ117" s="153"/>
      <c r="BR117" s="153"/>
      <c r="BS117" s="153"/>
      <c r="BT117" s="153"/>
      <c r="BU117" s="153"/>
      <c r="BV117" s="153"/>
    </row>
    <row r="118" spans="63:74" x14ac:dyDescent="0.2">
      <c r="BK118" s="153"/>
      <c r="BL118" s="153"/>
      <c r="BM118" s="153"/>
      <c r="BN118" s="153"/>
      <c r="BO118" s="153"/>
      <c r="BP118" s="153"/>
      <c r="BQ118" s="153"/>
      <c r="BR118" s="153"/>
      <c r="BS118" s="153"/>
      <c r="BT118" s="153"/>
      <c r="BU118" s="153"/>
      <c r="BV118" s="153"/>
    </row>
    <row r="119" spans="63:74" x14ac:dyDescent="0.2">
      <c r="BK119" s="153"/>
      <c r="BL119" s="153"/>
      <c r="BM119" s="153"/>
      <c r="BN119" s="153"/>
      <c r="BO119" s="153"/>
      <c r="BP119" s="153"/>
      <c r="BQ119" s="153"/>
      <c r="BR119" s="153"/>
      <c r="BS119" s="153"/>
      <c r="BT119" s="153"/>
      <c r="BU119" s="153"/>
      <c r="BV119" s="153"/>
    </row>
    <row r="120" spans="63:74" x14ac:dyDescent="0.2">
      <c r="BK120" s="153"/>
      <c r="BL120" s="153"/>
      <c r="BM120" s="153"/>
      <c r="BN120" s="153"/>
      <c r="BO120" s="153"/>
      <c r="BP120" s="153"/>
      <c r="BQ120" s="153"/>
      <c r="BR120" s="153"/>
      <c r="BS120" s="153"/>
      <c r="BT120" s="153"/>
      <c r="BU120" s="153"/>
      <c r="BV120" s="153"/>
    </row>
    <row r="121" spans="63:74" x14ac:dyDescent="0.2">
      <c r="BK121" s="153"/>
      <c r="BL121" s="153"/>
      <c r="BM121" s="153"/>
      <c r="BN121" s="153"/>
      <c r="BO121" s="153"/>
      <c r="BP121" s="153"/>
      <c r="BQ121" s="153"/>
      <c r="BR121" s="153"/>
      <c r="BS121" s="153"/>
      <c r="BT121" s="153"/>
      <c r="BU121" s="153"/>
      <c r="BV121" s="153"/>
    </row>
    <row r="122" spans="63:74" x14ac:dyDescent="0.2">
      <c r="BK122" s="153"/>
      <c r="BL122" s="153"/>
      <c r="BM122" s="153"/>
      <c r="BN122" s="153"/>
      <c r="BO122" s="153"/>
      <c r="BP122" s="153"/>
      <c r="BQ122" s="153"/>
      <c r="BR122" s="153"/>
      <c r="BS122" s="153"/>
      <c r="BT122" s="153"/>
      <c r="BU122" s="153"/>
      <c r="BV122" s="153"/>
    </row>
    <row r="123" spans="63:74" x14ac:dyDescent="0.2">
      <c r="BK123" s="153"/>
      <c r="BL123" s="153"/>
      <c r="BM123" s="153"/>
      <c r="BN123" s="153"/>
      <c r="BO123" s="153"/>
      <c r="BP123" s="153"/>
      <c r="BQ123" s="153"/>
      <c r="BR123" s="153"/>
      <c r="BS123" s="153"/>
      <c r="BT123" s="153"/>
      <c r="BU123" s="153"/>
      <c r="BV123" s="153"/>
    </row>
    <row r="124" spans="63:74" x14ac:dyDescent="0.2">
      <c r="BK124" s="153"/>
      <c r="BL124" s="153"/>
      <c r="BM124" s="153"/>
      <c r="BN124" s="153"/>
      <c r="BO124" s="153"/>
      <c r="BP124" s="153"/>
      <c r="BQ124" s="153"/>
      <c r="BR124" s="153"/>
      <c r="BS124" s="153"/>
      <c r="BT124" s="153"/>
      <c r="BU124" s="153"/>
      <c r="BV124" s="153"/>
    </row>
    <row r="125" spans="63:74" x14ac:dyDescent="0.2">
      <c r="BK125" s="153"/>
      <c r="BL125" s="153"/>
      <c r="BM125" s="153"/>
      <c r="BN125" s="153"/>
      <c r="BO125" s="153"/>
      <c r="BP125" s="153"/>
      <c r="BQ125" s="153"/>
      <c r="BR125" s="153"/>
      <c r="BS125" s="153"/>
      <c r="BT125" s="153"/>
      <c r="BU125" s="153"/>
      <c r="BV125" s="153"/>
    </row>
    <row r="126" spans="63:74" x14ac:dyDescent="0.2">
      <c r="BK126" s="153"/>
      <c r="BL126" s="153"/>
      <c r="BM126" s="153"/>
      <c r="BN126" s="153"/>
      <c r="BO126" s="153"/>
      <c r="BP126" s="153"/>
      <c r="BQ126" s="153"/>
      <c r="BR126" s="153"/>
      <c r="BS126" s="153"/>
      <c r="BT126" s="153"/>
      <c r="BU126" s="153"/>
      <c r="BV126" s="153"/>
    </row>
    <row r="127" spans="63:74" x14ac:dyDescent="0.2">
      <c r="BK127" s="153"/>
      <c r="BL127" s="153"/>
      <c r="BM127" s="153"/>
      <c r="BN127" s="153"/>
      <c r="BO127" s="153"/>
      <c r="BP127" s="153"/>
      <c r="BQ127" s="153"/>
      <c r="BR127" s="153"/>
      <c r="BS127" s="153"/>
      <c r="BT127" s="153"/>
      <c r="BU127" s="153"/>
      <c r="BV127" s="153"/>
    </row>
    <row r="128" spans="63:74" x14ac:dyDescent="0.2">
      <c r="BK128" s="153"/>
      <c r="BL128" s="153"/>
      <c r="BM128" s="153"/>
      <c r="BN128" s="153"/>
      <c r="BO128" s="153"/>
      <c r="BP128" s="153"/>
      <c r="BQ128" s="153"/>
      <c r="BR128" s="153"/>
      <c r="BS128" s="153"/>
      <c r="BT128" s="153"/>
      <c r="BU128" s="153"/>
      <c r="BV128" s="153"/>
    </row>
    <row r="129" spans="63:74" x14ac:dyDescent="0.2">
      <c r="BK129" s="153"/>
      <c r="BL129" s="153"/>
      <c r="BM129" s="153"/>
      <c r="BN129" s="153"/>
      <c r="BO129" s="153"/>
      <c r="BP129" s="153"/>
      <c r="BQ129" s="153"/>
      <c r="BR129" s="153"/>
      <c r="BS129" s="153"/>
      <c r="BT129" s="153"/>
      <c r="BU129" s="153"/>
      <c r="BV129" s="153"/>
    </row>
  </sheetData>
  <mergeCells count="17">
    <mergeCell ref="A1:A2"/>
    <mergeCell ref="B40:Q40"/>
    <mergeCell ref="B44:Q44"/>
    <mergeCell ref="B45:Q45"/>
    <mergeCell ref="B1:AL1"/>
    <mergeCell ref="C3:N3"/>
    <mergeCell ref="O3:Z3"/>
    <mergeCell ref="AA3:AL3"/>
    <mergeCell ref="B39:Q39"/>
    <mergeCell ref="B38:Q38"/>
    <mergeCell ref="B41:Q41"/>
    <mergeCell ref="B48:Q48"/>
    <mergeCell ref="B49:Q49"/>
    <mergeCell ref="AM3:AX3"/>
    <mergeCell ref="AY3:BJ3"/>
    <mergeCell ref="BK3:BV3"/>
    <mergeCell ref="B46:Q46"/>
  </mergeCells>
  <phoneticPr fontId="4"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66"/>
  <sheetViews>
    <sheetView zoomScaleNormal="100" workbookViewId="0">
      <pane xSplit="2" ySplit="4" topLeftCell="AW5" activePane="bottomRight" state="frozen"/>
      <selection activeCell="BF63" sqref="BF63"/>
      <selection pane="topRight" activeCell="BF63" sqref="BF63"/>
      <selection pane="bottomLeft" activeCell="BF63" sqref="BF63"/>
      <selection pane="bottomRight" activeCell="BP11" sqref="BP11"/>
    </sheetView>
  </sheetViews>
  <sheetFormatPr defaultColWidth="8.5" defaultRowHeight="10.7" x14ac:dyDescent="0.2"/>
  <cols>
    <col min="1" max="1" width="17.5" style="90" customWidth="1"/>
    <col min="2" max="2" width="42.5" style="84" customWidth="1"/>
    <col min="3" max="50" width="6.5" style="84" customWidth="1"/>
    <col min="51" max="55" width="6.5" style="197" customWidth="1"/>
    <col min="56" max="56" width="6.5" style="660" customWidth="1"/>
    <col min="57" max="57" width="6.5" style="280" customWidth="1"/>
    <col min="58" max="58" width="6.5" style="660" customWidth="1"/>
    <col min="59" max="61" width="6.5" style="663" customWidth="1"/>
    <col min="62" max="62" width="6.5" style="197" customWidth="1"/>
    <col min="63" max="74" width="6.5" style="84" customWidth="1"/>
    <col min="75" max="16384" width="8.5" style="84"/>
  </cols>
  <sheetData>
    <row r="1" spans="1:74" ht="12.85" customHeight="1" x14ac:dyDescent="0.2">
      <c r="A1" s="946" t="s">
        <v>479</v>
      </c>
      <c r="B1" s="979" t="s">
        <v>910</v>
      </c>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c r="AG1" s="979"/>
      <c r="AH1" s="979"/>
      <c r="AI1" s="979"/>
      <c r="AJ1" s="979"/>
      <c r="AK1" s="979"/>
      <c r="AL1" s="979"/>
      <c r="AM1" s="979"/>
      <c r="AN1" s="979"/>
      <c r="AO1" s="979"/>
      <c r="AP1" s="979"/>
      <c r="AQ1" s="979"/>
      <c r="AR1" s="979"/>
      <c r="AS1" s="979"/>
      <c r="AT1" s="979"/>
      <c r="AU1" s="979"/>
      <c r="AV1" s="979"/>
      <c r="AW1" s="979"/>
      <c r="AX1" s="979"/>
      <c r="AY1" s="979"/>
      <c r="AZ1" s="979"/>
      <c r="BA1" s="979"/>
      <c r="BB1" s="979"/>
      <c r="BC1" s="979"/>
      <c r="BD1" s="979"/>
      <c r="BE1" s="979"/>
      <c r="BF1" s="979"/>
      <c r="BG1" s="979"/>
      <c r="BH1" s="979"/>
      <c r="BI1" s="979"/>
      <c r="BJ1" s="979"/>
      <c r="BK1" s="979"/>
      <c r="BL1" s="979"/>
      <c r="BM1" s="979"/>
      <c r="BN1" s="979"/>
      <c r="BO1" s="979"/>
      <c r="BP1" s="979"/>
      <c r="BQ1" s="979"/>
      <c r="BR1" s="979"/>
      <c r="BS1" s="979"/>
      <c r="BT1" s="979"/>
      <c r="BU1" s="979"/>
      <c r="BV1" s="979"/>
    </row>
    <row r="2" spans="1:74" ht="12.85" customHeight="1" x14ac:dyDescent="0.2">
      <c r="A2" s="947"/>
      <c r="B2" s="228" t="str">
        <f>"U.S. Energy Information Administration  |  Short-Term Energy Outlook  - "&amp;Dates!D1</f>
        <v>U.S. Energy Information Administration  |  Short-Term Energy Outlook  - January 2025</v>
      </c>
      <c r="C2" s="229"/>
      <c r="D2" s="229"/>
      <c r="E2" s="229"/>
      <c r="F2" s="229"/>
      <c r="G2" s="318"/>
      <c r="H2" s="356"/>
      <c r="I2" s="356"/>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8"/>
      <c r="AN2" s="268"/>
      <c r="AO2" s="268"/>
      <c r="AP2" s="268"/>
      <c r="AQ2" s="268"/>
      <c r="AR2" s="268"/>
      <c r="AS2" s="268"/>
      <c r="AT2" s="268"/>
      <c r="AU2" s="268"/>
      <c r="AV2" s="268"/>
      <c r="AW2" s="268"/>
      <c r="AX2" s="268"/>
      <c r="AY2" s="269"/>
      <c r="AZ2" s="269"/>
      <c r="BA2" s="269"/>
      <c r="BB2" s="269"/>
      <c r="BC2" s="269"/>
      <c r="BD2" s="666"/>
      <c r="BE2" s="286"/>
      <c r="BF2" s="666"/>
      <c r="BG2" s="850"/>
      <c r="BH2" s="850"/>
      <c r="BI2" s="850"/>
      <c r="BJ2" s="269"/>
      <c r="BK2" s="268"/>
      <c r="BL2" s="268"/>
      <c r="BM2" s="268"/>
      <c r="BN2" s="268"/>
      <c r="BO2" s="268"/>
      <c r="BP2" s="268"/>
      <c r="BQ2" s="268"/>
      <c r="BR2" s="268"/>
      <c r="BS2" s="268"/>
      <c r="BT2" s="268"/>
      <c r="BU2" s="268"/>
      <c r="BV2" s="270"/>
    </row>
    <row r="3" spans="1:74" ht="12.85" x14ac:dyDescent="0.2">
      <c r="A3" s="338" t="s">
        <v>777</v>
      </c>
      <c r="B3" s="195"/>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x14ac:dyDescent="0.2">
      <c r="A4" s="344" t="str">
        <f>TEXT(Dates!$D$2,"dddd, mmmm d, yyyy")</f>
        <v>Thursday, January 9, 2025</v>
      </c>
      <c r="B4" s="196"/>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57"/>
      <c r="B5" s="349" t="s">
        <v>882</v>
      </c>
      <c r="AY5" s="421"/>
      <c r="AZ5" s="880"/>
      <c r="BA5" s="880"/>
      <c r="BB5" s="880"/>
      <c r="BC5" s="880"/>
      <c r="BD5" s="881"/>
      <c r="BE5" s="881"/>
      <c r="BF5" s="881"/>
      <c r="BG5" s="881"/>
      <c r="BH5" s="881"/>
      <c r="BI5" s="881"/>
      <c r="BJ5" s="421"/>
      <c r="BK5" s="421"/>
      <c r="BL5" s="421"/>
      <c r="BM5" s="421"/>
      <c r="BN5" s="421"/>
      <c r="BO5" s="421"/>
      <c r="BP5" s="421"/>
      <c r="BQ5" s="421"/>
      <c r="BR5" s="421"/>
      <c r="BS5" s="421"/>
      <c r="BT5" s="421"/>
      <c r="BU5" s="421"/>
      <c r="BV5" s="421"/>
    </row>
    <row r="6" spans="1:74" s="280" customFormat="1" ht="11.05" customHeight="1" x14ac:dyDescent="0.2">
      <c r="A6" s="440" t="s">
        <v>828</v>
      </c>
      <c r="B6" s="434" t="s">
        <v>827</v>
      </c>
      <c r="C6" s="106">
        <v>71.061902978000006</v>
      </c>
      <c r="D6" s="106">
        <v>69.217073287999995</v>
      </c>
      <c r="E6" s="106">
        <v>71.104291802000006</v>
      </c>
      <c r="F6" s="106">
        <v>70.663789648999995</v>
      </c>
      <c r="G6" s="106">
        <v>71.173057302000004</v>
      </c>
      <c r="H6" s="106">
        <v>71.748881647000005</v>
      </c>
      <c r="I6" s="106">
        <v>72.990766840999996</v>
      </c>
      <c r="J6" s="106">
        <v>72.690730794000004</v>
      </c>
      <c r="K6" s="106">
        <v>72.948187288</v>
      </c>
      <c r="L6" s="106">
        <v>74.214105172999993</v>
      </c>
      <c r="M6" s="106">
        <v>74.978694649999994</v>
      </c>
      <c r="N6" s="106">
        <v>74.554056192000004</v>
      </c>
      <c r="O6" s="106">
        <v>74.595542699000006</v>
      </c>
      <c r="P6" s="106">
        <v>75.693018506000001</v>
      </c>
      <c r="Q6" s="106">
        <v>75.621927853000003</v>
      </c>
      <c r="R6" s="106">
        <v>74.876155362000006</v>
      </c>
      <c r="S6" s="106">
        <v>74.228725675000007</v>
      </c>
      <c r="T6" s="106">
        <v>74.502361296000004</v>
      </c>
      <c r="U6" s="106">
        <v>75.569375003000005</v>
      </c>
      <c r="V6" s="106">
        <v>76.617226501999994</v>
      </c>
      <c r="W6" s="106">
        <v>77.139716934999996</v>
      </c>
      <c r="X6" s="106">
        <v>76.987411062000007</v>
      </c>
      <c r="Y6" s="106">
        <v>77.041142894000004</v>
      </c>
      <c r="Z6" s="106">
        <v>76.498981826999994</v>
      </c>
      <c r="AA6" s="106">
        <v>76.531600018000006</v>
      </c>
      <c r="AB6" s="106">
        <v>77.160492388999998</v>
      </c>
      <c r="AC6" s="106">
        <v>77.134231034999999</v>
      </c>
      <c r="AD6" s="106">
        <v>76.557398215000006</v>
      </c>
      <c r="AE6" s="106">
        <v>75.908021024999996</v>
      </c>
      <c r="AF6" s="106">
        <v>76.525124477000006</v>
      </c>
      <c r="AG6" s="106">
        <v>75.862692848999998</v>
      </c>
      <c r="AH6" s="106">
        <v>75.52750399</v>
      </c>
      <c r="AI6" s="106">
        <v>76.440317764</v>
      </c>
      <c r="AJ6" s="106">
        <v>76.529366979000002</v>
      </c>
      <c r="AK6" s="106">
        <v>77.244362109999997</v>
      </c>
      <c r="AL6" s="106">
        <v>77.478830263000006</v>
      </c>
      <c r="AM6" s="106">
        <v>76.081237986000005</v>
      </c>
      <c r="AN6" s="106">
        <v>76.765557051000002</v>
      </c>
      <c r="AO6" s="106">
        <v>77.261504138999996</v>
      </c>
      <c r="AP6" s="106">
        <v>76.733818958000001</v>
      </c>
      <c r="AQ6" s="106">
        <v>76.084722726999999</v>
      </c>
      <c r="AR6" s="106">
        <v>75.796411200999998</v>
      </c>
      <c r="AS6" s="106">
        <v>76.149203967999995</v>
      </c>
      <c r="AT6" s="106">
        <v>76.258065525999996</v>
      </c>
      <c r="AU6" s="106">
        <v>75.302143208000004</v>
      </c>
      <c r="AV6" s="106">
        <v>75.929577389000002</v>
      </c>
      <c r="AW6" s="106">
        <v>76.346165407000001</v>
      </c>
      <c r="AX6" s="106">
        <v>76.671947949</v>
      </c>
      <c r="AY6" s="410">
        <v>76.712209899000001</v>
      </c>
      <c r="AZ6" s="410">
        <v>76.847217771000004</v>
      </c>
      <c r="BA6" s="410">
        <v>76.852347703999996</v>
      </c>
      <c r="BB6" s="410">
        <v>76.824995537999996</v>
      </c>
      <c r="BC6" s="410">
        <v>76.722565074000002</v>
      </c>
      <c r="BD6" s="410">
        <v>77.208369775999998</v>
      </c>
      <c r="BE6" s="410">
        <v>77.486270003000001</v>
      </c>
      <c r="BF6" s="410">
        <v>77.568555411999995</v>
      </c>
      <c r="BG6" s="410">
        <v>77.730501121000003</v>
      </c>
      <c r="BH6" s="410">
        <v>77.901221203000006</v>
      </c>
      <c r="BI6" s="410">
        <v>78.325183306</v>
      </c>
      <c r="BJ6" s="410">
        <v>78.360949895000005</v>
      </c>
      <c r="BK6" s="410">
        <v>78.200669439999999</v>
      </c>
      <c r="BL6" s="410">
        <v>78.311330503999997</v>
      </c>
      <c r="BM6" s="410">
        <v>78.284443781999997</v>
      </c>
      <c r="BN6" s="410">
        <v>78.180226916999999</v>
      </c>
      <c r="BO6" s="410">
        <v>77.871366370999993</v>
      </c>
      <c r="BP6" s="410">
        <v>78.198990828999996</v>
      </c>
      <c r="BQ6" s="410">
        <v>78.301147322000006</v>
      </c>
      <c r="BR6" s="410">
        <v>78.238455501999994</v>
      </c>
      <c r="BS6" s="410">
        <v>78.324552128999997</v>
      </c>
      <c r="BT6" s="410">
        <v>78.494655930999997</v>
      </c>
      <c r="BU6" s="410">
        <v>78.857111429</v>
      </c>
      <c r="BV6" s="410">
        <v>78.826649719000002</v>
      </c>
    </row>
    <row r="7" spans="1:74" ht="11.05" customHeight="1" x14ac:dyDescent="0.2">
      <c r="A7" s="357" t="s">
        <v>822</v>
      </c>
      <c r="B7" s="426" t="s">
        <v>867</v>
      </c>
      <c r="C7" s="308">
        <v>35.046900000000001</v>
      </c>
      <c r="D7" s="308">
        <v>34.469700000000003</v>
      </c>
      <c r="E7" s="308">
        <v>34.597200000000001</v>
      </c>
      <c r="F7" s="308">
        <v>34.743899999999996</v>
      </c>
      <c r="G7" s="308">
        <v>35.1648</v>
      </c>
      <c r="H7" s="308">
        <v>35.684600000000003</v>
      </c>
      <c r="I7" s="308">
        <v>36.364800000000002</v>
      </c>
      <c r="J7" s="308">
        <v>36.278599999999997</v>
      </c>
      <c r="K7" s="308">
        <v>36.898699999999998</v>
      </c>
      <c r="L7" s="308">
        <v>37.441200000000002</v>
      </c>
      <c r="M7" s="308">
        <v>37.848700000000001</v>
      </c>
      <c r="N7" s="308">
        <v>37.994100000000003</v>
      </c>
      <c r="O7" s="308">
        <v>38.100099999999998</v>
      </c>
      <c r="P7" s="308">
        <v>38.624000000000002</v>
      </c>
      <c r="Q7" s="308">
        <v>38.154899999999998</v>
      </c>
      <c r="R7" s="308">
        <v>37.618200000000002</v>
      </c>
      <c r="S7" s="308">
        <v>37.645800000000001</v>
      </c>
      <c r="T7" s="308">
        <v>38.124600000000001</v>
      </c>
      <c r="U7" s="308">
        <v>38.712499999999999</v>
      </c>
      <c r="V7" s="308">
        <v>38.875100000000003</v>
      </c>
      <c r="W7" s="308">
        <v>39.131</v>
      </c>
      <c r="X7" s="308">
        <v>38.659199999999998</v>
      </c>
      <c r="Y7" s="308">
        <v>38.617699999999999</v>
      </c>
      <c r="Z7" s="308">
        <v>38.689399999999999</v>
      </c>
      <c r="AA7" s="308">
        <v>37.954700000000003</v>
      </c>
      <c r="AB7" s="308">
        <v>38.356900000000003</v>
      </c>
      <c r="AC7" s="308">
        <v>38.246899999999997</v>
      </c>
      <c r="AD7" s="308">
        <v>38.024900000000002</v>
      </c>
      <c r="AE7" s="308">
        <v>37.188600000000001</v>
      </c>
      <c r="AF7" s="308">
        <v>37.301499999999997</v>
      </c>
      <c r="AG7" s="308">
        <v>36.2121</v>
      </c>
      <c r="AH7" s="308">
        <v>35.847900000000003</v>
      </c>
      <c r="AI7" s="308">
        <v>36.6768</v>
      </c>
      <c r="AJ7" s="308">
        <v>36.585500000000003</v>
      </c>
      <c r="AK7" s="308">
        <v>36.390099999999997</v>
      </c>
      <c r="AL7" s="308">
        <v>36.277500000000003</v>
      </c>
      <c r="AM7" s="308">
        <v>36.253</v>
      </c>
      <c r="AN7" s="308">
        <v>36.2273</v>
      </c>
      <c r="AO7" s="308">
        <v>36.4148</v>
      </c>
      <c r="AP7" s="308">
        <v>36.184699999999999</v>
      </c>
      <c r="AQ7" s="308">
        <v>35.758600000000001</v>
      </c>
      <c r="AR7" s="308">
        <v>35.3095</v>
      </c>
      <c r="AS7" s="308">
        <v>35.750399999999999</v>
      </c>
      <c r="AT7" s="308">
        <v>35.628999999999998</v>
      </c>
      <c r="AU7" s="308">
        <v>35.383517126999998</v>
      </c>
      <c r="AV7" s="308">
        <v>35.063406417000003</v>
      </c>
      <c r="AW7" s="308">
        <v>35.128287710000002</v>
      </c>
      <c r="AX7" s="308">
        <v>35.025269954999999</v>
      </c>
      <c r="AY7" s="377">
        <v>35.299217908999999</v>
      </c>
      <c r="AZ7" s="377">
        <v>35.495503071999998</v>
      </c>
      <c r="BA7" s="377">
        <v>35.504403422999999</v>
      </c>
      <c r="BB7" s="377">
        <v>35.606555557</v>
      </c>
      <c r="BC7" s="377">
        <v>35.616137917000003</v>
      </c>
      <c r="BD7" s="377">
        <v>35.734159632999997</v>
      </c>
      <c r="BE7" s="377">
        <v>35.822772082</v>
      </c>
      <c r="BF7" s="377">
        <v>35.830792395000003</v>
      </c>
      <c r="BG7" s="377">
        <v>35.969348504999999</v>
      </c>
      <c r="BH7" s="377">
        <v>36.015458011</v>
      </c>
      <c r="BI7" s="377">
        <v>36.048399177</v>
      </c>
      <c r="BJ7" s="377">
        <v>36.093025992000001</v>
      </c>
      <c r="BK7" s="377">
        <v>36.133281879999998</v>
      </c>
      <c r="BL7" s="377">
        <v>36.214250593999999</v>
      </c>
      <c r="BM7" s="377">
        <v>36.264148007999999</v>
      </c>
      <c r="BN7" s="377">
        <v>36.319904762999997</v>
      </c>
      <c r="BO7" s="377">
        <v>36.293133924999999</v>
      </c>
      <c r="BP7" s="377">
        <v>36.403106596000001</v>
      </c>
      <c r="BQ7" s="377">
        <v>36.412168281</v>
      </c>
      <c r="BR7" s="377">
        <v>36.345564115000002</v>
      </c>
      <c r="BS7" s="377">
        <v>36.506938239</v>
      </c>
      <c r="BT7" s="377">
        <v>36.496398609000003</v>
      </c>
      <c r="BU7" s="377">
        <v>36.478183798000003</v>
      </c>
      <c r="BV7" s="377">
        <v>36.471660772</v>
      </c>
    </row>
    <row r="8" spans="1:74" ht="11.05" customHeight="1" x14ac:dyDescent="0.2">
      <c r="A8" s="357" t="s">
        <v>883</v>
      </c>
      <c r="B8" s="426" t="s">
        <v>196</v>
      </c>
      <c r="C8" s="308">
        <v>11.152018</v>
      </c>
      <c r="D8" s="308">
        <v>9.9382450000000002</v>
      </c>
      <c r="E8" s="308">
        <v>11.372411</v>
      </c>
      <c r="F8" s="308">
        <v>11.352838999999999</v>
      </c>
      <c r="G8" s="308">
        <v>11.422691</v>
      </c>
      <c r="H8" s="308">
        <v>11.393758</v>
      </c>
      <c r="I8" s="308">
        <v>11.416297999999999</v>
      </c>
      <c r="J8" s="308">
        <v>11.314076999999999</v>
      </c>
      <c r="K8" s="308">
        <v>10.957162</v>
      </c>
      <c r="L8" s="308">
        <v>11.636974</v>
      </c>
      <c r="M8" s="308">
        <v>11.867466</v>
      </c>
      <c r="N8" s="308">
        <v>11.752307</v>
      </c>
      <c r="O8" s="308">
        <v>11.442453</v>
      </c>
      <c r="P8" s="308">
        <v>11.467150999999999</v>
      </c>
      <c r="Q8" s="308">
        <v>11.875298000000001</v>
      </c>
      <c r="R8" s="308">
        <v>11.812170999999999</v>
      </c>
      <c r="S8" s="308">
        <v>11.741680000000001</v>
      </c>
      <c r="T8" s="308">
        <v>11.912832999999999</v>
      </c>
      <c r="U8" s="308">
        <v>11.991593</v>
      </c>
      <c r="V8" s="308">
        <v>12.122529</v>
      </c>
      <c r="W8" s="308">
        <v>12.438625999999999</v>
      </c>
      <c r="X8" s="308">
        <v>12.431267</v>
      </c>
      <c r="Y8" s="308">
        <v>12.466752</v>
      </c>
      <c r="Z8" s="308">
        <v>12.17512</v>
      </c>
      <c r="AA8" s="308">
        <v>12.610580000000001</v>
      </c>
      <c r="AB8" s="308">
        <v>12.590515</v>
      </c>
      <c r="AC8" s="308">
        <v>12.815473000000001</v>
      </c>
      <c r="AD8" s="308">
        <v>12.680327999999999</v>
      </c>
      <c r="AE8" s="308">
        <v>12.729638</v>
      </c>
      <c r="AF8" s="308">
        <v>12.865575</v>
      </c>
      <c r="AG8" s="308">
        <v>12.935294000000001</v>
      </c>
      <c r="AH8" s="308">
        <v>13.047376</v>
      </c>
      <c r="AI8" s="308">
        <v>13.176662</v>
      </c>
      <c r="AJ8" s="308">
        <v>13.148883</v>
      </c>
      <c r="AK8" s="308">
        <v>13.281094</v>
      </c>
      <c r="AL8" s="308">
        <v>13.307957999999999</v>
      </c>
      <c r="AM8" s="308">
        <v>12.553566</v>
      </c>
      <c r="AN8" s="308">
        <v>13.102080000000001</v>
      </c>
      <c r="AO8" s="308">
        <v>13.170783</v>
      </c>
      <c r="AP8" s="308">
        <v>13.248628999999999</v>
      </c>
      <c r="AQ8" s="308">
        <v>13.201128000000001</v>
      </c>
      <c r="AR8" s="308">
        <v>13.239855</v>
      </c>
      <c r="AS8" s="308">
        <v>13.191927</v>
      </c>
      <c r="AT8" s="308">
        <v>13.363545</v>
      </c>
      <c r="AU8" s="308">
        <v>13.197900000000001</v>
      </c>
      <c r="AV8" s="308">
        <v>13.456725</v>
      </c>
      <c r="AW8" s="308">
        <v>13.327506912</v>
      </c>
      <c r="AX8" s="308">
        <v>13.510966525000001</v>
      </c>
      <c r="AY8" s="377">
        <v>13.457240000000001</v>
      </c>
      <c r="AZ8" s="377">
        <v>13.268470000000001</v>
      </c>
      <c r="BA8" s="377">
        <v>13.5016</v>
      </c>
      <c r="BB8" s="377">
        <v>13.53247</v>
      </c>
      <c r="BC8" s="377">
        <v>13.54406</v>
      </c>
      <c r="BD8" s="377">
        <v>13.544639999999999</v>
      </c>
      <c r="BE8" s="377">
        <v>13.55904</v>
      </c>
      <c r="BF8" s="377">
        <v>13.544079999999999</v>
      </c>
      <c r="BG8" s="377">
        <v>13.585129999999999</v>
      </c>
      <c r="BH8" s="377">
        <v>13.542289999999999</v>
      </c>
      <c r="BI8" s="377">
        <v>13.72566</v>
      </c>
      <c r="BJ8" s="377">
        <v>13.73058</v>
      </c>
      <c r="BK8" s="377">
        <v>13.69538</v>
      </c>
      <c r="BL8" s="377">
        <v>13.49436</v>
      </c>
      <c r="BM8" s="377">
        <v>13.700850000000001</v>
      </c>
      <c r="BN8" s="377">
        <v>13.690480000000001</v>
      </c>
      <c r="BO8" s="377">
        <v>13.66391</v>
      </c>
      <c r="BP8" s="377">
        <v>13.65301</v>
      </c>
      <c r="BQ8" s="377">
        <v>13.65466</v>
      </c>
      <c r="BR8" s="377">
        <v>13.59845</v>
      </c>
      <c r="BS8" s="377">
        <v>13.574109999999999</v>
      </c>
      <c r="BT8" s="377">
        <v>13.50286</v>
      </c>
      <c r="BU8" s="377">
        <v>13.635540000000001</v>
      </c>
      <c r="BV8" s="377">
        <v>13.621689999999999</v>
      </c>
    </row>
    <row r="9" spans="1:74" ht="11.05" customHeight="1" x14ac:dyDescent="0.2">
      <c r="A9" s="357" t="s">
        <v>884</v>
      </c>
      <c r="B9" s="426" t="s">
        <v>985</v>
      </c>
      <c r="C9" s="308">
        <v>24.862984978</v>
      </c>
      <c r="D9" s="308">
        <v>24.809128288</v>
      </c>
      <c r="E9" s="308">
        <v>25.134680801999998</v>
      </c>
      <c r="F9" s="308">
        <v>24.567050648999999</v>
      </c>
      <c r="G9" s="308">
        <v>24.585566302</v>
      </c>
      <c r="H9" s="308">
        <v>24.670523647</v>
      </c>
      <c r="I9" s="308">
        <v>25.209668840999999</v>
      </c>
      <c r="J9" s="308">
        <v>25.098053793999998</v>
      </c>
      <c r="K9" s="308">
        <v>25.092325288000001</v>
      </c>
      <c r="L9" s="308">
        <v>25.135931172999999</v>
      </c>
      <c r="M9" s="308">
        <v>25.26252865</v>
      </c>
      <c r="N9" s="308">
        <v>24.807649192</v>
      </c>
      <c r="O9" s="308">
        <v>25.052989699000001</v>
      </c>
      <c r="P9" s="308">
        <v>25.601867506000001</v>
      </c>
      <c r="Q9" s="308">
        <v>25.591729853</v>
      </c>
      <c r="R9" s="308">
        <v>25.445784362000001</v>
      </c>
      <c r="S9" s="308">
        <v>24.841245675</v>
      </c>
      <c r="T9" s="308">
        <v>24.464928296</v>
      </c>
      <c r="U9" s="308">
        <v>24.865282003000001</v>
      </c>
      <c r="V9" s="308">
        <v>25.619597502000001</v>
      </c>
      <c r="W9" s="308">
        <v>25.570090935</v>
      </c>
      <c r="X9" s="308">
        <v>25.896944061999999</v>
      </c>
      <c r="Y9" s="308">
        <v>25.956690894000001</v>
      </c>
      <c r="Z9" s="308">
        <v>25.634461826999999</v>
      </c>
      <c r="AA9" s="308">
        <v>25.966320018000001</v>
      </c>
      <c r="AB9" s="308">
        <v>26.213077388999999</v>
      </c>
      <c r="AC9" s="308">
        <v>26.071858035000002</v>
      </c>
      <c r="AD9" s="308">
        <v>25.852170215000001</v>
      </c>
      <c r="AE9" s="308">
        <v>25.989783025000001</v>
      </c>
      <c r="AF9" s="308">
        <v>26.358049477000002</v>
      </c>
      <c r="AG9" s="308">
        <v>26.715298849</v>
      </c>
      <c r="AH9" s="308">
        <v>26.632227990000001</v>
      </c>
      <c r="AI9" s="308">
        <v>26.586855763999999</v>
      </c>
      <c r="AJ9" s="308">
        <v>26.794983979000001</v>
      </c>
      <c r="AK9" s="308">
        <v>27.573168110000001</v>
      </c>
      <c r="AL9" s="308">
        <v>27.893372263</v>
      </c>
      <c r="AM9" s="308">
        <v>27.274671986000001</v>
      </c>
      <c r="AN9" s="308">
        <v>27.436177051000001</v>
      </c>
      <c r="AO9" s="308">
        <v>27.675921139</v>
      </c>
      <c r="AP9" s="308">
        <v>27.300489958</v>
      </c>
      <c r="AQ9" s="308">
        <v>27.124994727000001</v>
      </c>
      <c r="AR9" s="308">
        <v>27.247056200999999</v>
      </c>
      <c r="AS9" s="308">
        <v>27.206876968</v>
      </c>
      <c r="AT9" s="308">
        <v>27.265520526</v>
      </c>
      <c r="AU9" s="308">
        <v>26.720726080999999</v>
      </c>
      <c r="AV9" s="308">
        <v>27.409445972</v>
      </c>
      <c r="AW9" s="308">
        <v>27.890370784000002</v>
      </c>
      <c r="AX9" s="308">
        <v>28.13571147</v>
      </c>
      <c r="AY9" s="377">
        <v>27.95575199</v>
      </c>
      <c r="AZ9" s="377">
        <v>28.083244699000002</v>
      </c>
      <c r="BA9" s="377">
        <v>27.846344281</v>
      </c>
      <c r="BB9" s="377">
        <v>27.685969981</v>
      </c>
      <c r="BC9" s="377">
        <v>27.562367158000001</v>
      </c>
      <c r="BD9" s="377">
        <v>27.929570142999999</v>
      </c>
      <c r="BE9" s="377">
        <v>28.104457921000002</v>
      </c>
      <c r="BF9" s="377">
        <v>28.193683016000001</v>
      </c>
      <c r="BG9" s="377">
        <v>28.176022615000001</v>
      </c>
      <c r="BH9" s="377">
        <v>28.343473192000001</v>
      </c>
      <c r="BI9" s="377">
        <v>28.551124130000002</v>
      </c>
      <c r="BJ9" s="377">
        <v>28.537343903</v>
      </c>
      <c r="BK9" s="377">
        <v>28.372007561</v>
      </c>
      <c r="BL9" s="377">
        <v>28.602719909000001</v>
      </c>
      <c r="BM9" s="377">
        <v>28.319445773999998</v>
      </c>
      <c r="BN9" s="377">
        <v>28.169842154000001</v>
      </c>
      <c r="BO9" s="377">
        <v>27.914322446</v>
      </c>
      <c r="BP9" s="377">
        <v>28.142874233000001</v>
      </c>
      <c r="BQ9" s="377">
        <v>28.234319040999999</v>
      </c>
      <c r="BR9" s="377">
        <v>28.294441386999999</v>
      </c>
      <c r="BS9" s="377">
        <v>28.24350389</v>
      </c>
      <c r="BT9" s="377">
        <v>28.495397321999999</v>
      </c>
      <c r="BU9" s="377">
        <v>28.743387631000001</v>
      </c>
      <c r="BV9" s="377">
        <v>28.733298947000002</v>
      </c>
    </row>
    <row r="10" spans="1:74" ht="11.05" customHeight="1" x14ac:dyDescent="0.2">
      <c r="A10" s="357"/>
      <c r="B10" s="435"/>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row>
    <row r="11" spans="1:74" s="280" customFormat="1" ht="11.05" customHeight="1" x14ac:dyDescent="0.2">
      <c r="A11" s="440" t="s">
        <v>178</v>
      </c>
      <c r="B11" s="436" t="s">
        <v>854</v>
      </c>
      <c r="C11" s="106">
        <v>24.204999999999998</v>
      </c>
      <c r="D11" s="106">
        <v>23.785</v>
      </c>
      <c r="E11" s="106">
        <v>23.895</v>
      </c>
      <c r="F11" s="106">
        <v>23.885000000000002</v>
      </c>
      <c r="G11" s="106">
        <v>24.391999999999999</v>
      </c>
      <c r="H11" s="106">
        <v>24.954999999999998</v>
      </c>
      <c r="I11" s="106">
        <v>25.61</v>
      </c>
      <c r="J11" s="106">
        <v>25.635000000000002</v>
      </c>
      <c r="K11" s="106">
        <v>25.965</v>
      </c>
      <c r="L11" s="106">
        <v>26.285</v>
      </c>
      <c r="M11" s="106">
        <v>26.635000000000002</v>
      </c>
      <c r="N11" s="106">
        <v>26.7</v>
      </c>
      <c r="O11" s="106">
        <v>26.7</v>
      </c>
      <c r="P11" s="106">
        <v>27.395</v>
      </c>
      <c r="Q11" s="106">
        <v>27.055</v>
      </c>
      <c r="R11" s="106">
        <v>27.38</v>
      </c>
      <c r="S11" s="106">
        <v>26.9346</v>
      </c>
      <c r="T11" s="106">
        <v>27.1</v>
      </c>
      <c r="U11" s="106">
        <v>27.37</v>
      </c>
      <c r="V11" s="106">
        <v>28.35</v>
      </c>
      <c r="W11" s="106">
        <v>28.5</v>
      </c>
      <c r="X11" s="106">
        <v>28.085000000000001</v>
      </c>
      <c r="Y11" s="106">
        <v>27.66</v>
      </c>
      <c r="Z11" s="106">
        <v>27.71</v>
      </c>
      <c r="AA11" s="106">
        <v>27.114999999999998</v>
      </c>
      <c r="AB11" s="106">
        <v>27.4</v>
      </c>
      <c r="AC11" s="106">
        <v>27.614999999999998</v>
      </c>
      <c r="AD11" s="106">
        <v>27.59</v>
      </c>
      <c r="AE11" s="106">
        <v>26.984999999999999</v>
      </c>
      <c r="AF11" s="106">
        <v>27.135000000000002</v>
      </c>
      <c r="AG11" s="106">
        <v>26.29</v>
      </c>
      <c r="AH11" s="106">
        <v>26.085000000000001</v>
      </c>
      <c r="AI11" s="106">
        <v>26.745000000000001</v>
      </c>
      <c r="AJ11" s="106">
        <v>26.645</v>
      </c>
      <c r="AK11" s="106">
        <v>26.66</v>
      </c>
      <c r="AL11" s="106">
        <v>26.59</v>
      </c>
      <c r="AM11" s="106">
        <v>26.46</v>
      </c>
      <c r="AN11" s="106">
        <v>26.754999999999999</v>
      </c>
      <c r="AO11" s="106">
        <v>27.085000000000001</v>
      </c>
      <c r="AP11" s="106">
        <v>27.07</v>
      </c>
      <c r="AQ11" s="106">
        <v>26.91</v>
      </c>
      <c r="AR11" s="106">
        <v>26.49</v>
      </c>
      <c r="AS11" s="106">
        <v>26.96</v>
      </c>
      <c r="AT11" s="106">
        <v>26.85</v>
      </c>
      <c r="AU11" s="106">
        <v>26.17</v>
      </c>
      <c r="AV11" s="106">
        <v>26.65</v>
      </c>
      <c r="AW11" s="106">
        <v>26.675000000000001</v>
      </c>
      <c r="AX11" s="106">
        <v>26.76</v>
      </c>
      <c r="AY11" s="410">
        <v>26.747714999999999</v>
      </c>
      <c r="AZ11" s="410">
        <v>26.645375000000001</v>
      </c>
      <c r="BA11" s="410">
        <v>26.642033999999999</v>
      </c>
      <c r="BB11" s="410">
        <v>26.762694</v>
      </c>
      <c r="BC11" s="410">
        <v>26.805854</v>
      </c>
      <c r="BD11" s="410">
        <v>26.844514</v>
      </c>
      <c r="BE11" s="410">
        <v>26.901672999999999</v>
      </c>
      <c r="BF11" s="410">
        <v>26.967333</v>
      </c>
      <c r="BG11" s="410">
        <v>27.004992999999999</v>
      </c>
      <c r="BH11" s="410">
        <v>27.042652</v>
      </c>
      <c r="BI11" s="410">
        <v>27.074311999999999</v>
      </c>
      <c r="BJ11" s="410">
        <v>27.111972000000002</v>
      </c>
      <c r="BK11" s="410">
        <v>27.146965999999999</v>
      </c>
      <c r="BL11" s="410">
        <v>27.190124999999998</v>
      </c>
      <c r="BM11" s="410">
        <v>27.216284999999999</v>
      </c>
      <c r="BN11" s="410">
        <v>27.258444999999998</v>
      </c>
      <c r="BO11" s="410">
        <v>27.289605000000002</v>
      </c>
      <c r="BP11" s="410">
        <v>27.326764000000001</v>
      </c>
      <c r="BQ11" s="410">
        <v>27.352924000000002</v>
      </c>
      <c r="BR11" s="410">
        <v>27.395084000000001</v>
      </c>
      <c r="BS11" s="410">
        <v>27.431242999999998</v>
      </c>
      <c r="BT11" s="410">
        <v>27.430402999999998</v>
      </c>
      <c r="BU11" s="410">
        <v>27.429563000000002</v>
      </c>
      <c r="BV11" s="410">
        <v>27.428723000000002</v>
      </c>
    </row>
    <row r="12" spans="1:74" ht="11.05" customHeight="1" x14ac:dyDescent="0.2">
      <c r="A12" s="357" t="s">
        <v>554</v>
      </c>
      <c r="B12" s="426" t="s">
        <v>986</v>
      </c>
      <c r="C12" s="308">
        <v>0.85</v>
      </c>
      <c r="D12" s="308">
        <v>0.87</v>
      </c>
      <c r="E12" s="308">
        <v>0.87</v>
      </c>
      <c r="F12" s="308">
        <v>0.87</v>
      </c>
      <c r="G12" s="308">
        <v>0.88</v>
      </c>
      <c r="H12" s="308">
        <v>0.89500000000000002</v>
      </c>
      <c r="I12" s="308">
        <v>0.91</v>
      </c>
      <c r="J12" s="308">
        <v>0.92</v>
      </c>
      <c r="K12" s="308">
        <v>0.93</v>
      </c>
      <c r="L12" s="308">
        <v>0.94</v>
      </c>
      <c r="M12" s="308">
        <v>0.95</v>
      </c>
      <c r="N12" s="308">
        <v>0.96</v>
      </c>
      <c r="O12" s="308">
        <v>0.97</v>
      </c>
      <c r="P12" s="308">
        <v>0.97</v>
      </c>
      <c r="Q12" s="308">
        <v>0.98</v>
      </c>
      <c r="R12" s="308">
        <v>0.99</v>
      </c>
      <c r="S12" s="308">
        <v>1</v>
      </c>
      <c r="T12" s="308">
        <v>1.01</v>
      </c>
      <c r="U12" s="308">
        <v>1.01</v>
      </c>
      <c r="V12" s="308">
        <v>1.02</v>
      </c>
      <c r="W12" s="308">
        <v>1.02</v>
      </c>
      <c r="X12" s="308">
        <v>1.03</v>
      </c>
      <c r="Y12" s="308">
        <v>1.01</v>
      </c>
      <c r="Z12" s="308">
        <v>1.01</v>
      </c>
      <c r="AA12" s="308">
        <v>1.01</v>
      </c>
      <c r="AB12" s="308">
        <v>1.01</v>
      </c>
      <c r="AC12" s="308">
        <v>1</v>
      </c>
      <c r="AD12" s="308">
        <v>1.01</v>
      </c>
      <c r="AE12" s="308">
        <v>0.98</v>
      </c>
      <c r="AF12" s="308">
        <v>0.95</v>
      </c>
      <c r="AG12" s="308">
        <v>0.96</v>
      </c>
      <c r="AH12" s="308">
        <v>0.94</v>
      </c>
      <c r="AI12" s="308">
        <v>0.95</v>
      </c>
      <c r="AJ12" s="308">
        <v>0.96</v>
      </c>
      <c r="AK12" s="308">
        <v>0.96</v>
      </c>
      <c r="AL12" s="308">
        <v>0.95</v>
      </c>
      <c r="AM12" s="308">
        <v>0.92</v>
      </c>
      <c r="AN12" s="308">
        <v>0.91</v>
      </c>
      <c r="AO12" s="308">
        <v>0.91</v>
      </c>
      <c r="AP12" s="308">
        <v>0.91</v>
      </c>
      <c r="AQ12" s="308">
        <v>0.9</v>
      </c>
      <c r="AR12" s="308">
        <v>0.9</v>
      </c>
      <c r="AS12" s="308">
        <v>0.91</v>
      </c>
      <c r="AT12" s="308">
        <v>0.91</v>
      </c>
      <c r="AU12" s="308">
        <v>0.91</v>
      </c>
      <c r="AV12" s="308">
        <v>0.91</v>
      </c>
      <c r="AW12" s="308">
        <v>0.90500000000000003</v>
      </c>
      <c r="AX12" s="308">
        <v>0.92</v>
      </c>
      <c r="AY12" s="377" t="s">
        <v>1602</v>
      </c>
      <c r="AZ12" s="377" t="s">
        <v>1602</v>
      </c>
      <c r="BA12" s="377" t="s">
        <v>1602</v>
      </c>
      <c r="BB12" s="377" t="s">
        <v>1602</v>
      </c>
      <c r="BC12" s="377" t="s">
        <v>1602</v>
      </c>
      <c r="BD12" s="377" t="s">
        <v>1602</v>
      </c>
      <c r="BE12" s="377" t="s">
        <v>1602</v>
      </c>
      <c r="BF12" s="377" t="s">
        <v>1602</v>
      </c>
      <c r="BG12" s="377" t="s">
        <v>1602</v>
      </c>
      <c r="BH12" s="377" t="s">
        <v>1602</v>
      </c>
      <c r="BI12" s="377" t="s">
        <v>1602</v>
      </c>
      <c r="BJ12" s="377" t="s">
        <v>1602</v>
      </c>
      <c r="BK12" s="377" t="s">
        <v>1602</v>
      </c>
      <c r="BL12" s="377" t="s">
        <v>1602</v>
      </c>
      <c r="BM12" s="377" t="s">
        <v>1602</v>
      </c>
      <c r="BN12" s="377" t="s">
        <v>1602</v>
      </c>
      <c r="BO12" s="377" t="s">
        <v>1602</v>
      </c>
      <c r="BP12" s="377" t="s">
        <v>1602</v>
      </c>
      <c r="BQ12" s="377" t="s">
        <v>1602</v>
      </c>
      <c r="BR12" s="377" t="s">
        <v>1602</v>
      </c>
      <c r="BS12" s="377" t="s">
        <v>1602</v>
      </c>
      <c r="BT12" s="377" t="s">
        <v>1602</v>
      </c>
      <c r="BU12" s="377" t="s">
        <v>1602</v>
      </c>
      <c r="BV12" s="377" t="s">
        <v>1602</v>
      </c>
    </row>
    <row r="13" spans="1:74" ht="11.05" customHeight="1" x14ac:dyDescent="0.2">
      <c r="A13" s="357" t="s">
        <v>578</v>
      </c>
      <c r="B13" s="426" t="s">
        <v>987</v>
      </c>
      <c r="C13" s="308">
        <v>0.27</v>
      </c>
      <c r="D13" s="308">
        <v>0.27</v>
      </c>
      <c r="E13" s="308">
        <v>0.28999999999999998</v>
      </c>
      <c r="F13" s="308">
        <v>0.27500000000000002</v>
      </c>
      <c r="G13" s="308">
        <v>0.26</v>
      </c>
      <c r="H13" s="308">
        <v>0.27</v>
      </c>
      <c r="I13" s="308">
        <v>0.26</v>
      </c>
      <c r="J13" s="308">
        <v>0.26</v>
      </c>
      <c r="K13" s="308">
        <v>0.25</v>
      </c>
      <c r="L13" s="308">
        <v>0.26</v>
      </c>
      <c r="M13" s="308">
        <v>0.25</v>
      </c>
      <c r="N13" s="308">
        <v>0.26</v>
      </c>
      <c r="O13" s="308">
        <v>0.27</v>
      </c>
      <c r="P13" s="308">
        <v>0.28000000000000003</v>
      </c>
      <c r="Q13" s="308">
        <v>0.26</v>
      </c>
      <c r="R13" s="308">
        <v>0.27</v>
      </c>
      <c r="S13" s="308">
        <v>0.28000000000000003</v>
      </c>
      <c r="T13" s="308">
        <v>0.28999999999999998</v>
      </c>
      <c r="U13" s="308">
        <v>0.27</v>
      </c>
      <c r="V13" s="308">
        <v>0.28000000000000003</v>
      </c>
      <c r="W13" s="308">
        <v>0.28999999999999998</v>
      </c>
      <c r="X13" s="308">
        <v>0.27</v>
      </c>
      <c r="Y13" s="308">
        <v>0.25</v>
      </c>
      <c r="Z13" s="308">
        <v>0.25</v>
      </c>
      <c r="AA13" s="308">
        <v>0.26</v>
      </c>
      <c r="AB13" s="308">
        <v>0.28000000000000003</v>
      </c>
      <c r="AC13" s="308">
        <v>0.26</v>
      </c>
      <c r="AD13" s="308">
        <v>0.26</v>
      </c>
      <c r="AE13" s="308">
        <v>0.25</v>
      </c>
      <c r="AF13" s="308">
        <v>0.25</v>
      </c>
      <c r="AG13" s="308">
        <v>0.26</v>
      </c>
      <c r="AH13" s="308">
        <v>0.25</v>
      </c>
      <c r="AI13" s="308">
        <v>0.26</v>
      </c>
      <c r="AJ13" s="308">
        <v>0.26</v>
      </c>
      <c r="AK13" s="308">
        <v>0.27</v>
      </c>
      <c r="AL13" s="308">
        <v>0.25</v>
      </c>
      <c r="AM13" s="308">
        <v>0.25</v>
      </c>
      <c r="AN13" s="308">
        <v>0.24</v>
      </c>
      <c r="AO13" s="308">
        <v>0.25</v>
      </c>
      <c r="AP13" s="308">
        <v>0.26</v>
      </c>
      <c r="AQ13" s="308">
        <v>0.25</v>
      </c>
      <c r="AR13" s="308">
        <v>0.25</v>
      </c>
      <c r="AS13" s="308">
        <v>0.24</v>
      </c>
      <c r="AT13" s="308">
        <v>0.25</v>
      </c>
      <c r="AU13" s="308">
        <v>0.24</v>
      </c>
      <c r="AV13" s="308">
        <v>0.24</v>
      </c>
      <c r="AW13" s="308">
        <v>0.22</v>
      </c>
      <c r="AX13" s="308">
        <v>0.24</v>
      </c>
      <c r="AY13" s="377" t="s">
        <v>1602</v>
      </c>
      <c r="AZ13" s="377" t="s">
        <v>1602</v>
      </c>
      <c r="BA13" s="377" t="s">
        <v>1602</v>
      </c>
      <c r="BB13" s="377" t="s">
        <v>1602</v>
      </c>
      <c r="BC13" s="377" t="s">
        <v>1602</v>
      </c>
      <c r="BD13" s="377" t="s">
        <v>1602</v>
      </c>
      <c r="BE13" s="377" t="s">
        <v>1602</v>
      </c>
      <c r="BF13" s="377" t="s">
        <v>1602</v>
      </c>
      <c r="BG13" s="377" t="s">
        <v>1602</v>
      </c>
      <c r="BH13" s="377" t="s">
        <v>1602</v>
      </c>
      <c r="BI13" s="377" t="s">
        <v>1602</v>
      </c>
      <c r="BJ13" s="377" t="s">
        <v>1602</v>
      </c>
      <c r="BK13" s="377" t="s">
        <v>1602</v>
      </c>
      <c r="BL13" s="377" t="s">
        <v>1602</v>
      </c>
      <c r="BM13" s="377" t="s">
        <v>1602</v>
      </c>
      <c r="BN13" s="377" t="s">
        <v>1602</v>
      </c>
      <c r="BO13" s="377" t="s">
        <v>1602</v>
      </c>
      <c r="BP13" s="377" t="s">
        <v>1602</v>
      </c>
      <c r="BQ13" s="377" t="s">
        <v>1602</v>
      </c>
      <c r="BR13" s="377" t="s">
        <v>1602</v>
      </c>
      <c r="BS13" s="377" t="s">
        <v>1602</v>
      </c>
      <c r="BT13" s="377" t="s">
        <v>1602</v>
      </c>
      <c r="BU13" s="377" t="s">
        <v>1602</v>
      </c>
      <c r="BV13" s="377" t="s">
        <v>1602</v>
      </c>
    </row>
    <row r="14" spans="1:74" ht="11.05" customHeight="1" x14ac:dyDescent="0.2">
      <c r="A14" s="357" t="s">
        <v>571</v>
      </c>
      <c r="B14" s="426" t="s">
        <v>988</v>
      </c>
      <c r="C14" s="308">
        <v>0.105</v>
      </c>
      <c r="D14" s="308">
        <v>0.105</v>
      </c>
      <c r="E14" s="308">
        <v>0.105</v>
      </c>
      <c r="F14" s="308">
        <v>0.1</v>
      </c>
      <c r="G14" s="308">
        <v>0.105</v>
      </c>
      <c r="H14" s="308">
        <v>0.1</v>
      </c>
      <c r="I14" s="308">
        <v>0.1</v>
      </c>
      <c r="J14" s="308">
        <v>0.1</v>
      </c>
      <c r="K14" s="308">
        <v>0.1</v>
      </c>
      <c r="L14" s="308">
        <v>8.5000000000000006E-2</v>
      </c>
      <c r="M14" s="308">
        <v>0.09</v>
      </c>
      <c r="N14" s="308">
        <v>0.1</v>
      </c>
      <c r="O14" s="308">
        <v>0.1</v>
      </c>
      <c r="P14" s="308">
        <v>0.09</v>
      </c>
      <c r="Q14" s="308">
        <v>0.09</v>
      </c>
      <c r="R14" s="308">
        <v>0.09</v>
      </c>
      <c r="S14" s="308">
        <v>0.09</v>
      </c>
      <c r="T14" s="308">
        <v>0.09</v>
      </c>
      <c r="U14" s="308">
        <v>0.1</v>
      </c>
      <c r="V14" s="308">
        <v>0.08</v>
      </c>
      <c r="W14" s="308">
        <v>0.1</v>
      </c>
      <c r="X14" s="308">
        <v>7.4999999999999997E-2</v>
      </c>
      <c r="Y14" s="308">
        <v>0.06</v>
      </c>
      <c r="Z14" s="308">
        <v>0.06</v>
      </c>
      <c r="AA14" s="308">
        <v>5.5E-2</v>
      </c>
      <c r="AB14" s="308">
        <v>0.06</v>
      </c>
      <c r="AC14" s="308">
        <v>5.5E-2</v>
      </c>
      <c r="AD14" s="308">
        <v>0.06</v>
      </c>
      <c r="AE14" s="308">
        <v>5.5E-2</v>
      </c>
      <c r="AF14" s="308">
        <v>6.5000000000000002E-2</v>
      </c>
      <c r="AG14" s="308">
        <v>0.06</v>
      </c>
      <c r="AH14" s="308">
        <v>6.5000000000000002E-2</v>
      </c>
      <c r="AI14" s="308">
        <v>0.05</v>
      </c>
      <c r="AJ14" s="308">
        <v>0.06</v>
      </c>
      <c r="AK14" s="308">
        <v>0.05</v>
      </c>
      <c r="AL14" s="308">
        <v>0.05</v>
      </c>
      <c r="AM14" s="308">
        <v>0.06</v>
      </c>
      <c r="AN14" s="308">
        <v>0.05</v>
      </c>
      <c r="AO14" s="308">
        <v>0.06</v>
      </c>
      <c r="AP14" s="308">
        <v>0.05</v>
      </c>
      <c r="AQ14" s="308">
        <v>0.06</v>
      </c>
      <c r="AR14" s="308">
        <v>0.05</v>
      </c>
      <c r="AS14" s="308">
        <v>0.06</v>
      </c>
      <c r="AT14" s="308">
        <v>0.06</v>
      </c>
      <c r="AU14" s="308">
        <v>0.06</v>
      </c>
      <c r="AV14" s="308">
        <v>0.05</v>
      </c>
      <c r="AW14" s="308">
        <v>0.06</v>
      </c>
      <c r="AX14" s="308">
        <v>0.06</v>
      </c>
      <c r="AY14" s="377" t="s">
        <v>1602</v>
      </c>
      <c r="AZ14" s="377" t="s">
        <v>1602</v>
      </c>
      <c r="BA14" s="377" t="s">
        <v>1602</v>
      </c>
      <c r="BB14" s="377" t="s">
        <v>1602</v>
      </c>
      <c r="BC14" s="377" t="s">
        <v>1602</v>
      </c>
      <c r="BD14" s="377" t="s">
        <v>1602</v>
      </c>
      <c r="BE14" s="377" t="s">
        <v>1602</v>
      </c>
      <c r="BF14" s="377" t="s">
        <v>1602</v>
      </c>
      <c r="BG14" s="377" t="s">
        <v>1602</v>
      </c>
      <c r="BH14" s="377" t="s">
        <v>1602</v>
      </c>
      <c r="BI14" s="377" t="s">
        <v>1602</v>
      </c>
      <c r="BJ14" s="377" t="s">
        <v>1602</v>
      </c>
      <c r="BK14" s="377" t="s">
        <v>1602</v>
      </c>
      <c r="BL14" s="377" t="s">
        <v>1602</v>
      </c>
      <c r="BM14" s="377" t="s">
        <v>1602</v>
      </c>
      <c r="BN14" s="377" t="s">
        <v>1602</v>
      </c>
      <c r="BO14" s="377" t="s">
        <v>1602</v>
      </c>
      <c r="BP14" s="377" t="s">
        <v>1602</v>
      </c>
      <c r="BQ14" s="377" t="s">
        <v>1602</v>
      </c>
      <c r="BR14" s="377" t="s">
        <v>1602</v>
      </c>
      <c r="BS14" s="377" t="s">
        <v>1602</v>
      </c>
      <c r="BT14" s="377" t="s">
        <v>1602</v>
      </c>
      <c r="BU14" s="377" t="s">
        <v>1602</v>
      </c>
      <c r="BV14" s="377" t="s">
        <v>1602</v>
      </c>
    </row>
    <row r="15" spans="1:74" ht="11.05" customHeight="1" x14ac:dyDescent="0.2">
      <c r="A15" s="357" t="s">
        <v>555</v>
      </c>
      <c r="B15" s="426" t="s">
        <v>989</v>
      </c>
      <c r="C15" s="308">
        <v>0.16</v>
      </c>
      <c r="D15" s="308">
        <v>0.16</v>
      </c>
      <c r="E15" s="308">
        <v>0.15</v>
      </c>
      <c r="F15" s="308">
        <v>0.17</v>
      </c>
      <c r="G15" s="308">
        <v>0.17</v>
      </c>
      <c r="H15" s="308">
        <v>0.18</v>
      </c>
      <c r="I15" s="308">
        <v>0.18</v>
      </c>
      <c r="J15" s="308">
        <v>0.18</v>
      </c>
      <c r="K15" s="308">
        <v>0.19</v>
      </c>
      <c r="L15" s="308">
        <v>0.18</v>
      </c>
      <c r="M15" s="308">
        <v>0.19</v>
      </c>
      <c r="N15" s="308">
        <v>0.19</v>
      </c>
      <c r="O15" s="308">
        <v>0.18</v>
      </c>
      <c r="P15" s="308">
        <v>0.19</v>
      </c>
      <c r="Q15" s="308">
        <v>0.19</v>
      </c>
      <c r="R15" s="308">
        <v>0.2</v>
      </c>
      <c r="S15" s="308">
        <v>0.18</v>
      </c>
      <c r="T15" s="308">
        <v>0.19</v>
      </c>
      <c r="U15" s="308">
        <v>0.2</v>
      </c>
      <c r="V15" s="308">
        <v>0.19</v>
      </c>
      <c r="W15" s="308">
        <v>0.21</v>
      </c>
      <c r="X15" s="308">
        <v>0.22</v>
      </c>
      <c r="Y15" s="308">
        <v>0.21</v>
      </c>
      <c r="Z15" s="308">
        <v>0.19</v>
      </c>
      <c r="AA15" s="308">
        <v>0.2</v>
      </c>
      <c r="AB15" s="308">
        <v>0.19</v>
      </c>
      <c r="AC15" s="308">
        <v>0.2</v>
      </c>
      <c r="AD15" s="308">
        <v>0.21</v>
      </c>
      <c r="AE15" s="308">
        <v>0.21</v>
      </c>
      <c r="AF15" s="308">
        <v>0.2</v>
      </c>
      <c r="AG15" s="308">
        <v>0.21</v>
      </c>
      <c r="AH15" s="308">
        <v>0.2</v>
      </c>
      <c r="AI15" s="308">
        <v>0.2</v>
      </c>
      <c r="AJ15" s="308">
        <v>0.2</v>
      </c>
      <c r="AK15" s="308">
        <v>0.21</v>
      </c>
      <c r="AL15" s="308">
        <v>0.22</v>
      </c>
      <c r="AM15" s="308">
        <v>0.21</v>
      </c>
      <c r="AN15" s="308">
        <v>0.21</v>
      </c>
      <c r="AO15" s="308">
        <v>0.22</v>
      </c>
      <c r="AP15" s="308">
        <v>0.21</v>
      </c>
      <c r="AQ15" s="308">
        <v>0.22</v>
      </c>
      <c r="AR15" s="308">
        <v>0.22</v>
      </c>
      <c r="AS15" s="308">
        <v>0.21</v>
      </c>
      <c r="AT15" s="308">
        <v>0.21</v>
      </c>
      <c r="AU15" s="308">
        <v>0.21</v>
      </c>
      <c r="AV15" s="308">
        <v>0.22</v>
      </c>
      <c r="AW15" s="308">
        <v>0.22</v>
      </c>
      <c r="AX15" s="308">
        <v>0.22</v>
      </c>
      <c r="AY15" s="377" t="s">
        <v>1602</v>
      </c>
      <c r="AZ15" s="377" t="s">
        <v>1602</v>
      </c>
      <c r="BA15" s="377" t="s">
        <v>1602</v>
      </c>
      <c r="BB15" s="377" t="s">
        <v>1602</v>
      </c>
      <c r="BC15" s="377" t="s">
        <v>1602</v>
      </c>
      <c r="BD15" s="377" t="s">
        <v>1602</v>
      </c>
      <c r="BE15" s="377" t="s">
        <v>1602</v>
      </c>
      <c r="BF15" s="377" t="s">
        <v>1602</v>
      </c>
      <c r="BG15" s="377" t="s">
        <v>1602</v>
      </c>
      <c r="BH15" s="377" t="s">
        <v>1602</v>
      </c>
      <c r="BI15" s="377" t="s">
        <v>1602</v>
      </c>
      <c r="BJ15" s="377" t="s">
        <v>1602</v>
      </c>
      <c r="BK15" s="377" t="s">
        <v>1602</v>
      </c>
      <c r="BL15" s="377" t="s">
        <v>1602</v>
      </c>
      <c r="BM15" s="377" t="s">
        <v>1602</v>
      </c>
      <c r="BN15" s="377" t="s">
        <v>1602</v>
      </c>
      <c r="BO15" s="377" t="s">
        <v>1602</v>
      </c>
      <c r="BP15" s="377" t="s">
        <v>1602</v>
      </c>
      <c r="BQ15" s="377" t="s">
        <v>1602</v>
      </c>
      <c r="BR15" s="377" t="s">
        <v>1602</v>
      </c>
      <c r="BS15" s="377" t="s">
        <v>1602</v>
      </c>
      <c r="BT15" s="377" t="s">
        <v>1602</v>
      </c>
      <c r="BU15" s="377" t="s">
        <v>1602</v>
      </c>
      <c r="BV15" s="377" t="s">
        <v>1602</v>
      </c>
    </row>
    <row r="16" spans="1:74" ht="11.05" customHeight="1" x14ac:dyDescent="0.2">
      <c r="A16" s="357" t="s">
        <v>885</v>
      </c>
      <c r="B16" s="426" t="s">
        <v>990</v>
      </c>
      <c r="C16" s="308">
        <v>2.0499999999999998</v>
      </c>
      <c r="D16" s="308">
        <v>2.2000000000000002</v>
      </c>
      <c r="E16" s="308">
        <v>2.2999999999999998</v>
      </c>
      <c r="F16" s="308">
        <v>2.4500000000000002</v>
      </c>
      <c r="G16" s="308">
        <v>2.4500000000000002</v>
      </c>
      <c r="H16" s="308">
        <v>2.5</v>
      </c>
      <c r="I16" s="308">
        <v>2.5</v>
      </c>
      <c r="J16" s="308">
        <v>2.4500000000000002</v>
      </c>
      <c r="K16" s="308">
        <v>2.4500000000000002</v>
      </c>
      <c r="L16" s="308">
        <v>2.4500000000000002</v>
      </c>
      <c r="M16" s="308">
        <v>2.4500000000000002</v>
      </c>
      <c r="N16" s="308">
        <v>2.4500000000000002</v>
      </c>
      <c r="O16" s="308">
        <v>2.5</v>
      </c>
      <c r="P16" s="308">
        <v>2.5499999999999998</v>
      </c>
      <c r="Q16" s="308">
        <v>2.6</v>
      </c>
      <c r="R16" s="308">
        <v>2.6</v>
      </c>
      <c r="S16" s="308">
        <v>2.5</v>
      </c>
      <c r="T16" s="308">
        <v>2.5</v>
      </c>
      <c r="U16" s="308">
        <v>2.5</v>
      </c>
      <c r="V16" s="308">
        <v>2.5499999999999998</v>
      </c>
      <c r="W16" s="308">
        <v>2.5299999999999998</v>
      </c>
      <c r="X16" s="308">
        <v>2.5499999999999998</v>
      </c>
      <c r="Y16" s="308">
        <v>2.56</v>
      </c>
      <c r="Z16" s="308">
        <v>2.56</v>
      </c>
      <c r="AA16" s="308">
        <v>2.5499999999999998</v>
      </c>
      <c r="AB16" s="308">
        <v>2.6</v>
      </c>
      <c r="AC16" s="308">
        <v>2.65</v>
      </c>
      <c r="AD16" s="308">
        <v>2.68</v>
      </c>
      <c r="AE16" s="308">
        <v>2.75</v>
      </c>
      <c r="AF16" s="308">
        <v>2.78</v>
      </c>
      <c r="AG16" s="308">
        <v>2.85</v>
      </c>
      <c r="AH16" s="308">
        <v>3</v>
      </c>
      <c r="AI16" s="308">
        <v>3.05</v>
      </c>
      <c r="AJ16" s="308">
        <v>3.1</v>
      </c>
      <c r="AK16" s="308">
        <v>3.2</v>
      </c>
      <c r="AL16" s="308">
        <v>3.25</v>
      </c>
      <c r="AM16" s="308">
        <v>3.22</v>
      </c>
      <c r="AN16" s="308">
        <v>3.22</v>
      </c>
      <c r="AO16" s="308">
        <v>3.28</v>
      </c>
      <c r="AP16" s="308">
        <v>3.26</v>
      </c>
      <c r="AQ16" s="308">
        <v>3.26</v>
      </c>
      <c r="AR16" s="308">
        <v>3.26</v>
      </c>
      <c r="AS16" s="308">
        <v>3.3</v>
      </c>
      <c r="AT16" s="308">
        <v>3.33</v>
      </c>
      <c r="AU16" s="308">
        <v>3.4</v>
      </c>
      <c r="AV16" s="308">
        <v>3.35</v>
      </c>
      <c r="AW16" s="308">
        <v>3.42</v>
      </c>
      <c r="AX16" s="308">
        <v>3.42</v>
      </c>
      <c r="AY16" s="377" t="s">
        <v>1602</v>
      </c>
      <c r="AZ16" s="377" t="s">
        <v>1602</v>
      </c>
      <c r="BA16" s="377" t="s">
        <v>1602</v>
      </c>
      <c r="BB16" s="377" t="s">
        <v>1602</v>
      </c>
      <c r="BC16" s="377" t="s">
        <v>1602</v>
      </c>
      <c r="BD16" s="377" t="s">
        <v>1602</v>
      </c>
      <c r="BE16" s="377" t="s">
        <v>1602</v>
      </c>
      <c r="BF16" s="377" t="s">
        <v>1602</v>
      </c>
      <c r="BG16" s="377" t="s">
        <v>1602</v>
      </c>
      <c r="BH16" s="377" t="s">
        <v>1602</v>
      </c>
      <c r="BI16" s="377" t="s">
        <v>1602</v>
      </c>
      <c r="BJ16" s="377" t="s">
        <v>1602</v>
      </c>
      <c r="BK16" s="377" t="s">
        <v>1602</v>
      </c>
      <c r="BL16" s="377" t="s">
        <v>1602</v>
      </c>
      <c r="BM16" s="377" t="s">
        <v>1602</v>
      </c>
      <c r="BN16" s="377" t="s">
        <v>1602</v>
      </c>
      <c r="BO16" s="377" t="s">
        <v>1602</v>
      </c>
      <c r="BP16" s="377" t="s">
        <v>1602</v>
      </c>
      <c r="BQ16" s="377" t="s">
        <v>1602</v>
      </c>
      <c r="BR16" s="377" t="s">
        <v>1602</v>
      </c>
      <c r="BS16" s="377" t="s">
        <v>1602</v>
      </c>
      <c r="BT16" s="377" t="s">
        <v>1602</v>
      </c>
      <c r="BU16" s="377" t="s">
        <v>1602</v>
      </c>
      <c r="BV16" s="377" t="s">
        <v>1602</v>
      </c>
    </row>
    <row r="17" spans="1:74" ht="11.05" customHeight="1" x14ac:dyDescent="0.2">
      <c r="A17" s="357" t="s">
        <v>191</v>
      </c>
      <c r="B17" s="426" t="s">
        <v>991</v>
      </c>
      <c r="C17" s="308">
        <v>3.86</v>
      </c>
      <c r="D17" s="308">
        <v>3.95</v>
      </c>
      <c r="E17" s="308">
        <v>4</v>
      </c>
      <c r="F17" s="308">
        <v>4</v>
      </c>
      <c r="G17" s="308">
        <v>4</v>
      </c>
      <c r="H17" s="308">
        <v>3.95</v>
      </c>
      <c r="I17" s="308">
        <v>4</v>
      </c>
      <c r="J17" s="308">
        <v>4.0750000000000002</v>
      </c>
      <c r="K17" s="308">
        <v>4.125</v>
      </c>
      <c r="L17" s="308">
        <v>4.2</v>
      </c>
      <c r="M17" s="308">
        <v>4.25</v>
      </c>
      <c r="N17" s="308">
        <v>4.3</v>
      </c>
      <c r="O17" s="308">
        <v>4.25</v>
      </c>
      <c r="P17" s="308">
        <v>4.3499999999999996</v>
      </c>
      <c r="Q17" s="308">
        <v>4.3</v>
      </c>
      <c r="R17" s="308">
        <v>4.4000000000000004</v>
      </c>
      <c r="S17" s="308">
        <v>4.4000000000000004</v>
      </c>
      <c r="T17" s="308">
        <v>4.45</v>
      </c>
      <c r="U17" s="308">
        <v>4.55</v>
      </c>
      <c r="V17" s="308">
        <v>4.55</v>
      </c>
      <c r="W17" s="308">
        <v>4.55</v>
      </c>
      <c r="X17" s="308">
        <v>4.58</v>
      </c>
      <c r="Y17" s="308">
        <v>4.4800000000000004</v>
      </c>
      <c r="Z17" s="308">
        <v>4.4800000000000004</v>
      </c>
      <c r="AA17" s="308">
        <v>4.43</v>
      </c>
      <c r="AB17" s="308">
        <v>4.43</v>
      </c>
      <c r="AC17" s="308">
        <v>4.38</v>
      </c>
      <c r="AD17" s="308">
        <v>4.17</v>
      </c>
      <c r="AE17" s="308">
        <v>4.2</v>
      </c>
      <c r="AF17" s="308">
        <v>4.21</v>
      </c>
      <c r="AG17" s="308">
        <v>4.28</v>
      </c>
      <c r="AH17" s="308">
        <v>4.3600000000000003</v>
      </c>
      <c r="AI17" s="308">
        <v>4.3499999999999996</v>
      </c>
      <c r="AJ17" s="308">
        <v>4.37</v>
      </c>
      <c r="AK17" s="308">
        <v>4.34</v>
      </c>
      <c r="AL17" s="308">
        <v>4.42</v>
      </c>
      <c r="AM17" s="308">
        <v>4.4000000000000004</v>
      </c>
      <c r="AN17" s="308">
        <v>4.41</v>
      </c>
      <c r="AO17" s="308">
        <v>4.49</v>
      </c>
      <c r="AP17" s="308">
        <v>4.4800000000000004</v>
      </c>
      <c r="AQ17" s="308">
        <v>4.47</v>
      </c>
      <c r="AR17" s="308">
        <v>4.4400000000000004</v>
      </c>
      <c r="AS17" s="308">
        <v>4.55</v>
      </c>
      <c r="AT17" s="308">
        <v>4.47</v>
      </c>
      <c r="AU17" s="308">
        <v>4.32</v>
      </c>
      <c r="AV17" s="308">
        <v>4.2699999999999996</v>
      </c>
      <c r="AW17" s="308">
        <v>4.25</v>
      </c>
      <c r="AX17" s="308">
        <v>4.25</v>
      </c>
      <c r="AY17" s="377" t="s">
        <v>1602</v>
      </c>
      <c r="AZ17" s="377" t="s">
        <v>1602</v>
      </c>
      <c r="BA17" s="377" t="s">
        <v>1602</v>
      </c>
      <c r="BB17" s="377" t="s">
        <v>1602</v>
      </c>
      <c r="BC17" s="377" t="s">
        <v>1602</v>
      </c>
      <c r="BD17" s="377" t="s">
        <v>1602</v>
      </c>
      <c r="BE17" s="377" t="s">
        <v>1602</v>
      </c>
      <c r="BF17" s="377" t="s">
        <v>1602</v>
      </c>
      <c r="BG17" s="377" t="s">
        <v>1602</v>
      </c>
      <c r="BH17" s="377" t="s">
        <v>1602</v>
      </c>
      <c r="BI17" s="377" t="s">
        <v>1602</v>
      </c>
      <c r="BJ17" s="377" t="s">
        <v>1602</v>
      </c>
      <c r="BK17" s="377" t="s">
        <v>1602</v>
      </c>
      <c r="BL17" s="377" t="s">
        <v>1602</v>
      </c>
      <c r="BM17" s="377" t="s">
        <v>1602</v>
      </c>
      <c r="BN17" s="377" t="s">
        <v>1602</v>
      </c>
      <c r="BO17" s="377" t="s">
        <v>1602</v>
      </c>
      <c r="BP17" s="377" t="s">
        <v>1602</v>
      </c>
      <c r="BQ17" s="377" t="s">
        <v>1602</v>
      </c>
      <c r="BR17" s="377" t="s">
        <v>1602</v>
      </c>
      <c r="BS17" s="377" t="s">
        <v>1602</v>
      </c>
      <c r="BT17" s="377" t="s">
        <v>1602</v>
      </c>
      <c r="BU17" s="377" t="s">
        <v>1602</v>
      </c>
      <c r="BV17" s="377" t="s">
        <v>1602</v>
      </c>
    </row>
    <row r="18" spans="1:74" ht="11.05" customHeight="1" x14ac:dyDescent="0.2">
      <c r="A18" s="357" t="s">
        <v>185</v>
      </c>
      <c r="B18" s="426" t="s">
        <v>992</v>
      </c>
      <c r="C18" s="308">
        <v>2.33</v>
      </c>
      <c r="D18" s="308">
        <v>2.33</v>
      </c>
      <c r="E18" s="308">
        <v>2.33</v>
      </c>
      <c r="F18" s="308">
        <v>2.33</v>
      </c>
      <c r="G18" s="308">
        <v>2.36</v>
      </c>
      <c r="H18" s="308">
        <v>2.383</v>
      </c>
      <c r="I18" s="308">
        <v>2.42</v>
      </c>
      <c r="J18" s="308">
        <v>2.4500000000000002</v>
      </c>
      <c r="K18" s="308">
        <v>2.4700000000000002</v>
      </c>
      <c r="L18" s="308">
        <v>2.5</v>
      </c>
      <c r="M18" s="308">
        <v>2.5350000000000001</v>
      </c>
      <c r="N18" s="308">
        <v>2.5499999999999998</v>
      </c>
      <c r="O18" s="308">
        <v>2.58</v>
      </c>
      <c r="P18" s="308">
        <v>2.61</v>
      </c>
      <c r="Q18" s="308">
        <v>2.64</v>
      </c>
      <c r="R18" s="308">
        <v>2.66</v>
      </c>
      <c r="S18" s="308">
        <v>2.6945999999999999</v>
      </c>
      <c r="T18" s="308">
        <v>2.72</v>
      </c>
      <c r="U18" s="308">
        <v>2.77</v>
      </c>
      <c r="V18" s="308">
        <v>2.81</v>
      </c>
      <c r="W18" s="308">
        <v>2.82</v>
      </c>
      <c r="X18" s="308">
        <v>2.8</v>
      </c>
      <c r="Y18" s="308">
        <v>2.7</v>
      </c>
      <c r="Z18" s="308">
        <v>2.65</v>
      </c>
      <c r="AA18" s="308">
        <v>2.7</v>
      </c>
      <c r="AB18" s="308">
        <v>2.68</v>
      </c>
      <c r="AC18" s="308">
        <v>2.67</v>
      </c>
      <c r="AD18" s="308">
        <v>2.63</v>
      </c>
      <c r="AE18" s="308">
        <v>2.57</v>
      </c>
      <c r="AF18" s="308">
        <v>2.57</v>
      </c>
      <c r="AG18" s="308">
        <v>2.5499999999999998</v>
      </c>
      <c r="AH18" s="308">
        <v>2.54</v>
      </c>
      <c r="AI18" s="308">
        <v>2.58</v>
      </c>
      <c r="AJ18" s="308">
        <v>2.52</v>
      </c>
      <c r="AK18" s="308">
        <v>2.5499999999999998</v>
      </c>
      <c r="AL18" s="308">
        <v>2.52</v>
      </c>
      <c r="AM18" s="308">
        <v>2.4500000000000002</v>
      </c>
      <c r="AN18" s="308">
        <v>2.4500000000000002</v>
      </c>
      <c r="AO18" s="308">
        <v>2.48</v>
      </c>
      <c r="AP18" s="308">
        <v>2.5</v>
      </c>
      <c r="AQ18" s="308">
        <v>2.5</v>
      </c>
      <c r="AR18" s="308">
        <v>2.48</v>
      </c>
      <c r="AS18" s="308">
        <v>2.44</v>
      </c>
      <c r="AT18" s="308">
        <v>2.44</v>
      </c>
      <c r="AU18" s="308">
        <v>2.4500000000000002</v>
      </c>
      <c r="AV18" s="308">
        <v>2.4500000000000002</v>
      </c>
      <c r="AW18" s="308">
        <v>2.42</v>
      </c>
      <c r="AX18" s="308">
        <v>2.4500000000000002</v>
      </c>
      <c r="AY18" s="377" t="s">
        <v>1602</v>
      </c>
      <c r="AZ18" s="377" t="s">
        <v>1602</v>
      </c>
      <c r="BA18" s="377" t="s">
        <v>1602</v>
      </c>
      <c r="BB18" s="377" t="s">
        <v>1602</v>
      </c>
      <c r="BC18" s="377" t="s">
        <v>1602</v>
      </c>
      <c r="BD18" s="377" t="s">
        <v>1602</v>
      </c>
      <c r="BE18" s="377" t="s">
        <v>1602</v>
      </c>
      <c r="BF18" s="377" t="s">
        <v>1602</v>
      </c>
      <c r="BG18" s="377" t="s">
        <v>1602</v>
      </c>
      <c r="BH18" s="377" t="s">
        <v>1602</v>
      </c>
      <c r="BI18" s="377" t="s">
        <v>1602</v>
      </c>
      <c r="BJ18" s="377" t="s">
        <v>1602</v>
      </c>
      <c r="BK18" s="377" t="s">
        <v>1602</v>
      </c>
      <c r="BL18" s="377" t="s">
        <v>1602</v>
      </c>
      <c r="BM18" s="377" t="s">
        <v>1602</v>
      </c>
      <c r="BN18" s="377" t="s">
        <v>1602</v>
      </c>
      <c r="BO18" s="377" t="s">
        <v>1602</v>
      </c>
      <c r="BP18" s="377" t="s">
        <v>1602</v>
      </c>
      <c r="BQ18" s="377" t="s">
        <v>1602</v>
      </c>
      <c r="BR18" s="377" t="s">
        <v>1602</v>
      </c>
      <c r="BS18" s="377" t="s">
        <v>1602</v>
      </c>
      <c r="BT18" s="377" t="s">
        <v>1602</v>
      </c>
      <c r="BU18" s="377" t="s">
        <v>1602</v>
      </c>
      <c r="BV18" s="377" t="s">
        <v>1602</v>
      </c>
    </row>
    <row r="19" spans="1:74" ht="11.05" customHeight="1" x14ac:dyDescent="0.2">
      <c r="A19" s="357" t="s">
        <v>186</v>
      </c>
      <c r="B19" s="426" t="s">
        <v>993</v>
      </c>
      <c r="C19" s="308">
        <v>1.1499999999999999</v>
      </c>
      <c r="D19" s="308">
        <v>1.19</v>
      </c>
      <c r="E19" s="308">
        <v>1.21</v>
      </c>
      <c r="F19" s="308">
        <v>1.1399999999999999</v>
      </c>
      <c r="G19" s="308">
        <v>1.17</v>
      </c>
      <c r="H19" s="308">
        <v>1.18</v>
      </c>
      <c r="I19" s="308">
        <v>1.19</v>
      </c>
      <c r="J19" s="308">
        <v>1.18</v>
      </c>
      <c r="K19" s="308">
        <v>1.1599999999999999</v>
      </c>
      <c r="L19" s="308">
        <v>1.1599999999999999</v>
      </c>
      <c r="M19" s="308">
        <v>1.1399999999999999</v>
      </c>
      <c r="N19" s="308">
        <v>1.05</v>
      </c>
      <c r="O19" s="308">
        <v>0.98</v>
      </c>
      <c r="P19" s="308">
        <v>1.1299999999999999</v>
      </c>
      <c r="Q19" s="308">
        <v>1.08</v>
      </c>
      <c r="R19" s="308">
        <v>0.91</v>
      </c>
      <c r="S19" s="308">
        <v>0.73</v>
      </c>
      <c r="T19" s="308">
        <v>0.65</v>
      </c>
      <c r="U19" s="308">
        <v>0.6</v>
      </c>
      <c r="V19" s="308">
        <v>1.1200000000000001</v>
      </c>
      <c r="W19" s="308">
        <v>1.1499999999999999</v>
      </c>
      <c r="X19" s="308">
        <v>1.1599999999999999</v>
      </c>
      <c r="Y19" s="308">
        <v>1.1100000000000001</v>
      </c>
      <c r="Z19" s="308">
        <v>1.1499999999999999</v>
      </c>
      <c r="AA19" s="308">
        <v>1.1299999999999999</v>
      </c>
      <c r="AB19" s="308">
        <v>1.1599999999999999</v>
      </c>
      <c r="AC19" s="308">
        <v>1.1399999999999999</v>
      </c>
      <c r="AD19" s="308">
        <v>1.1399999999999999</v>
      </c>
      <c r="AE19" s="308">
        <v>1.1499999999999999</v>
      </c>
      <c r="AF19" s="308">
        <v>1.1499999999999999</v>
      </c>
      <c r="AG19" s="308">
        <v>1.1299999999999999</v>
      </c>
      <c r="AH19" s="308">
        <v>1.1599999999999999</v>
      </c>
      <c r="AI19" s="308">
        <v>1.1599999999999999</v>
      </c>
      <c r="AJ19" s="308">
        <v>1.1499999999999999</v>
      </c>
      <c r="AK19" s="308">
        <v>1.19</v>
      </c>
      <c r="AL19" s="308">
        <v>1.17</v>
      </c>
      <c r="AM19" s="308">
        <v>1.02</v>
      </c>
      <c r="AN19" s="308">
        <v>1.1399999999999999</v>
      </c>
      <c r="AO19" s="308">
        <v>1.1399999999999999</v>
      </c>
      <c r="AP19" s="308">
        <v>1.18</v>
      </c>
      <c r="AQ19" s="308">
        <v>1.18</v>
      </c>
      <c r="AR19" s="308">
        <v>1.2</v>
      </c>
      <c r="AS19" s="308">
        <v>1.17</v>
      </c>
      <c r="AT19" s="308">
        <v>0.92</v>
      </c>
      <c r="AU19" s="308">
        <v>0.56999999999999995</v>
      </c>
      <c r="AV19" s="308">
        <v>1.07</v>
      </c>
      <c r="AW19" s="308">
        <v>1.18</v>
      </c>
      <c r="AX19" s="308">
        <v>1.27</v>
      </c>
      <c r="AY19" s="377" t="s">
        <v>1602</v>
      </c>
      <c r="AZ19" s="377" t="s">
        <v>1602</v>
      </c>
      <c r="BA19" s="377" t="s">
        <v>1602</v>
      </c>
      <c r="BB19" s="377" t="s">
        <v>1602</v>
      </c>
      <c r="BC19" s="377" t="s">
        <v>1602</v>
      </c>
      <c r="BD19" s="377" t="s">
        <v>1602</v>
      </c>
      <c r="BE19" s="377" t="s">
        <v>1602</v>
      </c>
      <c r="BF19" s="377" t="s">
        <v>1602</v>
      </c>
      <c r="BG19" s="377" t="s">
        <v>1602</v>
      </c>
      <c r="BH19" s="377" t="s">
        <v>1602</v>
      </c>
      <c r="BI19" s="377" t="s">
        <v>1602</v>
      </c>
      <c r="BJ19" s="377" t="s">
        <v>1602</v>
      </c>
      <c r="BK19" s="377" t="s">
        <v>1602</v>
      </c>
      <c r="BL19" s="377" t="s">
        <v>1602</v>
      </c>
      <c r="BM19" s="377" t="s">
        <v>1602</v>
      </c>
      <c r="BN19" s="377" t="s">
        <v>1602</v>
      </c>
      <c r="BO19" s="377" t="s">
        <v>1602</v>
      </c>
      <c r="BP19" s="377" t="s">
        <v>1602</v>
      </c>
      <c r="BQ19" s="377" t="s">
        <v>1602</v>
      </c>
      <c r="BR19" s="377" t="s">
        <v>1602</v>
      </c>
      <c r="BS19" s="377" t="s">
        <v>1602</v>
      </c>
      <c r="BT19" s="377" t="s">
        <v>1602</v>
      </c>
      <c r="BU19" s="377" t="s">
        <v>1602</v>
      </c>
      <c r="BV19" s="377" t="s">
        <v>1602</v>
      </c>
    </row>
    <row r="20" spans="1:74" ht="11.05" customHeight="1" x14ac:dyDescent="0.2">
      <c r="A20" s="357" t="s">
        <v>187</v>
      </c>
      <c r="B20" s="426" t="s">
        <v>994</v>
      </c>
      <c r="C20" s="308">
        <v>1.22</v>
      </c>
      <c r="D20" s="308">
        <v>1.36</v>
      </c>
      <c r="E20" s="308">
        <v>1.35</v>
      </c>
      <c r="F20" s="308">
        <v>1.3</v>
      </c>
      <c r="G20" s="308">
        <v>1.34</v>
      </c>
      <c r="H20" s="308">
        <v>1.31</v>
      </c>
      <c r="I20" s="308">
        <v>1.34</v>
      </c>
      <c r="J20" s="308">
        <v>1.17</v>
      </c>
      <c r="K20" s="308">
        <v>1.32</v>
      </c>
      <c r="L20" s="308">
        <v>1.28</v>
      </c>
      <c r="M20" s="308">
        <v>1.35</v>
      </c>
      <c r="N20" s="308">
        <v>1.29</v>
      </c>
      <c r="O20" s="308">
        <v>1.28</v>
      </c>
      <c r="P20" s="308">
        <v>1.33</v>
      </c>
      <c r="Q20" s="308">
        <v>1.22</v>
      </c>
      <c r="R20" s="308">
        <v>1.2</v>
      </c>
      <c r="S20" s="308">
        <v>1.05</v>
      </c>
      <c r="T20" s="308">
        <v>1.07</v>
      </c>
      <c r="U20" s="308">
        <v>1.02</v>
      </c>
      <c r="V20" s="308">
        <v>0.92</v>
      </c>
      <c r="W20" s="308">
        <v>0.97</v>
      </c>
      <c r="X20" s="308">
        <v>1</v>
      </c>
      <c r="Y20" s="308">
        <v>1.06</v>
      </c>
      <c r="Z20" s="308">
        <v>1.1399999999999999</v>
      </c>
      <c r="AA20" s="308">
        <v>1.2</v>
      </c>
      <c r="AB20" s="308">
        <v>1.26</v>
      </c>
      <c r="AC20" s="308">
        <v>1.25</v>
      </c>
      <c r="AD20" s="308">
        <v>1.06</v>
      </c>
      <c r="AE20" s="308">
        <v>1.26</v>
      </c>
      <c r="AF20" s="308">
        <v>1.25</v>
      </c>
      <c r="AG20" s="308">
        <v>1.1299999999999999</v>
      </c>
      <c r="AH20" s="308">
        <v>1.2</v>
      </c>
      <c r="AI20" s="308">
        <v>1.29</v>
      </c>
      <c r="AJ20" s="308">
        <v>1.31</v>
      </c>
      <c r="AK20" s="308">
        <v>1.25</v>
      </c>
      <c r="AL20" s="308">
        <v>1.36</v>
      </c>
      <c r="AM20" s="308">
        <v>1.29</v>
      </c>
      <c r="AN20" s="308">
        <v>1.26</v>
      </c>
      <c r="AO20" s="308">
        <v>1.29</v>
      </c>
      <c r="AP20" s="308">
        <v>1.21</v>
      </c>
      <c r="AQ20" s="308">
        <v>1.25</v>
      </c>
      <c r="AR20" s="308">
        <v>1.25</v>
      </c>
      <c r="AS20" s="308">
        <v>1.3</v>
      </c>
      <c r="AT20" s="308">
        <v>1.36</v>
      </c>
      <c r="AU20" s="308">
        <v>1.26</v>
      </c>
      <c r="AV20" s="308">
        <v>1.27</v>
      </c>
      <c r="AW20" s="308">
        <v>1.27</v>
      </c>
      <c r="AX20" s="308">
        <v>1.35</v>
      </c>
      <c r="AY20" s="377" t="s">
        <v>1602</v>
      </c>
      <c r="AZ20" s="377" t="s">
        <v>1602</v>
      </c>
      <c r="BA20" s="377" t="s">
        <v>1602</v>
      </c>
      <c r="BB20" s="377" t="s">
        <v>1602</v>
      </c>
      <c r="BC20" s="377" t="s">
        <v>1602</v>
      </c>
      <c r="BD20" s="377" t="s">
        <v>1602</v>
      </c>
      <c r="BE20" s="377" t="s">
        <v>1602</v>
      </c>
      <c r="BF20" s="377" t="s">
        <v>1602</v>
      </c>
      <c r="BG20" s="377" t="s">
        <v>1602</v>
      </c>
      <c r="BH20" s="377" t="s">
        <v>1602</v>
      </c>
      <c r="BI20" s="377" t="s">
        <v>1602</v>
      </c>
      <c r="BJ20" s="377" t="s">
        <v>1602</v>
      </c>
      <c r="BK20" s="377" t="s">
        <v>1602</v>
      </c>
      <c r="BL20" s="377" t="s">
        <v>1602</v>
      </c>
      <c r="BM20" s="377" t="s">
        <v>1602</v>
      </c>
      <c r="BN20" s="377" t="s">
        <v>1602</v>
      </c>
      <c r="BO20" s="377" t="s">
        <v>1602</v>
      </c>
      <c r="BP20" s="377" t="s">
        <v>1602</v>
      </c>
      <c r="BQ20" s="377" t="s">
        <v>1602</v>
      </c>
      <c r="BR20" s="377" t="s">
        <v>1602</v>
      </c>
      <c r="BS20" s="377" t="s">
        <v>1602</v>
      </c>
      <c r="BT20" s="377" t="s">
        <v>1602</v>
      </c>
      <c r="BU20" s="377" t="s">
        <v>1602</v>
      </c>
      <c r="BV20" s="377" t="s">
        <v>1602</v>
      </c>
    </row>
    <row r="21" spans="1:74" ht="11.05" customHeight="1" x14ac:dyDescent="0.2">
      <c r="A21" s="357" t="s">
        <v>188</v>
      </c>
      <c r="B21" s="426" t="s">
        <v>995</v>
      </c>
      <c r="C21" s="308">
        <v>9.1</v>
      </c>
      <c r="D21" s="308">
        <v>8.1999999999999993</v>
      </c>
      <c r="E21" s="308">
        <v>8.15</v>
      </c>
      <c r="F21" s="308">
        <v>8.15</v>
      </c>
      <c r="G21" s="308">
        <v>8.4819999999999993</v>
      </c>
      <c r="H21" s="308">
        <v>8.9469999999999992</v>
      </c>
      <c r="I21" s="308">
        <v>9.4499999999999993</v>
      </c>
      <c r="J21" s="308">
        <v>9.5500000000000007</v>
      </c>
      <c r="K21" s="308">
        <v>9.65</v>
      </c>
      <c r="L21" s="308">
        <v>9.8000000000000007</v>
      </c>
      <c r="M21" s="308">
        <v>9.9</v>
      </c>
      <c r="N21" s="308">
        <v>9.9</v>
      </c>
      <c r="O21" s="308">
        <v>10</v>
      </c>
      <c r="P21" s="308">
        <v>10.25</v>
      </c>
      <c r="Q21" s="308">
        <v>10</v>
      </c>
      <c r="R21" s="308">
        <v>10.3</v>
      </c>
      <c r="S21" s="308">
        <v>10.25</v>
      </c>
      <c r="T21" s="308">
        <v>10.35</v>
      </c>
      <c r="U21" s="308">
        <v>10.6</v>
      </c>
      <c r="V21" s="308">
        <v>10.95</v>
      </c>
      <c r="W21" s="308">
        <v>11</v>
      </c>
      <c r="X21" s="308">
        <v>10.5</v>
      </c>
      <c r="Y21" s="308">
        <v>10.5</v>
      </c>
      <c r="Z21" s="308">
        <v>10.5</v>
      </c>
      <c r="AA21" s="308">
        <v>9.8000000000000007</v>
      </c>
      <c r="AB21" s="308">
        <v>10</v>
      </c>
      <c r="AC21" s="308">
        <v>10.25</v>
      </c>
      <c r="AD21" s="308">
        <v>10.6</v>
      </c>
      <c r="AE21" s="308">
        <v>9.9</v>
      </c>
      <c r="AF21" s="308">
        <v>10.050000000000001</v>
      </c>
      <c r="AG21" s="308">
        <v>9.17</v>
      </c>
      <c r="AH21" s="308">
        <v>8.6999999999999993</v>
      </c>
      <c r="AI21" s="308">
        <v>9.1999999999999993</v>
      </c>
      <c r="AJ21" s="308">
        <v>9.0500000000000007</v>
      </c>
      <c r="AK21" s="308">
        <v>9</v>
      </c>
      <c r="AL21" s="308">
        <v>8.75</v>
      </c>
      <c r="AM21" s="308">
        <v>8.9499999999999993</v>
      </c>
      <c r="AN21" s="308">
        <v>9.15</v>
      </c>
      <c r="AO21" s="308">
        <v>9.25</v>
      </c>
      <c r="AP21" s="308">
        <v>9.25</v>
      </c>
      <c r="AQ21" s="308">
        <v>9.0500000000000007</v>
      </c>
      <c r="AR21" s="308">
        <v>8.6999999999999993</v>
      </c>
      <c r="AS21" s="308">
        <v>9</v>
      </c>
      <c r="AT21" s="308">
        <v>9.1</v>
      </c>
      <c r="AU21" s="308">
        <v>8.92</v>
      </c>
      <c r="AV21" s="308">
        <v>9</v>
      </c>
      <c r="AW21" s="308">
        <v>8.9600000000000009</v>
      </c>
      <c r="AX21" s="308">
        <v>8.84</v>
      </c>
      <c r="AY21" s="377" t="s">
        <v>1602</v>
      </c>
      <c r="AZ21" s="377" t="s">
        <v>1602</v>
      </c>
      <c r="BA21" s="377" t="s">
        <v>1602</v>
      </c>
      <c r="BB21" s="377" t="s">
        <v>1602</v>
      </c>
      <c r="BC21" s="377" t="s">
        <v>1602</v>
      </c>
      <c r="BD21" s="377" t="s">
        <v>1602</v>
      </c>
      <c r="BE21" s="377" t="s">
        <v>1602</v>
      </c>
      <c r="BF21" s="377" t="s">
        <v>1602</v>
      </c>
      <c r="BG21" s="377" t="s">
        <v>1602</v>
      </c>
      <c r="BH21" s="377" t="s">
        <v>1602</v>
      </c>
      <c r="BI21" s="377" t="s">
        <v>1602</v>
      </c>
      <c r="BJ21" s="377" t="s">
        <v>1602</v>
      </c>
      <c r="BK21" s="377" t="s">
        <v>1602</v>
      </c>
      <c r="BL21" s="377" t="s">
        <v>1602</v>
      </c>
      <c r="BM21" s="377" t="s">
        <v>1602</v>
      </c>
      <c r="BN21" s="377" t="s">
        <v>1602</v>
      </c>
      <c r="BO21" s="377" t="s">
        <v>1602</v>
      </c>
      <c r="BP21" s="377" t="s">
        <v>1602</v>
      </c>
      <c r="BQ21" s="377" t="s">
        <v>1602</v>
      </c>
      <c r="BR21" s="377" t="s">
        <v>1602</v>
      </c>
      <c r="BS21" s="377" t="s">
        <v>1602</v>
      </c>
      <c r="BT21" s="377" t="s">
        <v>1602</v>
      </c>
      <c r="BU21" s="377" t="s">
        <v>1602</v>
      </c>
      <c r="BV21" s="377" t="s">
        <v>1602</v>
      </c>
    </row>
    <row r="22" spans="1:74" ht="11.05" customHeight="1" x14ac:dyDescent="0.2">
      <c r="A22" s="357" t="s">
        <v>189</v>
      </c>
      <c r="B22" s="426" t="s">
        <v>996</v>
      </c>
      <c r="C22" s="308">
        <v>2.61</v>
      </c>
      <c r="D22" s="308">
        <v>2.61</v>
      </c>
      <c r="E22" s="308">
        <v>2.61</v>
      </c>
      <c r="F22" s="308">
        <v>2.61</v>
      </c>
      <c r="G22" s="308">
        <v>2.64</v>
      </c>
      <c r="H22" s="308">
        <v>2.69</v>
      </c>
      <c r="I22" s="308">
        <v>2.72</v>
      </c>
      <c r="J22" s="308">
        <v>2.77</v>
      </c>
      <c r="K22" s="308">
        <v>2.79</v>
      </c>
      <c r="L22" s="308">
        <v>2.83</v>
      </c>
      <c r="M22" s="308">
        <v>2.85</v>
      </c>
      <c r="N22" s="308">
        <v>2.9</v>
      </c>
      <c r="O22" s="308">
        <v>2.91</v>
      </c>
      <c r="P22" s="308">
        <v>2.9449999999999998</v>
      </c>
      <c r="Q22" s="308">
        <v>2.97</v>
      </c>
      <c r="R22" s="308">
        <v>3.01</v>
      </c>
      <c r="S22" s="308">
        <v>3.04</v>
      </c>
      <c r="T22" s="308">
        <v>3.08</v>
      </c>
      <c r="U22" s="308">
        <v>3.13</v>
      </c>
      <c r="V22" s="308">
        <v>3.18</v>
      </c>
      <c r="W22" s="308">
        <v>3.19</v>
      </c>
      <c r="X22" s="308">
        <v>3.18</v>
      </c>
      <c r="Y22" s="308">
        <v>3.05</v>
      </c>
      <c r="Z22" s="308">
        <v>3.05</v>
      </c>
      <c r="AA22" s="308">
        <v>3.06</v>
      </c>
      <c r="AB22" s="308">
        <v>3.06</v>
      </c>
      <c r="AC22" s="308">
        <v>3.06</v>
      </c>
      <c r="AD22" s="308">
        <v>3.03</v>
      </c>
      <c r="AE22" s="308">
        <v>2.9</v>
      </c>
      <c r="AF22" s="308">
        <v>2.9</v>
      </c>
      <c r="AG22" s="308">
        <v>2.9</v>
      </c>
      <c r="AH22" s="308">
        <v>2.91</v>
      </c>
      <c r="AI22" s="308">
        <v>2.92</v>
      </c>
      <c r="AJ22" s="308">
        <v>2.93</v>
      </c>
      <c r="AK22" s="308">
        <v>2.89</v>
      </c>
      <c r="AL22" s="308">
        <v>2.89</v>
      </c>
      <c r="AM22" s="308">
        <v>2.92</v>
      </c>
      <c r="AN22" s="308">
        <v>2.91</v>
      </c>
      <c r="AO22" s="308">
        <v>2.91</v>
      </c>
      <c r="AP22" s="308">
        <v>2.94</v>
      </c>
      <c r="AQ22" s="308">
        <v>2.93</v>
      </c>
      <c r="AR22" s="308">
        <v>2.91</v>
      </c>
      <c r="AS22" s="308">
        <v>2.94</v>
      </c>
      <c r="AT22" s="308">
        <v>2.94</v>
      </c>
      <c r="AU22" s="308">
        <v>2.96</v>
      </c>
      <c r="AV22" s="308">
        <v>2.94</v>
      </c>
      <c r="AW22" s="308">
        <v>2.95</v>
      </c>
      <c r="AX22" s="308">
        <v>2.88</v>
      </c>
      <c r="AY22" s="377" t="s">
        <v>1602</v>
      </c>
      <c r="AZ22" s="377" t="s">
        <v>1602</v>
      </c>
      <c r="BA22" s="377" t="s">
        <v>1602</v>
      </c>
      <c r="BB22" s="377" t="s">
        <v>1602</v>
      </c>
      <c r="BC22" s="377" t="s">
        <v>1602</v>
      </c>
      <c r="BD22" s="377" t="s">
        <v>1602</v>
      </c>
      <c r="BE22" s="377" t="s">
        <v>1602</v>
      </c>
      <c r="BF22" s="377" t="s">
        <v>1602</v>
      </c>
      <c r="BG22" s="377" t="s">
        <v>1602</v>
      </c>
      <c r="BH22" s="377" t="s">
        <v>1602</v>
      </c>
      <c r="BI22" s="377" t="s">
        <v>1602</v>
      </c>
      <c r="BJ22" s="377" t="s">
        <v>1602</v>
      </c>
      <c r="BK22" s="377" t="s">
        <v>1602</v>
      </c>
      <c r="BL22" s="377" t="s">
        <v>1602</v>
      </c>
      <c r="BM22" s="377" t="s">
        <v>1602</v>
      </c>
      <c r="BN22" s="377" t="s">
        <v>1602</v>
      </c>
      <c r="BO22" s="377" t="s">
        <v>1602</v>
      </c>
      <c r="BP22" s="377" t="s">
        <v>1602</v>
      </c>
      <c r="BQ22" s="377" t="s">
        <v>1602</v>
      </c>
      <c r="BR22" s="377" t="s">
        <v>1602</v>
      </c>
      <c r="BS22" s="377" t="s">
        <v>1602</v>
      </c>
      <c r="BT22" s="377" t="s">
        <v>1602</v>
      </c>
      <c r="BU22" s="377" t="s">
        <v>1602</v>
      </c>
      <c r="BV22" s="377" t="s">
        <v>1602</v>
      </c>
    </row>
    <row r="23" spans="1:74" ht="11.05" customHeight="1" x14ac:dyDescent="0.2">
      <c r="A23" s="357" t="s">
        <v>190</v>
      </c>
      <c r="B23" s="426" t="s">
        <v>997</v>
      </c>
      <c r="C23" s="308">
        <v>0.5</v>
      </c>
      <c r="D23" s="308">
        <v>0.54</v>
      </c>
      <c r="E23" s="308">
        <v>0.53</v>
      </c>
      <c r="F23" s="308">
        <v>0.49</v>
      </c>
      <c r="G23" s="308">
        <v>0.53500000000000003</v>
      </c>
      <c r="H23" s="308">
        <v>0.55000000000000004</v>
      </c>
      <c r="I23" s="308">
        <v>0.54</v>
      </c>
      <c r="J23" s="308">
        <v>0.53</v>
      </c>
      <c r="K23" s="308">
        <v>0.53</v>
      </c>
      <c r="L23" s="308">
        <v>0.6</v>
      </c>
      <c r="M23" s="308">
        <v>0.68</v>
      </c>
      <c r="N23" s="308">
        <v>0.75</v>
      </c>
      <c r="O23" s="308">
        <v>0.68</v>
      </c>
      <c r="P23" s="308">
        <v>0.7</v>
      </c>
      <c r="Q23" s="308">
        <v>0.72499999999999998</v>
      </c>
      <c r="R23" s="308">
        <v>0.75</v>
      </c>
      <c r="S23" s="308">
        <v>0.72</v>
      </c>
      <c r="T23" s="308">
        <v>0.7</v>
      </c>
      <c r="U23" s="308">
        <v>0.62</v>
      </c>
      <c r="V23" s="308">
        <v>0.7</v>
      </c>
      <c r="W23" s="308">
        <v>0.67</v>
      </c>
      <c r="X23" s="308">
        <v>0.72</v>
      </c>
      <c r="Y23" s="308">
        <v>0.67</v>
      </c>
      <c r="Z23" s="308">
        <v>0.67</v>
      </c>
      <c r="AA23" s="308">
        <v>0.72</v>
      </c>
      <c r="AB23" s="308">
        <v>0.67</v>
      </c>
      <c r="AC23" s="308">
        <v>0.7</v>
      </c>
      <c r="AD23" s="308">
        <v>0.74</v>
      </c>
      <c r="AE23" s="308">
        <v>0.76</v>
      </c>
      <c r="AF23" s="308">
        <v>0.76</v>
      </c>
      <c r="AG23" s="308">
        <v>0.79</v>
      </c>
      <c r="AH23" s="308">
        <v>0.76</v>
      </c>
      <c r="AI23" s="308">
        <v>0.73499999999999999</v>
      </c>
      <c r="AJ23" s="308">
        <v>0.73499999999999999</v>
      </c>
      <c r="AK23" s="308">
        <v>0.75</v>
      </c>
      <c r="AL23" s="308">
        <v>0.76</v>
      </c>
      <c r="AM23" s="308">
        <v>0.77</v>
      </c>
      <c r="AN23" s="308">
        <v>0.80500000000000005</v>
      </c>
      <c r="AO23" s="308">
        <v>0.80500000000000005</v>
      </c>
      <c r="AP23" s="308">
        <v>0.82</v>
      </c>
      <c r="AQ23" s="308">
        <v>0.84</v>
      </c>
      <c r="AR23" s="308">
        <v>0.83</v>
      </c>
      <c r="AS23" s="308">
        <v>0.84</v>
      </c>
      <c r="AT23" s="308">
        <v>0.86</v>
      </c>
      <c r="AU23" s="308">
        <v>0.87</v>
      </c>
      <c r="AV23" s="308">
        <v>0.88</v>
      </c>
      <c r="AW23" s="308">
        <v>0.82</v>
      </c>
      <c r="AX23" s="308">
        <v>0.86</v>
      </c>
      <c r="AY23" s="377" t="s">
        <v>1602</v>
      </c>
      <c r="AZ23" s="377" t="s">
        <v>1602</v>
      </c>
      <c r="BA23" s="377" t="s">
        <v>1602</v>
      </c>
      <c r="BB23" s="377" t="s">
        <v>1602</v>
      </c>
      <c r="BC23" s="377" t="s">
        <v>1602</v>
      </c>
      <c r="BD23" s="377" t="s">
        <v>1602</v>
      </c>
      <c r="BE23" s="377" t="s">
        <v>1602</v>
      </c>
      <c r="BF23" s="377" t="s">
        <v>1602</v>
      </c>
      <c r="BG23" s="377" t="s">
        <v>1602</v>
      </c>
      <c r="BH23" s="377" t="s">
        <v>1602</v>
      </c>
      <c r="BI23" s="377" t="s">
        <v>1602</v>
      </c>
      <c r="BJ23" s="377" t="s">
        <v>1602</v>
      </c>
      <c r="BK23" s="377" t="s">
        <v>1602</v>
      </c>
      <c r="BL23" s="377" t="s">
        <v>1602</v>
      </c>
      <c r="BM23" s="377" t="s">
        <v>1602</v>
      </c>
      <c r="BN23" s="377" t="s">
        <v>1602</v>
      </c>
      <c r="BO23" s="377" t="s">
        <v>1602</v>
      </c>
      <c r="BP23" s="377" t="s">
        <v>1602</v>
      </c>
      <c r="BQ23" s="377" t="s">
        <v>1602</v>
      </c>
      <c r="BR23" s="377" t="s">
        <v>1602</v>
      </c>
      <c r="BS23" s="377" t="s">
        <v>1602</v>
      </c>
      <c r="BT23" s="377" t="s">
        <v>1602</v>
      </c>
      <c r="BU23" s="377" t="s">
        <v>1602</v>
      </c>
      <c r="BV23" s="377" t="s">
        <v>1602</v>
      </c>
    </row>
    <row r="24" spans="1:74" ht="11.05" customHeight="1" x14ac:dyDescent="0.2">
      <c r="A24" s="357"/>
      <c r="B24" s="352"/>
      <c r="C24" s="308"/>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row>
    <row r="25" spans="1:74" s="280" customFormat="1" ht="11.05" customHeight="1" x14ac:dyDescent="0.2">
      <c r="A25" s="440" t="s">
        <v>822</v>
      </c>
      <c r="B25" s="434" t="s">
        <v>867</v>
      </c>
      <c r="C25" s="106">
        <v>35.046900000000001</v>
      </c>
      <c r="D25" s="106">
        <v>34.469700000000003</v>
      </c>
      <c r="E25" s="106">
        <v>34.597200000000001</v>
      </c>
      <c r="F25" s="106">
        <v>34.743899999999996</v>
      </c>
      <c r="G25" s="106">
        <v>35.1648</v>
      </c>
      <c r="H25" s="106">
        <v>35.684600000000003</v>
      </c>
      <c r="I25" s="106">
        <v>36.364800000000002</v>
      </c>
      <c r="J25" s="106">
        <v>36.278599999999997</v>
      </c>
      <c r="K25" s="106">
        <v>36.898699999999998</v>
      </c>
      <c r="L25" s="106">
        <v>37.441200000000002</v>
      </c>
      <c r="M25" s="106">
        <v>37.848700000000001</v>
      </c>
      <c r="N25" s="106">
        <v>37.994100000000003</v>
      </c>
      <c r="O25" s="106">
        <v>38.100099999999998</v>
      </c>
      <c r="P25" s="106">
        <v>38.624000000000002</v>
      </c>
      <c r="Q25" s="106">
        <v>38.154899999999998</v>
      </c>
      <c r="R25" s="106">
        <v>37.618200000000002</v>
      </c>
      <c r="S25" s="106">
        <v>37.645800000000001</v>
      </c>
      <c r="T25" s="106">
        <v>38.124600000000001</v>
      </c>
      <c r="U25" s="106">
        <v>38.712499999999999</v>
      </c>
      <c r="V25" s="106">
        <v>38.875100000000003</v>
      </c>
      <c r="W25" s="106">
        <v>39.131</v>
      </c>
      <c r="X25" s="106">
        <v>38.659199999999998</v>
      </c>
      <c r="Y25" s="106">
        <v>38.617699999999999</v>
      </c>
      <c r="Z25" s="106">
        <v>38.689399999999999</v>
      </c>
      <c r="AA25" s="106">
        <v>37.954700000000003</v>
      </c>
      <c r="AB25" s="106">
        <v>38.356900000000003</v>
      </c>
      <c r="AC25" s="106">
        <v>38.246899999999997</v>
      </c>
      <c r="AD25" s="106">
        <v>38.024900000000002</v>
      </c>
      <c r="AE25" s="106">
        <v>37.188600000000001</v>
      </c>
      <c r="AF25" s="106">
        <v>37.301499999999997</v>
      </c>
      <c r="AG25" s="106">
        <v>36.2121</v>
      </c>
      <c r="AH25" s="106">
        <v>35.847900000000003</v>
      </c>
      <c r="AI25" s="106">
        <v>36.6768</v>
      </c>
      <c r="AJ25" s="106">
        <v>36.585500000000003</v>
      </c>
      <c r="AK25" s="106">
        <v>36.390099999999997</v>
      </c>
      <c r="AL25" s="106">
        <v>36.277500000000003</v>
      </c>
      <c r="AM25" s="106">
        <v>36.253</v>
      </c>
      <c r="AN25" s="106">
        <v>36.2273</v>
      </c>
      <c r="AO25" s="106">
        <v>36.4148</v>
      </c>
      <c r="AP25" s="106">
        <v>36.184699999999999</v>
      </c>
      <c r="AQ25" s="106">
        <v>35.758600000000001</v>
      </c>
      <c r="AR25" s="106">
        <v>35.3095</v>
      </c>
      <c r="AS25" s="106">
        <v>35.750399999999999</v>
      </c>
      <c r="AT25" s="106">
        <v>35.628999999999998</v>
      </c>
      <c r="AU25" s="106">
        <v>35.383517126999998</v>
      </c>
      <c r="AV25" s="106">
        <v>35.063406417000003</v>
      </c>
      <c r="AW25" s="106">
        <v>35.128287710000002</v>
      </c>
      <c r="AX25" s="106">
        <v>35.025269954999999</v>
      </c>
      <c r="AY25" s="410">
        <v>35.299217908999999</v>
      </c>
      <c r="AZ25" s="410">
        <v>35.495503071999998</v>
      </c>
      <c r="BA25" s="410">
        <v>35.504403422999999</v>
      </c>
      <c r="BB25" s="410">
        <v>35.606555557</v>
      </c>
      <c r="BC25" s="410">
        <v>35.616137917000003</v>
      </c>
      <c r="BD25" s="410">
        <v>35.734159632999997</v>
      </c>
      <c r="BE25" s="410">
        <v>35.822772082</v>
      </c>
      <c r="BF25" s="410">
        <v>35.830792395000003</v>
      </c>
      <c r="BG25" s="410">
        <v>35.969348504999999</v>
      </c>
      <c r="BH25" s="410">
        <v>36.015458011</v>
      </c>
      <c r="BI25" s="410">
        <v>36.048399177</v>
      </c>
      <c r="BJ25" s="410">
        <v>36.093025992000001</v>
      </c>
      <c r="BK25" s="410">
        <v>36.133281879999998</v>
      </c>
      <c r="BL25" s="410">
        <v>36.214250593999999</v>
      </c>
      <c r="BM25" s="410">
        <v>36.264148007999999</v>
      </c>
      <c r="BN25" s="410">
        <v>36.319904762999997</v>
      </c>
      <c r="BO25" s="410">
        <v>36.293133924999999</v>
      </c>
      <c r="BP25" s="410">
        <v>36.403106596000001</v>
      </c>
      <c r="BQ25" s="410">
        <v>36.412168281</v>
      </c>
      <c r="BR25" s="410">
        <v>36.345564115000002</v>
      </c>
      <c r="BS25" s="410">
        <v>36.506938239</v>
      </c>
      <c r="BT25" s="410">
        <v>36.496398609000003</v>
      </c>
      <c r="BU25" s="410">
        <v>36.478183798000003</v>
      </c>
      <c r="BV25" s="410">
        <v>36.471660772</v>
      </c>
    </row>
    <row r="26" spans="1:74" s="280" customFormat="1" ht="11.05" customHeight="1" x14ac:dyDescent="0.2">
      <c r="A26" s="440" t="s">
        <v>886</v>
      </c>
      <c r="B26" s="441" t="s">
        <v>983</v>
      </c>
      <c r="C26" s="106">
        <v>20.504999999999999</v>
      </c>
      <c r="D26" s="106">
        <v>19.855</v>
      </c>
      <c r="E26" s="106">
        <v>19.855</v>
      </c>
      <c r="F26" s="106">
        <v>19.805</v>
      </c>
      <c r="G26" s="106">
        <v>20.236999999999998</v>
      </c>
      <c r="H26" s="106">
        <v>20.725000000000001</v>
      </c>
      <c r="I26" s="106">
        <v>21.38</v>
      </c>
      <c r="J26" s="106">
        <v>21.475000000000001</v>
      </c>
      <c r="K26" s="106">
        <v>21.824999999999999</v>
      </c>
      <c r="L26" s="106">
        <v>22.074999999999999</v>
      </c>
      <c r="M26" s="106">
        <v>22.364999999999998</v>
      </c>
      <c r="N26" s="106">
        <v>22.45</v>
      </c>
      <c r="O26" s="106">
        <v>22.54</v>
      </c>
      <c r="P26" s="106">
        <v>23.015000000000001</v>
      </c>
      <c r="Q26" s="106">
        <v>22.65</v>
      </c>
      <c r="R26" s="106">
        <v>23.12</v>
      </c>
      <c r="S26" s="106">
        <v>22.9846</v>
      </c>
      <c r="T26" s="106">
        <v>23.25</v>
      </c>
      <c r="U26" s="106">
        <v>23.65</v>
      </c>
      <c r="V26" s="106">
        <v>23.98</v>
      </c>
      <c r="W26" s="106">
        <v>24.15</v>
      </c>
      <c r="X26" s="106">
        <v>23.655000000000001</v>
      </c>
      <c r="Y26" s="106">
        <v>23.32</v>
      </c>
      <c r="Z26" s="106">
        <v>23.33</v>
      </c>
      <c r="AA26" s="106">
        <v>22.715</v>
      </c>
      <c r="AB26" s="106">
        <v>22.97</v>
      </c>
      <c r="AC26" s="106">
        <v>23.125</v>
      </c>
      <c r="AD26" s="106">
        <v>23.03</v>
      </c>
      <c r="AE26" s="106">
        <v>22.324999999999999</v>
      </c>
      <c r="AF26" s="106">
        <v>22.445</v>
      </c>
      <c r="AG26" s="106">
        <v>21.52</v>
      </c>
      <c r="AH26" s="106">
        <v>21.164999999999999</v>
      </c>
      <c r="AI26" s="106">
        <v>21.8</v>
      </c>
      <c r="AJ26" s="106">
        <v>21.66</v>
      </c>
      <c r="AK26" s="106">
        <v>21.52</v>
      </c>
      <c r="AL26" s="106">
        <v>21.41</v>
      </c>
      <c r="AM26" s="106">
        <v>21.45</v>
      </c>
      <c r="AN26" s="106">
        <v>21.59</v>
      </c>
      <c r="AO26" s="106">
        <v>21.86</v>
      </c>
      <c r="AP26" s="106">
        <v>21.81</v>
      </c>
      <c r="AQ26" s="106">
        <v>21.63</v>
      </c>
      <c r="AR26" s="106">
        <v>21.2</v>
      </c>
      <c r="AS26" s="106">
        <v>21.65</v>
      </c>
      <c r="AT26" s="106">
        <v>21.74</v>
      </c>
      <c r="AU26" s="106">
        <v>21.33</v>
      </c>
      <c r="AV26" s="106">
        <v>21.35</v>
      </c>
      <c r="AW26" s="106">
        <v>21.254999999999999</v>
      </c>
      <c r="AX26" s="106">
        <v>21.21</v>
      </c>
      <c r="AY26" s="410">
        <v>21.447714999999999</v>
      </c>
      <c r="AZ26" s="410">
        <v>21.445374999999999</v>
      </c>
      <c r="BA26" s="410">
        <v>21.442034</v>
      </c>
      <c r="BB26" s="410">
        <v>21.562694</v>
      </c>
      <c r="BC26" s="410">
        <v>21.605854000000001</v>
      </c>
      <c r="BD26" s="410">
        <v>21.644514000000001</v>
      </c>
      <c r="BE26" s="410">
        <v>21.701673</v>
      </c>
      <c r="BF26" s="410">
        <v>21.767333000000001</v>
      </c>
      <c r="BG26" s="410">
        <v>21.804993</v>
      </c>
      <c r="BH26" s="410">
        <v>21.842652000000001</v>
      </c>
      <c r="BI26" s="410">
        <v>21.874312</v>
      </c>
      <c r="BJ26" s="410">
        <v>21.911971999999999</v>
      </c>
      <c r="BK26" s="410">
        <v>21.946966</v>
      </c>
      <c r="BL26" s="410">
        <v>21.990124999999999</v>
      </c>
      <c r="BM26" s="410">
        <v>22.016285</v>
      </c>
      <c r="BN26" s="410">
        <v>22.058444999999999</v>
      </c>
      <c r="BO26" s="410">
        <v>22.089604999999999</v>
      </c>
      <c r="BP26" s="410">
        <v>22.126764000000001</v>
      </c>
      <c r="BQ26" s="410">
        <v>22.152923999999999</v>
      </c>
      <c r="BR26" s="410">
        <v>22.195084000000001</v>
      </c>
      <c r="BS26" s="410">
        <v>22.231242999999999</v>
      </c>
      <c r="BT26" s="410">
        <v>22.230402999999999</v>
      </c>
      <c r="BU26" s="410">
        <v>22.229562999999999</v>
      </c>
      <c r="BV26" s="410">
        <v>22.228722999999999</v>
      </c>
    </row>
    <row r="27" spans="1:74" s="280" customFormat="1" ht="11.05" customHeight="1" x14ac:dyDescent="0.2">
      <c r="A27" s="440" t="s">
        <v>887</v>
      </c>
      <c r="B27" s="442" t="s">
        <v>984</v>
      </c>
      <c r="C27" s="106">
        <v>14.5419</v>
      </c>
      <c r="D27" s="106">
        <v>14.614699999999999</v>
      </c>
      <c r="E27" s="106">
        <v>14.7422</v>
      </c>
      <c r="F27" s="106">
        <v>14.9389</v>
      </c>
      <c r="G27" s="106">
        <v>14.9278</v>
      </c>
      <c r="H27" s="106">
        <v>14.9596</v>
      </c>
      <c r="I27" s="106">
        <v>14.9848</v>
      </c>
      <c r="J27" s="106">
        <v>14.803599999999999</v>
      </c>
      <c r="K27" s="106">
        <v>15.073700000000001</v>
      </c>
      <c r="L27" s="106">
        <v>15.366199999999999</v>
      </c>
      <c r="M27" s="106">
        <v>15.483700000000001</v>
      </c>
      <c r="N27" s="106">
        <v>15.5441</v>
      </c>
      <c r="O27" s="106">
        <v>15.5601</v>
      </c>
      <c r="P27" s="106">
        <v>15.609</v>
      </c>
      <c r="Q27" s="106">
        <v>15.504899999999999</v>
      </c>
      <c r="R27" s="106">
        <v>14.498200000000001</v>
      </c>
      <c r="S27" s="106">
        <v>14.661199999999999</v>
      </c>
      <c r="T27" s="106">
        <v>14.874599999999999</v>
      </c>
      <c r="U27" s="106">
        <v>15.0625</v>
      </c>
      <c r="V27" s="106">
        <v>14.895099999999999</v>
      </c>
      <c r="W27" s="106">
        <v>14.981</v>
      </c>
      <c r="X27" s="106">
        <v>15.004200000000001</v>
      </c>
      <c r="Y27" s="106">
        <v>15.297700000000001</v>
      </c>
      <c r="Z27" s="106">
        <v>15.359400000000001</v>
      </c>
      <c r="AA27" s="106">
        <v>15.239699999999999</v>
      </c>
      <c r="AB27" s="106">
        <v>15.386900000000001</v>
      </c>
      <c r="AC27" s="106">
        <v>15.1219</v>
      </c>
      <c r="AD27" s="106">
        <v>14.994899999999999</v>
      </c>
      <c r="AE27" s="106">
        <v>14.8636</v>
      </c>
      <c r="AF27" s="106">
        <v>14.8565</v>
      </c>
      <c r="AG27" s="106">
        <v>14.6921</v>
      </c>
      <c r="AH27" s="106">
        <v>14.6829</v>
      </c>
      <c r="AI27" s="106">
        <v>14.876799999999999</v>
      </c>
      <c r="AJ27" s="106">
        <v>14.9255</v>
      </c>
      <c r="AK27" s="106">
        <v>14.870100000000001</v>
      </c>
      <c r="AL27" s="106">
        <v>14.8675</v>
      </c>
      <c r="AM27" s="106">
        <v>14.803000000000001</v>
      </c>
      <c r="AN27" s="106">
        <v>14.6373</v>
      </c>
      <c r="AO27" s="106">
        <v>14.5548</v>
      </c>
      <c r="AP27" s="106">
        <v>14.374700000000001</v>
      </c>
      <c r="AQ27" s="106">
        <v>14.1286</v>
      </c>
      <c r="AR27" s="106">
        <v>14.109500000000001</v>
      </c>
      <c r="AS27" s="106">
        <v>14.1004</v>
      </c>
      <c r="AT27" s="106">
        <v>13.888999999999999</v>
      </c>
      <c r="AU27" s="106">
        <v>14.053517126999999</v>
      </c>
      <c r="AV27" s="106">
        <v>13.713406417</v>
      </c>
      <c r="AW27" s="106">
        <v>13.87328771</v>
      </c>
      <c r="AX27" s="106">
        <v>13.815269955</v>
      </c>
      <c r="AY27" s="410">
        <v>13.851502909000001</v>
      </c>
      <c r="AZ27" s="410">
        <v>14.050128072</v>
      </c>
      <c r="BA27" s="410">
        <v>14.062369423</v>
      </c>
      <c r="BB27" s="410">
        <v>14.043861557</v>
      </c>
      <c r="BC27" s="410">
        <v>14.010283917000001</v>
      </c>
      <c r="BD27" s="410">
        <v>14.089645633</v>
      </c>
      <c r="BE27" s="410">
        <v>14.121099082000001</v>
      </c>
      <c r="BF27" s="410">
        <v>14.063459395000001</v>
      </c>
      <c r="BG27" s="410">
        <v>14.164355505</v>
      </c>
      <c r="BH27" s="410">
        <v>14.172806011</v>
      </c>
      <c r="BI27" s="410">
        <v>14.174087177000001</v>
      </c>
      <c r="BJ27" s="410">
        <v>14.181053992000001</v>
      </c>
      <c r="BK27" s="410">
        <v>14.18631588</v>
      </c>
      <c r="BL27" s="410">
        <v>14.224125594</v>
      </c>
      <c r="BM27" s="410">
        <v>14.247863007999999</v>
      </c>
      <c r="BN27" s="410">
        <v>14.261459763</v>
      </c>
      <c r="BO27" s="410">
        <v>14.203528925000001</v>
      </c>
      <c r="BP27" s="410">
        <v>14.276342595999999</v>
      </c>
      <c r="BQ27" s="410">
        <v>14.259244281000001</v>
      </c>
      <c r="BR27" s="410">
        <v>14.150480115000001</v>
      </c>
      <c r="BS27" s="410">
        <v>14.275695238999999</v>
      </c>
      <c r="BT27" s="410">
        <v>14.265995609000001</v>
      </c>
      <c r="BU27" s="410">
        <v>14.248620797999999</v>
      </c>
      <c r="BV27" s="410">
        <v>14.242937771999999</v>
      </c>
    </row>
    <row r="28" spans="1:74" ht="11.05" customHeight="1" x14ac:dyDescent="0.2">
      <c r="A28" s="357" t="s">
        <v>888</v>
      </c>
      <c r="B28" s="428" t="s">
        <v>203</v>
      </c>
      <c r="C28" s="308">
        <v>0.59089999999999998</v>
      </c>
      <c r="D28" s="308">
        <v>0.59089999999999998</v>
      </c>
      <c r="E28" s="308">
        <v>0.59</v>
      </c>
      <c r="F28" s="308">
        <v>0.59189999999999998</v>
      </c>
      <c r="G28" s="308">
        <v>0.58389999999999997</v>
      </c>
      <c r="H28" s="308">
        <v>0.6079</v>
      </c>
      <c r="I28" s="308">
        <v>0.60389999999999999</v>
      </c>
      <c r="J28" s="308">
        <v>0.59399999999999997</v>
      </c>
      <c r="K28" s="308">
        <v>0.58409999999999995</v>
      </c>
      <c r="L28" s="308">
        <v>0.58379999999999999</v>
      </c>
      <c r="M28" s="308">
        <v>0.58679999999999999</v>
      </c>
      <c r="N28" s="308">
        <v>0.59499999999999997</v>
      </c>
      <c r="O28" s="308">
        <v>0.57879999999999998</v>
      </c>
      <c r="P28" s="308">
        <v>0.56420000000000003</v>
      </c>
      <c r="Q28" s="308">
        <v>0.57730000000000004</v>
      </c>
      <c r="R28" s="308">
        <v>0.57699999999999996</v>
      </c>
      <c r="S28" s="308">
        <v>0.56920000000000004</v>
      </c>
      <c r="T28" s="308">
        <v>0.52139999999999997</v>
      </c>
      <c r="U28" s="308">
        <v>0.54779999999999995</v>
      </c>
      <c r="V28" s="308">
        <v>0.55189999999999995</v>
      </c>
      <c r="W28" s="308">
        <v>0.54090000000000005</v>
      </c>
      <c r="X28" s="308">
        <v>0.54510000000000003</v>
      </c>
      <c r="Y28" s="308">
        <v>0.54790000000000005</v>
      </c>
      <c r="Z28" s="308">
        <v>0.54590000000000005</v>
      </c>
      <c r="AA28" s="308">
        <v>0.53090000000000004</v>
      </c>
      <c r="AB28" s="308">
        <v>0.52890000000000004</v>
      </c>
      <c r="AC28" s="308">
        <v>0.51290000000000002</v>
      </c>
      <c r="AD28" s="308">
        <v>0.50990000000000002</v>
      </c>
      <c r="AE28" s="308">
        <v>0.49790000000000001</v>
      </c>
      <c r="AF28" s="308">
        <v>0.49790000000000001</v>
      </c>
      <c r="AG28" s="308">
        <v>0.49690000000000001</v>
      </c>
      <c r="AH28" s="308">
        <v>0.49590000000000001</v>
      </c>
      <c r="AI28" s="308">
        <v>0.4889</v>
      </c>
      <c r="AJ28" s="308">
        <v>0.4869</v>
      </c>
      <c r="AK28" s="308">
        <v>0.4899</v>
      </c>
      <c r="AL28" s="308">
        <v>0.47989999999999999</v>
      </c>
      <c r="AM28" s="308">
        <v>0.4718</v>
      </c>
      <c r="AN28" s="308">
        <v>0.4738</v>
      </c>
      <c r="AO28" s="308">
        <v>0.4788</v>
      </c>
      <c r="AP28" s="308">
        <v>0.4798</v>
      </c>
      <c r="AQ28" s="308">
        <v>0.4587</v>
      </c>
      <c r="AR28" s="308">
        <v>0.48449999999999999</v>
      </c>
      <c r="AS28" s="308">
        <v>0.48509999999999998</v>
      </c>
      <c r="AT28" s="308">
        <v>0.47970000000000002</v>
      </c>
      <c r="AU28" s="308">
        <v>0.48013131372000001</v>
      </c>
      <c r="AV28" s="308">
        <v>0.48038565290000002</v>
      </c>
      <c r="AW28" s="308">
        <v>0.48350791038000002</v>
      </c>
      <c r="AX28" s="308">
        <v>0.48316016334</v>
      </c>
      <c r="AY28" s="377" t="s">
        <v>1602</v>
      </c>
      <c r="AZ28" s="377" t="s">
        <v>1602</v>
      </c>
      <c r="BA28" s="377" t="s">
        <v>1602</v>
      </c>
      <c r="BB28" s="377" t="s">
        <v>1602</v>
      </c>
      <c r="BC28" s="377" t="s">
        <v>1602</v>
      </c>
      <c r="BD28" s="377" t="s">
        <v>1602</v>
      </c>
      <c r="BE28" s="377" t="s">
        <v>1602</v>
      </c>
      <c r="BF28" s="377" t="s">
        <v>1602</v>
      </c>
      <c r="BG28" s="377" t="s">
        <v>1602</v>
      </c>
      <c r="BH28" s="377" t="s">
        <v>1602</v>
      </c>
      <c r="BI28" s="377" t="s">
        <v>1602</v>
      </c>
      <c r="BJ28" s="377" t="s">
        <v>1602</v>
      </c>
      <c r="BK28" s="377" t="s">
        <v>1602</v>
      </c>
      <c r="BL28" s="377" t="s">
        <v>1602</v>
      </c>
      <c r="BM28" s="377" t="s">
        <v>1602</v>
      </c>
      <c r="BN28" s="377" t="s">
        <v>1602</v>
      </c>
      <c r="BO28" s="377" t="s">
        <v>1602</v>
      </c>
      <c r="BP28" s="377" t="s">
        <v>1602</v>
      </c>
      <c r="BQ28" s="377" t="s">
        <v>1602</v>
      </c>
      <c r="BR28" s="377" t="s">
        <v>1602</v>
      </c>
      <c r="BS28" s="377" t="s">
        <v>1602</v>
      </c>
      <c r="BT28" s="377" t="s">
        <v>1602</v>
      </c>
      <c r="BU28" s="377" t="s">
        <v>1602</v>
      </c>
      <c r="BV28" s="377" t="s">
        <v>1602</v>
      </c>
    </row>
    <row r="29" spans="1:74" ht="11.05" customHeight="1" x14ac:dyDescent="0.2">
      <c r="A29" s="357" t="s">
        <v>889</v>
      </c>
      <c r="B29" s="428" t="s">
        <v>872</v>
      </c>
      <c r="C29" s="308">
        <v>0.17</v>
      </c>
      <c r="D29" s="308">
        <v>0.17</v>
      </c>
      <c r="E29" s="308">
        <v>0.17</v>
      </c>
      <c r="F29" s="308">
        <v>0.17</v>
      </c>
      <c r="G29" s="308">
        <v>0.17199999999999999</v>
      </c>
      <c r="H29" s="308">
        <v>0.17399999999999999</v>
      </c>
      <c r="I29" s="308">
        <v>0.17699999999999999</v>
      </c>
      <c r="J29" s="308">
        <v>0.17899999999999999</v>
      </c>
      <c r="K29" s="308">
        <v>0.18099999999999999</v>
      </c>
      <c r="L29" s="308">
        <v>0.16800000000000001</v>
      </c>
      <c r="M29" s="308">
        <v>0.185</v>
      </c>
      <c r="N29" s="308">
        <v>0.184</v>
      </c>
      <c r="O29" s="308">
        <v>0.161</v>
      </c>
      <c r="P29" s="308">
        <v>0.18099999999999999</v>
      </c>
      <c r="Q29" s="308">
        <v>0.19800000000000001</v>
      </c>
      <c r="R29" s="308">
        <v>0.19</v>
      </c>
      <c r="S29" s="308">
        <v>0.16700000000000001</v>
      </c>
      <c r="T29" s="308">
        <v>0.20200000000000001</v>
      </c>
      <c r="U29" s="308">
        <v>0.20200000000000001</v>
      </c>
      <c r="V29" s="308">
        <v>0.2</v>
      </c>
      <c r="W29" s="308">
        <v>0.20399999999999999</v>
      </c>
      <c r="X29" s="308">
        <v>0.20100000000000001</v>
      </c>
      <c r="Y29" s="308">
        <v>0.154</v>
      </c>
      <c r="Z29" s="308">
        <v>0.2</v>
      </c>
      <c r="AA29" s="308">
        <v>0.13700000000000001</v>
      </c>
      <c r="AB29" s="308">
        <v>0.16700000000000001</v>
      </c>
      <c r="AC29" s="308">
        <v>0.19600000000000001</v>
      </c>
      <c r="AD29" s="308">
        <v>0.188</v>
      </c>
      <c r="AE29" s="308">
        <v>0.19600000000000001</v>
      </c>
      <c r="AF29" s="308">
        <v>0.20200000000000001</v>
      </c>
      <c r="AG29" s="308">
        <v>0.11799999999999999</v>
      </c>
      <c r="AH29" s="308">
        <v>0.19</v>
      </c>
      <c r="AI29" s="308">
        <v>0.19900000000000001</v>
      </c>
      <c r="AJ29" s="308">
        <v>0.20200000000000001</v>
      </c>
      <c r="AK29" s="308">
        <v>0.2</v>
      </c>
      <c r="AL29" s="308">
        <v>0.16500000000000001</v>
      </c>
      <c r="AM29" s="308">
        <v>0.19700000000000001</v>
      </c>
      <c r="AN29" s="308">
        <v>0.14799999999999999</v>
      </c>
      <c r="AO29" s="308">
        <v>0.158</v>
      </c>
      <c r="AP29" s="308">
        <v>0.188</v>
      </c>
      <c r="AQ29" s="308">
        <v>0.185</v>
      </c>
      <c r="AR29" s="308">
        <v>0.17799999999999999</v>
      </c>
      <c r="AS29" s="308">
        <v>0.17699999999999999</v>
      </c>
      <c r="AT29" s="308">
        <v>0.153</v>
      </c>
      <c r="AU29" s="308">
        <v>0.156</v>
      </c>
      <c r="AV29" s="308">
        <v>0.17599999999999999</v>
      </c>
      <c r="AW29" s="308">
        <v>0.184</v>
      </c>
      <c r="AX29" s="308">
        <v>0.16197657118</v>
      </c>
      <c r="AY29" s="377" t="s">
        <v>1602</v>
      </c>
      <c r="AZ29" s="377" t="s">
        <v>1602</v>
      </c>
      <c r="BA29" s="377" t="s">
        <v>1602</v>
      </c>
      <c r="BB29" s="377" t="s">
        <v>1602</v>
      </c>
      <c r="BC29" s="377" t="s">
        <v>1602</v>
      </c>
      <c r="BD29" s="377" t="s">
        <v>1602</v>
      </c>
      <c r="BE29" s="377" t="s">
        <v>1602</v>
      </c>
      <c r="BF29" s="377" t="s">
        <v>1602</v>
      </c>
      <c r="BG29" s="377" t="s">
        <v>1602</v>
      </c>
      <c r="BH29" s="377" t="s">
        <v>1602</v>
      </c>
      <c r="BI29" s="377" t="s">
        <v>1602</v>
      </c>
      <c r="BJ29" s="377" t="s">
        <v>1602</v>
      </c>
      <c r="BK29" s="377" t="s">
        <v>1602</v>
      </c>
      <c r="BL29" s="377" t="s">
        <v>1602</v>
      </c>
      <c r="BM29" s="377" t="s">
        <v>1602</v>
      </c>
      <c r="BN29" s="377" t="s">
        <v>1602</v>
      </c>
      <c r="BO29" s="377" t="s">
        <v>1602</v>
      </c>
      <c r="BP29" s="377" t="s">
        <v>1602</v>
      </c>
      <c r="BQ29" s="377" t="s">
        <v>1602</v>
      </c>
      <c r="BR29" s="377" t="s">
        <v>1602</v>
      </c>
      <c r="BS29" s="377" t="s">
        <v>1602</v>
      </c>
      <c r="BT29" s="377" t="s">
        <v>1602</v>
      </c>
      <c r="BU29" s="377" t="s">
        <v>1602</v>
      </c>
      <c r="BV29" s="377" t="s">
        <v>1602</v>
      </c>
    </row>
    <row r="30" spans="1:74" ht="11.05" customHeight="1" x14ac:dyDescent="0.2">
      <c r="A30" s="357" t="s">
        <v>890</v>
      </c>
      <c r="B30" s="428" t="s">
        <v>874</v>
      </c>
      <c r="C30" s="308">
        <v>9.2700000000000005E-2</v>
      </c>
      <c r="D30" s="308">
        <v>9.1999999999999998E-2</v>
      </c>
      <c r="E30" s="308">
        <v>8.3500000000000005E-2</v>
      </c>
      <c r="F30" s="308">
        <v>8.7400000000000005E-2</v>
      </c>
      <c r="G30" s="308">
        <v>8.8900000000000007E-2</v>
      </c>
      <c r="H30" s="308">
        <v>8.4000000000000005E-2</v>
      </c>
      <c r="I30" s="308">
        <v>6.4000000000000001E-2</v>
      </c>
      <c r="J30" s="308">
        <v>8.6999999999999994E-2</v>
      </c>
      <c r="K30" s="308">
        <v>7.4999999999999997E-2</v>
      </c>
      <c r="L30" s="308">
        <v>7.5999999999999998E-2</v>
      </c>
      <c r="M30" s="308">
        <v>8.1000000000000003E-2</v>
      </c>
      <c r="N30" s="308">
        <v>8.4400000000000003E-2</v>
      </c>
      <c r="O30" s="308">
        <v>7.9600000000000004E-2</v>
      </c>
      <c r="P30" s="308">
        <v>8.2100000000000006E-2</v>
      </c>
      <c r="Q30" s="308">
        <v>8.0699999999999994E-2</v>
      </c>
      <c r="R30" s="308">
        <v>8.2500000000000004E-2</v>
      </c>
      <c r="S30" s="308">
        <v>7.1999999999999995E-2</v>
      </c>
      <c r="T30" s="308">
        <v>6.9699999999999998E-2</v>
      </c>
      <c r="U30" s="308">
        <v>6.9800000000000001E-2</v>
      </c>
      <c r="V30" s="308">
        <v>7.6899999999999996E-2</v>
      </c>
      <c r="W30" s="308">
        <v>5.5500000000000001E-2</v>
      </c>
      <c r="X30" s="308">
        <v>5.0099999999999999E-2</v>
      </c>
      <c r="Y30" s="308">
        <v>7.5700000000000003E-2</v>
      </c>
      <c r="Z30" s="308">
        <v>7.46E-2</v>
      </c>
      <c r="AA30" s="308">
        <v>7.3599999999999999E-2</v>
      </c>
      <c r="AB30" s="308">
        <v>7.2900000000000006E-2</v>
      </c>
      <c r="AC30" s="308">
        <v>9.8900000000000002E-2</v>
      </c>
      <c r="AD30" s="308">
        <v>7.51E-2</v>
      </c>
      <c r="AE30" s="308">
        <v>4.4499999999999998E-2</v>
      </c>
      <c r="AF30" s="308">
        <v>6.6000000000000003E-2</v>
      </c>
      <c r="AG30" s="308">
        <v>7.6100000000000001E-2</v>
      </c>
      <c r="AH30" s="308">
        <v>6.7799999999999999E-2</v>
      </c>
      <c r="AI30" s="308">
        <v>6.2E-2</v>
      </c>
      <c r="AJ30" s="308">
        <v>7.0499999999999993E-2</v>
      </c>
      <c r="AK30" s="308">
        <v>8.0199999999999994E-2</v>
      </c>
      <c r="AL30" s="308">
        <v>8.1500000000000003E-2</v>
      </c>
      <c r="AM30" s="308">
        <v>8.1000000000000003E-2</v>
      </c>
      <c r="AN30" s="308">
        <v>7.6499999999999999E-2</v>
      </c>
      <c r="AO30" s="308">
        <v>7.6899999999999996E-2</v>
      </c>
      <c r="AP30" s="308">
        <v>7.1999999999999995E-2</v>
      </c>
      <c r="AQ30" s="308">
        <v>5.2999999999999999E-2</v>
      </c>
      <c r="AR30" s="308">
        <v>6.8699999999999997E-2</v>
      </c>
      <c r="AS30" s="308">
        <v>8.9700000000000002E-2</v>
      </c>
      <c r="AT30" s="308">
        <v>8.9700000000000002E-2</v>
      </c>
      <c r="AU30" s="308">
        <v>9.1200000000000003E-2</v>
      </c>
      <c r="AV30" s="308">
        <v>0.08</v>
      </c>
      <c r="AW30" s="308">
        <v>7.4902020833000002E-2</v>
      </c>
      <c r="AX30" s="308">
        <v>7.4868771700999995E-2</v>
      </c>
      <c r="AY30" s="377" t="s">
        <v>1602</v>
      </c>
      <c r="AZ30" s="377" t="s">
        <v>1602</v>
      </c>
      <c r="BA30" s="377" t="s">
        <v>1602</v>
      </c>
      <c r="BB30" s="377" t="s">
        <v>1602</v>
      </c>
      <c r="BC30" s="377" t="s">
        <v>1602</v>
      </c>
      <c r="BD30" s="377" t="s">
        <v>1602</v>
      </c>
      <c r="BE30" s="377" t="s">
        <v>1602</v>
      </c>
      <c r="BF30" s="377" t="s">
        <v>1602</v>
      </c>
      <c r="BG30" s="377" t="s">
        <v>1602</v>
      </c>
      <c r="BH30" s="377" t="s">
        <v>1602</v>
      </c>
      <c r="BI30" s="377" t="s">
        <v>1602</v>
      </c>
      <c r="BJ30" s="377" t="s">
        <v>1602</v>
      </c>
      <c r="BK30" s="377" t="s">
        <v>1602</v>
      </c>
      <c r="BL30" s="377" t="s">
        <v>1602</v>
      </c>
      <c r="BM30" s="377" t="s">
        <v>1602</v>
      </c>
      <c r="BN30" s="377" t="s">
        <v>1602</v>
      </c>
      <c r="BO30" s="377" t="s">
        <v>1602</v>
      </c>
      <c r="BP30" s="377" t="s">
        <v>1602</v>
      </c>
      <c r="BQ30" s="377" t="s">
        <v>1602</v>
      </c>
      <c r="BR30" s="377" t="s">
        <v>1602</v>
      </c>
      <c r="BS30" s="377" t="s">
        <v>1602</v>
      </c>
      <c r="BT30" s="377" t="s">
        <v>1602</v>
      </c>
      <c r="BU30" s="377" t="s">
        <v>1602</v>
      </c>
      <c r="BV30" s="377" t="s">
        <v>1602</v>
      </c>
    </row>
    <row r="31" spans="1:74" ht="11.05" customHeight="1" x14ac:dyDescent="0.2">
      <c r="A31" s="357" t="s">
        <v>891</v>
      </c>
      <c r="B31" s="428" t="s">
        <v>204</v>
      </c>
      <c r="C31" s="308">
        <v>1.3831</v>
      </c>
      <c r="D31" s="308">
        <v>1.504</v>
      </c>
      <c r="E31" s="308">
        <v>1.4754</v>
      </c>
      <c r="F31" s="308">
        <v>1.4814000000000001</v>
      </c>
      <c r="G31" s="308">
        <v>1.4679</v>
      </c>
      <c r="H31" s="308">
        <v>1.4641999999999999</v>
      </c>
      <c r="I31" s="308">
        <v>1.4790000000000001</v>
      </c>
      <c r="J31" s="308">
        <v>1.2492000000000001</v>
      </c>
      <c r="K31" s="308">
        <v>1.3774999999999999</v>
      </c>
      <c r="L31" s="308">
        <v>1.6025</v>
      </c>
      <c r="M31" s="308">
        <v>1.6221000000000001</v>
      </c>
      <c r="N31" s="308">
        <v>1.6298999999999999</v>
      </c>
      <c r="O31" s="308">
        <v>1.5929</v>
      </c>
      <c r="P31" s="308">
        <v>1.6163000000000001</v>
      </c>
      <c r="Q31" s="308">
        <v>1.5646</v>
      </c>
      <c r="R31" s="308">
        <v>1.4292</v>
      </c>
      <c r="S31" s="308">
        <v>1.5421</v>
      </c>
      <c r="T31" s="308">
        <v>1.1783999999999999</v>
      </c>
      <c r="U31" s="308">
        <v>1.3712</v>
      </c>
      <c r="V31" s="308">
        <v>1.1811</v>
      </c>
      <c r="W31" s="308">
        <v>1.3063</v>
      </c>
      <c r="X31" s="308">
        <v>1.397</v>
      </c>
      <c r="Y31" s="308">
        <v>1.6285000000000001</v>
      </c>
      <c r="Z31" s="308">
        <v>1.6351</v>
      </c>
      <c r="AA31" s="308">
        <v>1.6382000000000001</v>
      </c>
      <c r="AB31" s="308">
        <v>1.5941000000000001</v>
      </c>
      <c r="AC31" s="308">
        <v>1.5963000000000001</v>
      </c>
      <c r="AD31" s="308">
        <v>1.6129</v>
      </c>
      <c r="AE31" s="308">
        <v>1.556</v>
      </c>
      <c r="AF31" s="308">
        <v>1.5570999999999999</v>
      </c>
      <c r="AG31" s="308">
        <v>1.4770000000000001</v>
      </c>
      <c r="AH31" s="308">
        <v>1.4236</v>
      </c>
      <c r="AI31" s="308">
        <v>1.5754999999999999</v>
      </c>
      <c r="AJ31" s="308">
        <v>1.5955999999999999</v>
      </c>
      <c r="AK31" s="308">
        <v>1.5334000000000001</v>
      </c>
      <c r="AL31" s="308">
        <v>1.5802</v>
      </c>
      <c r="AM31" s="308">
        <v>1.5837000000000001</v>
      </c>
      <c r="AN31" s="308">
        <v>1.5744</v>
      </c>
      <c r="AO31" s="308">
        <v>1.5789</v>
      </c>
      <c r="AP31" s="308">
        <v>1.5490999999999999</v>
      </c>
      <c r="AQ31" s="308">
        <v>1.4539</v>
      </c>
      <c r="AR31" s="308">
        <v>1.5458000000000001</v>
      </c>
      <c r="AS31" s="308">
        <v>1.5507</v>
      </c>
      <c r="AT31" s="308">
        <v>1.4476</v>
      </c>
      <c r="AU31" s="308">
        <v>1.6050828131999999</v>
      </c>
      <c r="AV31" s="308">
        <v>1.290958764</v>
      </c>
      <c r="AW31" s="308">
        <v>1.4479322405999999</v>
      </c>
      <c r="AX31" s="308">
        <v>1.4105899099999999</v>
      </c>
      <c r="AY31" s="377" t="s">
        <v>1602</v>
      </c>
      <c r="AZ31" s="377" t="s">
        <v>1602</v>
      </c>
      <c r="BA31" s="377" t="s">
        <v>1602</v>
      </c>
      <c r="BB31" s="377" t="s">
        <v>1602</v>
      </c>
      <c r="BC31" s="377" t="s">
        <v>1602</v>
      </c>
      <c r="BD31" s="377" t="s">
        <v>1602</v>
      </c>
      <c r="BE31" s="377" t="s">
        <v>1602</v>
      </c>
      <c r="BF31" s="377" t="s">
        <v>1602</v>
      </c>
      <c r="BG31" s="377" t="s">
        <v>1602</v>
      </c>
      <c r="BH31" s="377" t="s">
        <v>1602</v>
      </c>
      <c r="BI31" s="377" t="s">
        <v>1602</v>
      </c>
      <c r="BJ31" s="377" t="s">
        <v>1602</v>
      </c>
      <c r="BK31" s="377" t="s">
        <v>1602</v>
      </c>
      <c r="BL31" s="377" t="s">
        <v>1602</v>
      </c>
      <c r="BM31" s="377" t="s">
        <v>1602</v>
      </c>
      <c r="BN31" s="377" t="s">
        <v>1602</v>
      </c>
      <c r="BO31" s="377" t="s">
        <v>1602</v>
      </c>
      <c r="BP31" s="377" t="s">
        <v>1602</v>
      </c>
      <c r="BQ31" s="377" t="s">
        <v>1602</v>
      </c>
      <c r="BR31" s="377" t="s">
        <v>1602</v>
      </c>
      <c r="BS31" s="377" t="s">
        <v>1602</v>
      </c>
      <c r="BT31" s="377" t="s">
        <v>1602</v>
      </c>
      <c r="BU31" s="377" t="s">
        <v>1602</v>
      </c>
      <c r="BV31" s="377" t="s">
        <v>1602</v>
      </c>
    </row>
    <row r="32" spans="1:74" ht="11.05" customHeight="1" x14ac:dyDescent="0.2">
      <c r="A32" s="357" t="s">
        <v>892</v>
      </c>
      <c r="B32" s="428" t="s">
        <v>194</v>
      </c>
      <c r="C32" s="308">
        <v>0.46110000000000001</v>
      </c>
      <c r="D32" s="308">
        <v>0.44579999999999997</v>
      </c>
      <c r="E32" s="308">
        <v>0.43509999999999999</v>
      </c>
      <c r="F32" s="308">
        <v>0.42630000000000001</v>
      </c>
      <c r="G32" s="308">
        <v>0.44490000000000002</v>
      </c>
      <c r="H32" s="308">
        <v>0.44040000000000001</v>
      </c>
      <c r="I32" s="308">
        <v>0.4</v>
      </c>
      <c r="J32" s="308">
        <v>0.38300000000000001</v>
      </c>
      <c r="K32" s="308">
        <v>0.38790000000000002</v>
      </c>
      <c r="L32" s="308">
        <v>0.37</v>
      </c>
      <c r="M32" s="308">
        <v>0.40600000000000003</v>
      </c>
      <c r="N32" s="308">
        <v>0.41599999999999998</v>
      </c>
      <c r="O32" s="308">
        <v>0.40200000000000002</v>
      </c>
      <c r="P32" s="308">
        <v>0.441</v>
      </c>
      <c r="Q32" s="308">
        <v>0.40300000000000002</v>
      </c>
      <c r="R32" s="308">
        <v>0.39900000000000002</v>
      </c>
      <c r="S32" s="308">
        <v>0.379</v>
      </c>
      <c r="T32" s="308">
        <v>0.40600000000000003</v>
      </c>
      <c r="U32" s="308">
        <v>0.34499999999999997</v>
      </c>
      <c r="V32" s="308">
        <v>0.39100000000000001</v>
      </c>
      <c r="W32" s="308">
        <v>0.39700000000000002</v>
      </c>
      <c r="X32" s="308">
        <v>0.39300000000000002</v>
      </c>
      <c r="Y32" s="308">
        <v>0.41</v>
      </c>
      <c r="Z32" s="308">
        <v>0.40300000000000002</v>
      </c>
      <c r="AA32" s="308">
        <v>0.38500000000000001</v>
      </c>
      <c r="AB32" s="308">
        <v>0.39900000000000002</v>
      </c>
      <c r="AC32" s="308">
        <v>0.39200000000000002</v>
      </c>
      <c r="AD32" s="308">
        <v>0.375</v>
      </c>
      <c r="AE32" s="308">
        <v>0.34499999999999997</v>
      </c>
      <c r="AF32" s="308">
        <v>0.371</v>
      </c>
      <c r="AG32" s="308">
        <v>0.378</v>
      </c>
      <c r="AH32" s="308">
        <v>0.33600000000000002</v>
      </c>
      <c r="AI32" s="308">
        <v>0.36499999999999999</v>
      </c>
      <c r="AJ32" s="308">
        <v>0.375</v>
      </c>
      <c r="AK32" s="308">
        <v>0.378</v>
      </c>
      <c r="AL32" s="308">
        <v>0.376</v>
      </c>
      <c r="AM32" s="308">
        <v>0.36299999999999999</v>
      </c>
      <c r="AN32" s="308">
        <v>0.36799999999999999</v>
      </c>
      <c r="AO32" s="308">
        <v>0.375</v>
      </c>
      <c r="AP32" s="308">
        <v>0.35499999999999998</v>
      </c>
      <c r="AQ32" s="308">
        <v>0.36199999999999999</v>
      </c>
      <c r="AR32" s="308">
        <v>0.33900000000000002</v>
      </c>
      <c r="AS32" s="308">
        <v>0.31</v>
      </c>
      <c r="AT32" s="308">
        <v>0.27600000000000002</v>
      </c>
      <c r="AU32" s="308">
        <v>0.33300000000000002</v>
      </c>
      <c r="AV32" s="308">
        <v>0.35699999999999998</v>
      </c>
      <c r="AW32" s="308">
        <v>0.35046153846</v>
      </c>
      <c r="AX32" s="308">
        <v>0.35046153846</v>
      </c>
      <c r="AY32" s="377" t="s">
        <v>1602</v>
      </c>
      <c r="AZ32" s="377" t="s">
        <v>1602</v>
      </c>
      <c r="BA32" s="377" t="s">
        <v>1602</v>
      </c>
      <c r="BB32" s="377" t="s">
        <v>1602</v>
      </c>
      <c r="BC32" s="377" t="s">
        <v>1602</v>
      </c>
      <c r="BD32" s="377" t="s">
        <v>1602</v>
      </c>
      <c r="BE32" s="377" t="s">
        <v>1602</v>
      </c>
      <c r="BF32" s="377" t="s">
        <v>1602</v>
      </c>
      <c r="BG32" s="377" t="s">
        <v>1602</v>
      </c>
      <c r="BH32" s="377" t="s">
        <v>1602</v>
      </c>
      <c r="BI32" s="377" t="s">
        <v>1602</v>
      </c>
      <c r="BJ32" s="377" t="s">
        <v>1602</v>
      </c>
      <c r="BK32" s="377" t="s">
        <v>1602</v>
      </c>
      <c r="BL32" s="377" t="s">
        <v>1602</v>
      </c>
      <c r="BM32" s="377" t="s">
        <v>1602</v>
      </c>
      <c r="BN32" s="377" t="s">
        <v>1602</v>
      </c>
      <c r="BO32" s="377" t="s">
        <v>1602</v>
      </c>
      <c r="BP32" s="377" t="s">
        <v>1602</v>
      </c>
      <c r="BQ32" s="377" t="s">
        <v>1602</v>
      </c>
      <c r="BR32" s="377" t="s">
        <v>1602</v>
      </c>
      <c r="BS32" s="377" t="s">
        <v>1602</v>
      </c>
      <c r="BT32" s="377" t="s">
        <v>1602</v>
      </c>
      <c r="BU32" s="377" t="s">
        <v>1602</v>
      </c>
      <c r="BV32" s="377" t="s">
        <v>1602</v>
      </c>
    </row>
    <row r="33" spans="1:74" ht="11.05" customHeight="1" x14ac:dyDescent="0.2">
      <c r="A33" s="357" t="s">
        <v>893</v>
      </c>
      <c r="B33" s="428" t="s">
        <v>195</v>
      </c>
      <c r="C33" s="308">
        <v>1.6485000000000001</v>
      </c>
      <c r="D33" s="308">
        <v>1.6665000000000001</v>
      </c>
      <c r="E33" s="308">
        <v>1.6981999999999999</v>
      </c>
      <c r="F33" s="308">
        <v>1.6952</v>
      </c>
      <c r="G33" s="308">
        <v>1.6828000000000001</v>
      </c>
      <c r="H33" s="308">
        <v>1.681</v>
      </c>
      <c r="I33" s="308">
        <v>1.6694</v>
      </c>
      <c r="J33" s="308">
        <v>1.6162000000000001</v>
      </c>
      <c r="K33" s="308">
        <v>1.6656</v>
      </c>
      <c r="L33" s="308">
        <v>1.6516999999999999</v>
      </c>
      <c r="M33" s="308">
        <v>1.6526000000000001</v>
      </c>
      <c r="N33" s="308">
        <v>1.65</v>
      </c>
      <c r="O33" s="308">
        <v>1.6519999999999999</v>
      </c>
      <c r="P33" s="308">
        <v>1.6337999999999999</v>
      </c>
      <c r="Q33" s="308">
        <v>1.625</v>
      </c>
      <c r="R33" s="308">
        <v>1.607</v>
      </c>
      <c r="S33" s="308">
        <v>1.6161000000000001</v>
      </c>
      <c r="T33" s="308">
        <v>1.6242000000000001</v>
      </c>
      <c r="U33" s="308">
        <v>1.6220000000000001</v>
      </c>
      <c r="V33" s="308">
        <v>1.6258999999999999</v>
      </c>
      <c r="W33" s="308">
        <v>1.6183000000000001</v>
      </c>
      <c r="X33" s="308">
        <v>1.6213</v>
      </c>
      <c r="Y33" s="308">
        <v>1.6068</v>
      </c>
      <c r="Z33" s="308">
        <v>1.6168</v>
      </c>
      <c r="AA33" s="308">
        <v>1.6476999999999999</v>
      </c>
      <c r="AB33" s="308">
        <v>1.6425000000000001</v>
      </c>
      <c r="AC33" s="308">
        <v>1.6545000000000001</v>
      </c>
      <c r="AD33" s="308">
        <v>1.6666000000000001</v>
      </c>
      <c r="AE33" s="308">
        <v>1.6752</v>
      </c>
      <c r="AF33" s="308">
        <v>1.6711</v>
      </c>
      <c r="AG33" s="308">
        <v>1.6365000000000001</v>
      </c>
      <c r="AH33" s="308">
        <v>1.6664000000000001</v>
      </c>
      <c r="AI33" s="308">
        <v>1.6557999999999999</v>
      </c>
      <c r="AJ33" s="308">
        <v>1.6389</v>
      </c>
      <c r="AK33" s="308">
        <v>1.6294999999999999</v>
      </c>
      <c r="AL33" s="308">
        <v>1.625</v>
      </c>
      <c r="AM33" s="308">
        <v>1.6017999999999999</v>
      </c>
      <c r="AN33" s="308">
        <v>1.597</v>
      </c>
      <c r="AO33" s="308">
        <v>1.5949</v>
      </c>
      <c r="AP33" s="308">
        <v>1.5593999999999999</v>
      </c>
      <c r="AQ33" s="308">
        <v>1.5642</v>
      </c>
      <c r="AR33" s="308">
        <v>1.5709</v>
      </c>
      <c r="AS33" s="308">
        <v>1.5652999999999999</v>
      </c>
      <c r="AT33" s="308">
        <v>1.5701000000000001</v>
      </c>
      <c r="AU33" s="308">
        <v>1.5608</v>
      </c>
      <c r="AV33" s="308">
        <v>1.5270999999999999</v>
      </c>
      <c r="AW33" s="308">
        <v>1.5157389999999999</v>
      </c>
      <c r="AX33" s="308">
        <v>1.514705</v>
      </c>
      <c r="AY33" s="377" t="s">
        <v>1602</v>
      </c>
      <c r="AZ33" s="377" t="s">
        <v>1602</v>
      </c>
      <c r="BA33" s="377" t="s">
        <v>1602</v>
      </c>
      <c r="BB33" s="377" t="s">
        <v>1602</v>
      </c>
      <c r="BC33" s="377" t="s">
        <v>1602</v>
      </c>
      <c r="BD33" s="377" t="s">
        <v>1602</v>
      </c>
      <c r="BE33" s="377" t="s">
        <v>1602</v>
      </c>
      <c r="BF33" s="377" t="s">
        <v>1602</v>
      </c>
      <c r="BG33" s="377" t="s">
        <v>1602</v>
      </c>
      <c r="BH33" s="377" t="s">
        <v>1602</v>
      </c>
      <c r="BI33" s="377" t="s">
        <v>1602</v>
      </c>
      <c r="BJ33" s="377" t="s">
        <v>1602</v>
      </c>
      <c r="BK33" s="377" t="s">
        <v>1602</v>
      </c>
      <c r="BL33" s="377" t="s">
        <v>1602</v>
      </c>
      <c r="BM33" s="377" t="s">
        <v>1602</v>
      </c>
      <c r="BN33" s="377" t="s">
        <v>1602</v>
      </c>
      <c r="BO33" s="377" t="s">
        <v>1602</v>
      </c>
      <c r="BP33" s="377" t="s">
        <v>1602</v>
      </c>
      <c r="BQ33" s="377" t="s">
        <v>1602</v>
      </c>
      <c r="BR33" s="377" t="s">
        <v>1602</v>
      </c>
      <c r="BS33" s="377" t="s">
        <v>1602</v>
      </c>
      <c r="BT33" s="377" t="s">
        <v>1602</v>
      </c>
      <c r="BU33" s="377" t="s">
        <v>1602</v>
      </c>
      <c r="BV33" s="377" t="s">
        <v>1602</v>
      </c>
    </row>
    <row r="34" spans="1:74" ht="11.05" customHeight="1" x14ac:dyDescent="0.2">
      <c r="A34" s="357" t="s">
        <v>894</v>
      </c>
      <c r="B34" s="428" t="s">
        <v>207</v>
      </c>
      <c r="C34" s="308">
        <v>0.73</v>
      </c>
      <c r="D34" s="308">
        <v>0.72899999999999998</v>
      </c>
      <c r="E34" s="308">
        <v>0.73</v>
      </c>
      <c r="F34" s="308">
        <v>0.73099999999999998</v>
      </c>
      <c r="G34" s="308">
        <v>0.74</v>
      </c>
      <c r="H34" s="308">
        <v>0.74399999999999999</v>
      </c>
      <c r="I34" s="308">
        <v>0.75</v>
      </c>
      <c r="J34" s="308">
        <v>0.75600000000000001</v>
      </c>
      <c r="K34" s="308">
        <v>0.76400000000000001</v>
      </c>
      <c r="L34" s="308">
        <v>0.77200000000000002</v>
      </c>
      <c r="M34" s="308">
        <v>0.77600000000000002</v>
      </c>
      <c r="N34" s="308">
        <v>0.79500000000000004</v>
      </c>
      <c r="O34" s="308">
        <v>0.81</v>
      </c>
      <c r="P34" s="308">
        <v>0.81799999999999995</v>
      </c>
      <c r="Q34" s="308">
        <v>0.82899999999999996</v>
      </c>
      <c r="R34" s="308">
        <v>0.83799999999999997</v>
      </c>
      <c r="S34" s="308">
        <v>0.83899999999999997</v>
      </c>
      <c r="T34" s="308">
        <v>0.85199999999999998</v>
      </c>
      <c r="U34" s="308">
        <v>0.86499999999999999</v>
      </c>
      <c r="V34" s="308">
        <v>0.88</v>
      </c>
      <c r="W34" s="308">
        <v>0.88200000000000001</v>
      </c>
      <c r="X34" s="308">
        <v>0.879</v>
      </c>
      <c r="Y34" s="308">
        <v>0.84099999999999997</v>
      </c>
      <c r="Z34" s="308">
        <v>0.84</v>
      </c>
      <c r="AA34" s="308">
        <v>0.83799999999999997</v>
      </c>
      <c r="AB34" s="308">
        <v>0.83599999999999997</v>
      </c>
      <c r="AC34" s="308">
        <v>0.83699999999999997</v>
      </c>
      <c r="AD34" s="308">
        <v>0.83899999999999997</v>
      </c>
      <c r="AE34" s="308">
        <v>0.81299999999999994</v>
      </c>
      <c r="AF34" s="308">
        <v>0.80179999999999996</v>
      </c>
      <c r="AG34" s="308">
        <v>0.80089999999999995</v>
      </c>
      <c r="AH34" s="308">
        <v>0.80179999999999996</v>
      </c>
      <c r="AI34" s="308">
        <v>0.80189999999999995</v>
      </c>
      <c r="AJ34" s="308">
        <v>0.8014</v>
      </c>
      <c r="AK34" s="308">
        <v>0.80179999999999996</v>
      </c>
      <c r="AL34" s="308">
        <v>0.80110000000000003</v>
      </c>
      <c r="AM34" s="308">
        <v>0.77190000000000003</v>
      </c>
      <c r="AN34" s="308">
        <v>0.76180000000000003</v>
      </c>
      <c r="AO34" s="308">
        <v>0.75949999999999995</v>
      </c>
      <c r="AP34" s="308">
        <v>0.75860000000000005</v>
      </c>
      <c r="AQ34" s="308">
        <v>0.75900000000000001</v>
      </c>
      <c r="AR34" s="308">
        <v>0.75980000000000003</v>
      </c>
      <c r="AS34" s="308">
        <v>0.75980000000000003</v>
      </c>
      <c r="AT34" s="308">
        <v>0.75990000000000002</v>
      </c>
      <c r="AU34" s="308">
        <v>0.75930299999999995</v>
      </c>
      <c r="AV34" s="308">
        <v>0.75896200000000003</v>
      </c>
      <c r="AW34" s="308">
        <v>0.751745</v>
      </c>
      <c r="AX34" s="308">
        <v>0.75450799999999996</v>
      </c>
      <c r="AY34" s="377" t="s">
        <v>1602</v>
      </c>
      <c r="AZ34" s="377" t="s">
        <v>1602</v>
      </c>
      <c r="BA34" s="377" t="s">
        <v>1602</v>
      </c>
      <c r="BB34" s="377" t="s">
        <v>1602</v>
      </c>
      <c r="BC34" s="377" t="s">
        <v>1602</v>
      </c>
      <c r="BD34" s="377" t="s">
        <v>1602</v>
      </c>
      <c r="BE34" s="377" t="s">
        <v>1602</v>
      </c>
      <c r="BF34" s="377" t="s">
        <v>1602</v>
      </c>
      <c r="BG34" s="377" t="s">
        <v>1602</v>
      </c>
      <c r="BH34" s="377" t="s">
        <v>1602</v>
      </c>
      <c r="BI34" s="377" t="s">
        <v>1602</v>
      </c>
      <c r="BJ34" s="377" t="s">
        <v>1602</v>
      </c>
      <c r="BK34" s="377" t="s">
        <v>1602</v>
      </c>
      <c r="BL34" s="377" t="s">
        <v>1602</v>
      </c>
      <c r="BM34" s="377" t="s">
        <v>1602</v>
      </c>
      <c r="BN34" s="377" t="s">
        <v>1602</v>
      </c>
      <c r="BO34" s="377" t="s">
        <v>1602</v>
      </c>
      <c r="BP34" s="377" t="s">
        <v>1602</v>
      </c>
      <c r="BQ34" s="377" t="s">
        <v>1602</v>
      </c>
      <c r="BR34" s="377" t="s">
        <v>1602</v>
      </c>
      <c r="BS34" s="377" t="s">
        <v>1602</v>
      </c>
      <c r="BT34" s="377" t="s">
        <v>1602</v>
      </c>
      <c r="BU34" s="377" t="s">
        <v>1602</v>
      </c>
      <c r="BV34" s="377" t="s">
        <v>1602</v>
      </c>
    </row>
    <row r="35" spans="1:74" ht="11.05" customHeight="1" x14ac:dyDescent="0.2">
      <c r="A35" s="357" t="s">
        <v>895</v>
      </c>
      <c r="B35" s="428" t="s">
        <v>205</v>
      </c>
      <c r="C35" s="308">
        <v>9.234</v>
      </c>
      <c r="D35" s="308">
        <v>9.1890000000000001</v>
      </c>
      <c r="E35" s="308">
        <v>9.3450000000000006</v>
      </c>
      <c r="F35" s="308">
        <v>9.5410000000000004</v>
      </c>
      <c r="G35" s="308">
        <v>9.5310000000000006</v>
      </c>
      <c r="H35" s="308">
        <v>9.5429999999999993</v>
      </c>
      <c r="I35" s="308">
        <v>9.6229999999999993</v>
      </c>
      <c r="J35" s="308">
        <v>9.7289999999999992</v>
      </c>
      <c r="K35" s="308">
        <v>9.8219999999999992</v>
      </c>
      <c r="L35" s="308">
        <v>9.9209999999999994</v>
      </c>
      <c r="M35" s="308">
        <v>9.9559999999999995</v>
      </c>
      <c r="N35" s="308">
        <v>9.9770000000000003</v>
      </c>
      <c r="O35" s="308">
        <v>10.066000000000001</v>
      </c>
      <c r="P35" s="308">
        <v>10.047000000000001</v>
      </c>
      <c r="Q35" s="308">
        <v>10.01</v>
      </c>
      <c r="R35" s="308">
        <v>9.1549999999999994</v>
      </c>
      <c r="S35" s="308">
        <v>9.2579999999999991</v>
      </c>
      <c r="T35" s="308">
        <v>9.8019999999999996</v>
      </c>
      <c r="U35" s="308">
        <v>9.82</v>
      </c>
      <c r="V35" s="308">
        <v>9.7680000000000007</v>
      </c>
      <c r="W35" s="308">
        <v>9.7509999999999994</v>
      </c>
      <c r="X35" s="308">
        <v>9.6929999999999996</v>
      </c>
      <c r="Y35" s="308">
        <v>9.8160000000000007</v>
      </c>
      <c r="Z35" s="308">
        <v>9.8320000000000007</v>
      </c>
      <c r="AA35" s="308">
        <v>9.7827999999999999</v>
      </c>
      <c r="AB35" s="308">
        <v>9.9428000000000001</v>
      </c>
      <c r="AC35" s="308">
        <v>9.6417999999999999</v>
      </c>
      <c r="AD35" s="308">
        <v>9.5418000000000003</v>
      </c>
      <c r="AE35" s="308">
        <v>9.5337999999999994</v>
      </c>
      <c r="AF35" s="308">
        <v>9.4738000000000007</v>
      </c>
      <c r="AG35" s="308">
        <v>9.4847999999999999</v>
      </c>
      <c r="AH35" s="308">
        <v>9.4778000000000002</v>
      </c>
      <c r="AI35" s="308">
        <v>9.5028000000000006</v>
      </c>
      <c r="AJ35" s="308">
        <v>9.5277999999999992</v>
      </c>
      <c r="AK35" s="308">
        <v>9.5277999999999992</v>
      </c>
      <c r="AL35" s="308">
        <v>9.5277999999999992</v>
      </c>
      <c r="AM35" s="308">
        <v>9.5028000000000006</v>
      </c>
      <c r="AN35" s="308">
        <v>9.4277999999999995</v>
      </c>
      <c r="AO35" s="308">
        <v>9.4027999999999992</v>
      </c>
      <c r="AP35" s="308">
        <v>9.3027999999999995</v>
      </c>
      <c r="AQ35" s="308">
        <v>9.2027999999999999</v>
      </c>
      <c r="AR35" s="308">
        <v>9.0728000000000009</v>
      </c>
      <c r="AS35" s="308">
        <v>9.0728000000000009</v>
      </c>
      <c r="AT35" s="308">
        <v>9.0229999999999997</v>
      </c>
      <c r="AU35" s="308">
        <v>8.9779999999999998</v>
      </c>
      <c r="AV35" s="308">
        <v>8.9529999999999994</v>
      </c>
      <c r="AW35" s="308">
        <v>8.9749999999999996</v>
      </c>
      <c r="AX35" s="308">
        <v>8.9749999999999996</v>
      </c>
      <c r="AY35" s="377" t="s">
        <v>1602</v>
      </c>
      <c r="AZ35" s="377" t="s">
        <v>1602</v>
      </c>
      <c r="BA35" s="377" t="s">
        <v>1602</v>
      </c>
      <c r="BB35" s="377" t="s">
        <v>1602</v>
      </c>
      <c r="BC35" s="377" t="s">
        <v>1602</v>
      </c>
      <c r="BD35" s="377" t="s">
        <v>1602</v>
      </c>
      <c r="BE35" s="377" t="s">
        <v>1602</v>
      </c>
      <c r="BF35" s="377" t="s">
        <v>1602</v>
      </c>
      <c r="BG35" s="377" t="s">
        <v>1602</v>
      </c>
      <c r="BH35" s="377" t="s">
        <v>1602</v>
      </c>
      <c r="BI35" s="377" t="s">
        <v>1602</v>
      </c>
      <c r="BJ35" s="377" t="s">
        <v>1602</v>
      </c>
      <c r="BK35" s="377" t="s">
        <v>1602</v>
      </c>
      <c r="BL35" s="377" t="s">
        <v>1602</v>
      </c>
      <c r="BM35" s="377" t="s">
        <v>1602</v>
      </c>
      <c r="BN35" s="377" t="s">
        <v>1602</v>
      </c>
      <c r="BO35" s="377" t="s">
        <v>1602</v>
      </c>
      <c r="BP35" s="377" t="s">
        <v>1602</v>
      </c>
      <c r="BQ35" s="377" t="s">
        <v>1602</v>
      </c>
      <c r="BR35" s="377" t="s">
        <v>1602</v>
      </c>
      <c r="BS35" s="377" t="s">
        <v>1602</v>
      </c>
      <c r="BT35" s="377" t="s">
        <v>1602</v>
      </c>
      <c r="BU35" s="377" t="s">
        <v>1602</v>
      </c>
      <c r="BV35" s="377" t="s">
        <v>1602</v>
      </c>
    </row>
    <row r="36" spans="1:74" ht="11.05" customHeight="1" x14ac:dyDescent="0.2">
      <c r="A36" s="357" t="s">
        <v>896</v>
      </c>
      <c r="B36" s="428" t="s">
        <v>561</v>
      </c>
      <c r="C36" s="308">
        <v>0.1673</v>
      </c>
      <c r="D36" s="308">
        <v>0.16270000000000001</v>
      </c>
      <c r="E36" s="308">
        <v>0.15229999999999999</v>
      </c>
      <c r="F36" s="308">
        <v>0.15409999999999999</v>
      </c>
      <c r="G36" s="308">
        <v>0.15579999999999999</v>
      </c>
      <c r="H36" s="308">
        <v>0.1605</v>
      </c>
      <c r="I36" s="308">
        <v>0.15790000000000001</v>
      </c>
      <c r="J36" s="308">
        <v>0.14960000000000001</v>
      </c>
      <c r="K36" s="308">
        <v>0.156</v>
      </c>
      <c r="L36" s="308">
        <v>0.16059999999999999</v>
      </c>
      <c r="M36" s="308">
        <v>0.15759999999999999</v>
      </c>
      <c r="N36" s="308">
        <v>0.151</v>
      </c>
      <c r="O36" s="308">
        <v>0.15390000000000001</v>
      </c>
      <c r="P36" s="308">
        <v>0.1598</v>
      </c>
      <c r="Q36" s="308">
        <v>0.15079999999999999</v>
      </c>
      <c r="R36" s="308">
        <v>0.155</v>
      </c>
      <c r="S36" s="308">
        <v>0.15329999999999999</v>
      </c>
      <c r="T36" s="308">
        <v>0.1552</v>
      </c>
      <c r="U36" s="308">
        <v>0.15679999999999999</v>
      </c>
      <c r="V36" s="308">
        <v>0.15809999999999999</v>
      </c>
      <c r="W36" s="308">
        <v>0.16259999999999999</v>
      </c>
      <c r="X36" s="308">
        <v>0.15939999999999999</v>
      </c>
      <c r="Y36" s="308">
        <v>0.15140000000000001</v>
      </c>
      <c r="Z36" s="308">
        <v>0.14499999999999999</v>
      </c>
      <c r="AA36" s="308">
        <v>0.13950000000000001</v>
      </c>
      <c r="AB36" s="308">
        <v>0.13600000000000001</v>
      </c>
      <c r="AC36" s="308">
        <v>0.1245</v>
      </c>
      <c r="AD36" s="308">
        <v>0.1176</v>
      </c>
      <c r="AE36" s="308">
        <v>0.13400000000000001</v>
      </c>
      <c r="AF36" s="308">
        <v>0.14729999999999999</v>
      </c>
      <c r="AG36" s="308">
        <v>0.157</v>
      </c>
      <c r="AH36" s="308">
        <v>0.15720000000000001</v>
      </c>
      <c r="AI36" s="308">
        <v>0.16</v>
      </c>
      <c r="AJ36" s="308">
        <v>0.16</v>
      </c>
      <c r="AK36" s="308">
        <v>0.16</v>
      </c>
      <c r="AL36" s="308">
        <v>0.16</v>
      </c>
      <c r="AM36" s="308">
        <v>0.16</v>
      </c>
      <c r="AN36" s="308">
        <v>0.16</v>
      </c>
      <c r="AO36" s="308">
        <v>0.08</v>
      </c>
      <c r="AP36" s="308">
        <v>7.0000000000000007E-2</v>
      </c>
      <c r="AQ36" s="308">
        <v>0.06</v>
      </c>
      <c r="AR36" s="308">
        <v>0.06</v>
      </c>
      <c r="AS36" s="308">
        <v>0.06</v>
      </c>
      <c r="AT36" s="308">
        <v>0.06</v>
      </c>
      <c r="AU36" s="308">
        <v>0.06</v>
      </c>
      <c r="AV36" s="308">
        <v>0.06</v>
      </c>
      <c r="AW36" s="308">
        <v>0.06</v>
      </c>
      <c r="AX36" s="308">
        <v>0.06</v>
      </c>
      <c r="AY36" s="377" t="s">
        <v>1602</v>
      </c>
      <c r="AZ36" s="377" t="s">
        <v>1602</v>
      </c>
      <c r="BA36" s="377" t="s">
        <v>1602</v>
      </c>
      <c r="BB36" s="377" t="s">
        <v>1602</v>
      </c>
      <c r="BC36" s="377" t="s">
        <v>1602</v>
      </c>
      <c r="BD36" s="377" t="s">
        <v>1602</v>
      </c>
      <c r="BE36" s="377" t="s">
        <v>1602</v>
      </c>
      <c r="BF36" s="377" t="s">
        <v>1602</v>
      </c>
      <c r="BG36" s="377" t="s">
        <v>1602</v>
      </c>
      <c r="BH36" s="377" t="s">
        <v>1602</v>
      </c>
      <c r="BI36" s="377" t="s">
        <v>1602</v>
      </c>
      <c r="BJ36" s="377" t="s">
        <v>1602</v>
      </c>
      <c r="BK36" s="377" t="s">
        <v>1602</v>
      </c>
      <c r="BL36" s="377" t="s">
        <v>1602</v>
      </c>
      <c r="BM36" s="377" t="s">
        <v>1602</v>
      </c>
      <c r="BN36" s="377" t="s">
        <v>1602</v>
      </c>
      <c r="BO36" s="377" t="s">
        <v>1602</v>
      </c>
      <c r="BP36" s="377" t="s">
        <v>1602</v>
      </c>
      <c r="BQ36" s="377" t="s">
        <v>1602</v>
      </c>
      <c r="BR36" s="377" t="s">
        <v>1602</v>
      </c>
      <c r="BS36" s="377" t="s">
        <v>1602</v>
      </c>
      <c r="BT36" s="377" t="s">
        <v>1602</v>
      </c>
      <c r="BU36" s="377" t="s">
        <v>1602</v>
      </c>
      <c r="BV36" s="377" t="s">
        <v>1602</v>
      </c>
    </row>
    <row r="37" spans="1:74" ht="11.05" customHeight="1" x14ac:dyDescent="0.2">
      <c r="A37" s="357" t="s">
        <v>897</v>
      </c>
      <c r="B37" s="428" t="s">
        <v>881</v>
      </c>
      <c r="C37" s="308">
        <v>6.4299999999999996E-2</v>
      </c>
      <c r="D37" s="308">
        <v>6.4799999999999996E-2</v>
      </c>
      <c r="E37" s="308">
        <v>6.2700000000000006E-2</v>
      </c>
      <c r="F37" s="308">
        <v>6.0600000000000001E-2</v>
      </c>
      <c r="G37" s="308">
        <v>6.0600000000000001E-2</v>
      </c>
      <c r="H37" s="308">
        <v>6.0600000000000001E-2</v>
      </c>
      <c r="I37" s="308">
        <v>6.0600000000000001E-2</v>
      </c>
      <c r="J37" s="308">
        <v>6.0600000000000001E-2</v>
      </c>
      <c r="K37" s="308">
        <v>6.0600000000000001E-2</v>
      </c>
      <c r="L37" s="308">
        <v>6.0600000000000001E-2</v>
      </c>
      <c r="M37" s="308">
        <v>6.0600000000000001E-2</v>
      </c>
      <c r="N37" s="308">
        <v>6.1800000000000001E-2</v>
      </c>
      <c r="O37" s="308">
        <v>6.3899999999999998E-2</v>
      </c>
      <c r="P37" s="308">
        <v>6.5799999999999997E-2</v>
      </c>
      <c r="Q37" s="308">
        <v>6.6500000000000004E-2</v>
      </c>
      <c r="R37" s="308">
        <v>6.5500000000000003E-2</v>
      </c>
      <c r="S37" s="308">
        <v>6.5500000000000003E-2</v>
      </c>
      <c r="T37" s="308">
        <v>6.3700000000000007E-2</v>
      </c>
      <c r="U37" s="308">
        <v>6.2899999999999998E-2</v>
      </c>
      <c r="V37" s="308">
        <v>6.2199999999999998E-2</v>
      </c>
      <c r="W37" s="308">
        <v>6.3399999999999998E-2</v>
      </c>
      <c r="X37" s="308">
        <v>6.5299999999999997E-2</v>
      </c>
      <c r="Y37" s="308">
        <v>6.6400000000000001E-2</v>
      </c>
      <c r="Z37" s="308">
        <v>6.7000000000000004E-2</v>
      </c>
      <c r="AA37" s="308">
        <v>6.7000000000000004E-2</v>
      </c>
      <c r="AB37" s="308">
        <v>6.7699999999999996E-2</v>
      </c>
      <c r="AC37" s="308">
        <v>6.8000000000000005E-2</v>
      </c>
      <c r="AD37" s="308">
        <v>6.9000000000000006E-2</v>
      </c>
      <c r="AE37" s="308">
        <v>6.8199999999999997E-2</v>
      </c>
      <c r="AF37" s="308">
        <v>6.8500000000000005E-2</v>
      </c>
      <c r="AG37" s="308">
        <v>6.6900000000000001E-2</v>
      </c>
      <c r="AH37" s="308">
        <v>6.6400000000000001E-2</v>
      </c>
      <c r="AI37" s="308">
        <v>6.59E-2</v>
      </c>
      <c r="AJ37" s="308">
        <v>6.7400000000000002E-2</v>
      </c>
      <c r="AK37" s="308">
        <v>6.9500000000000006E-2</v>
      </c>
      <c r="AL37" s="308">
        <v>7.0999999999999994E-2</v>
      </c>
      <c r="AM37" s="308">
        <v>7.0000000000000007E-2</v>
      </c>
      <c r="AN37" s="308">
        <v>0.05</v>
      </c>
      <c r="AO37" s="308">
        <v>0.05</v>
      </c>
      <c r="AP37" s="308">
        <v>0.04</v>
      </c>
      <c r="AQ37" s="308">
        <v>0.03</v>
      </c>
      <c r="AR37" s="308">
        <v>0.03</v>
      </c>
      <c r="AS37" s="308">
        <v>0.03</v>
      </c>
      <c r="AT37" s="308">
        <v>0.03</v>
      </c>
      <c r="AU37" s="308">
        <v>0.03</v>
      </c>
      <c r="AV37" s="308">
        <v>0.03</v>
      </c>
      <c r="AW37" s="308">
        <v>0.03</v>
      </c>
      <c r="AX37" s="308">
        <v>0.03</v>
      </c>
      <c r="AY37" s="377" t="s">
        <v>1602</v>
      </c>
      <c r="AZ37" s="377" t="s">
        <v>1602</v>
      </c>
      <c r="BA37" s="377" t="s">
        <v>1602</v>
      </c>
      <c r="BB37" s="377" t="s">
        <v>1602</v>
      </c>
      <c r="BC37" s="377" t="s">
        <v>1602</v>
      </c>
      <c r="BD37" s="377" t="s">
        <v>1602</v>
      </c>
      <c r="BE37" s="377" t="s">
        <v>1602</v>
      </c>
      <c r="BF37" s="377" t="s">
        <v>1602</v>
      </c>
      <c r="BG37" s="377" t="s">
        <v>1602</v>
      </c>
      <c r="BH37" s="377" t="s">
        <v>1602</v>
      </c>
      <c r="BI37" s="377" t="s">
        <v>1602</v>
      </c>
      <c r="BJ37" s="377" t="s">
        <v>1602</v>
      </c>
      <c r="BK37" s="377" t="s">
        <v>1602</v>
      </c>
      <c r="BL37" s="377" t="s">
        <v>1602</v>
      </c>
      <c r="BM37" s="377" t="s">
        <v>1602</v>
      </c>
      <c r="BN37" s="377" t="s">
        <v>1602</v>
      </c>
      <c r="BO37" s="377" t="s">
        <v>1602</v>
      </c>
      <c r="BP37" s="377" t="s">
        <v>1602</v>
      </c>
      <c r="BQ37" s="377" t="s">
        <v>1602</v>
      </c>
      <c r="BR37" s="377" t="s">
        <v>1602</v>
      </c>
      <c r="BS37" s="377" t="s">
        <v>1602</v>
      </c>
      <c r="BT37" s="377" t="s">
        <v>1602</v>
      </c>
      <c r="BU37" s="377" t="s">
        <v>1602</v>
      </c>
      <c r="BV37" s="377" t="s">
        <v>1602</v>
      </c>
    </row>
    <row r="38" spans="1:74" ht="11.05" customHeight="1" x14ac:dyDescent="0.2">
      <c r="A38" s="357"/>
      <c r="B38" s="426"/>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c r="AY38" s="377"/>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row>
    <row r="39" spans="1:74" ht="11.05" customHeight="1" x14ac:dyDescent="0.2">
      <c r="A39" s="357"/>
      <c r="B39" s="443" t="s">
        <v>898</v>
      </c>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row>
    <row r="40" spans="1:74" s="280" customFormat="1" ht="11.05" customHeight="1" x14ac:dyDescent="0.2">
      <c r="A40" s="440" t="s">
        <v>285</v>
      </c>
      <c r="B40" s="434" t="s">
        <v>899</v>
      </c>
      <c r="C40" s="106">
        <v>29.73</v>
      </c>
      <c r="D40" s="106">
        <v>30.22</v>
      </c>
      <c r="E40" s="106">
        <v>30.32</v>
      </c>
      <c r="F40" s="106">
        <v>30.31</v>
      </c>
      <c r="G40" s="106">
        <v>30.395</v>
      </c>
      <c r="H40" s="106">
        <v>30.44</v>
      </c>
      <c r="I40" s="106">
        <v>30.38</v>
      </c>
      <c r="J40" s="106">
        <v>30.14</v>
      </c>
      <c r="K40" s="106">
        <v>30.24</v>
      </c>
      <c r="L40" s="106">
        <v>30.254999999999999</v>
      </c>
      <c r="M40" s="106">
        <v>30.26</v>
      </c>
      <c r="N40" s="106">
        <v>30.27</v>
      </c>
      <c r="O40" s="106">
        <v>30.07</v>
      </c>
      <c r="P40" s="106">
        <v>30.3</v>
      </c>
      <c r="Q40" s="106">
        <v>30.13</v>
      </c>
      <c r="R40" s="106">
        <v>30</v>
      </c>
      <c r="S40" s="106">
        <v>29.62</v>
      </c>
      <c r="T40" s="106">
        <v>29.55</v>
      </c>
      <c r="U40" s="106">
        <v>29.36</v>
      </c>
      <c r="V40" s="106">
        <v>29.89</v>
      </c>
      <c r="W40" s="106">
        <v>29.97</v>
      </c>
      <c r="X40" s="106">
        <v>30.125</v>
      </c>
      <c r="Y40" s="106">
        <v>30.05</v>
      </c>
      <c r="Z40" s="106">
        <v>30.15</v>
      </c>
      <c r="AA40" s="106">
        <v>30.344999999999999</v>
      </c>
      <c r="AB40" s="106">
        <v>30.45</v>
      </c>
      <c r="AC40" s="106">
        <v>30.5776</v>
      </c>
      <c r="AD40" s="106">
        <v>30.065000000000001</v>
      </c>
      <c r="AE40" s="106">
        <v>30.356000000000002</v>
      </c>
      <c r="AF40" s="106">
        <v>30.356999999999999</v>
      </c>
      <c r="AG40" s="106">
        <v>30.38</v>
      </c>
      <c r="AH40" s="106">
        <v>30.637</v>
      </c>
      <c r="AI40" s="106">
        <v>30.795000000000002</v>
      </c>
      <c r="AJ40" s="106">
        <v>30.864000000000001</v>
      </c>
      <c r="AK40" s="106">
        <v>31.009</v>
      </c>
      <c r="AL40" s="106">
        <v>31.158000000000001</v>
      </c>
      <c r="AM40" s="106">
        <v>31.027999999999999</v>
      </c>
      <c r="AN40" s="106">
        <v>31.155999999999999</v>
      </c>
      <c r="AO40" s="106">
        <v>31.302</v>
      </c>
      <c r="AP40" s="106">
        <v>31.254999999999999</v>
      </c>
      <c r="AQ40" s="106">
        <v>31.335000000000001</v>
      </c>
      <c r="AR40" s="106">
        <v>31.314</v>
      </c>
      <c r="AS40" s="106">
        <v>31.395</v>
      </c>
      <c r="AT40" s="106">
        <v>31.265000000000001</v>
      </c>
      <c r="AU40" s="106">
        <v>30.882999999999999</v>
      </c>
      <c r="AV40" s="106">
        <v>31.315000000000001</v>
      </c>
      <c r="AW40" s="106">
        <v>31.431000000000001</v>
      </c>
      <c r="AX40" s="106">
        <v>31.661000000000001</v>
      </c>
      <c r="AY40" s="410">
        <v>31.308714999999999</v>
      </c>
      <c r="AZ40" s="410">
        <v>31.207374999999999</v>
      </c>
      <c r="BA40" s="410">
        <v>31.205034000000001</v>
      </c>
      <c r="BB40" s="410">
        <v>31.202694000000001</v>
      </c>
      <c r="BC40" s="410">
        <v>31.201353999999998</v>
      </c>
      <c r="BD40" s="410">
        <v>31.199013999999998</v>
      </c>
      <c r="BE40" s="410">
        <v>31.196673000000001</v>
      </c>
      <c r="BF40" s="410">
        <v>31.195333000000002</v>
      </c>
      <c r="BG40" s="410">
        <v>31.194993</v>
      </c>
      <c r="BH40" s="410">
        <v>31.194652000000001</v>
      </c>
      <c r="BI40" s="410">
        <v>31.194312</v>
      </c>
      <c r="BJ40" s="410">
        <v>31.193971999999999</v>
      </c>
      <c r="BK40" s="410">
        <v>31.217966000000001</v>
      </c>
      <c r="BL40" s="410">
        <v>31.248125000000002</v>
      </c>
      <c r="BM40" s="410">
        <v>31.308285000000001</v>
      </c>
      <c r="BN40" s="410">
        <v>31.358445</v>
      </c>
      <c r="BO40" s="410">
        <v>31.408605000000001</v>
      </c>
      <c r="BP40" s="410">
        <v>31.458763999999999</v>
      </c>
      <c r="BQ40" s="410">
        <v>31.458924</v>
      </c>
      <c r="BR40" s="410">
        <v>31.459084000000001</v>
      </c>
      <c r="BS40" s="410">
        <v>31.459243000000001</v>
      </c>
      <c r="BT40" s="410">
        <v>31.459402999999998</v>
      </c>
      <c r="BU40" s="410">
        <v>31.459562999999999</v>
      </c>
      <c r="BV40" s="410">
        <v>31.459723</v>
      </c>
    </row>
    <row r="41" spans="1:74" ht="11.05" customHeight="1" x14ac:dyDescent="0.2">
      <c r="A41" s="357" t="s">
        <v>274</v>
      </c>
      <c r="B41" s="426" t="s">
        <v>998</v>
      </c>
      <c r="C41" s="308">
        <v>25.08</v>
      </c>
      <c r="D41" s="308">
        <v>25.23</v>
      </c>
      <c r="E41" s="308">
        <v>25.33</v>
      </c>
      <c r="F41" s="308">
        <v>25.48</v>
      </c>
      <c r="G41" s="308">
        <v>25.48</v>
      </c>
      <c r="H41" s="308">
        <v>25.53</v>
      </c>
      <c r="I41" s="308">
        <v>25.53</v>
      </c>
      <c r="J41" s="308">
        <v>25.48</v>
      </c>
      <c r="K41" s="308">
        <v>25.48</v>
      </c>
      <c r="L41" s="308">
        <v>25.48</v>
      </c>
      <c r="M41" s="308">
        <v>25.48</v>
      </c>
      <c r="N41" s="308">
        <v>25.48</v>
      </c>
      <c r="O41" s="308">
        <v>25.43</v>
      </c>
      <c r="P41" s="308">
        <v>25.48</v>
      </c>
      <c r="Q41" s="308">
        <v>25.53</v>
      </c>
      <c r="R41" s="308">
        <v>25.53</v>
      </c>
      <c r="S41" s="308">
        <v>25.43</v>
      </c>
      <c r="T41" s="308">
        <v>25.43</v>
      </c>
      <c r="U41" s="308">
        <v>25.52</v>
      </c>
      <c r="V41" s="308">
        <v>25.57</v>
      </c>
      <c r="W41" s="308">
        <v>25.55</v>
      </c>
      <c r="X41" s="308">
        <v>25.65</v>
      </c>
      <c r="Y41" s="308">
        <v>25.66</v>
      </c>
      <c r="Z41" s="308">
        <v>25.66</v>
      </c>
      <c r="AA41" s="308">
        <v>25.75</v>
      </c>
      <c r="AB41" s="308">
        <v>25.8</v>
      </c>
      <c r="AC41" s="308">
        <v>25.942599999999999</v>
      </c>
      <c r="AD41" s="308">
        <v>25.565000000000001</v>
      </c>
      <c r="AE41" s="308">
        <v>25.640999999999998</v>
      </c>
      <c r="AF41" s="308">
        <v>25.652000000000001</v>
      </c>
      <c r="AG41" s="308">
        <v>25.77</v>
      </c>
      <c r="AH41" s="308">
        <v>25.972000000000001</v>
      </c>
      <c r="AI41" s="308">
        <v>26.07</v>
      </c>
      <c r="AJ41" s="308">
        <v>26.119</v>
      </c>
      <c r="AK41" s="308">
        <v>26.259</v>
      </c>
      <c r="AL41" s="308">
        <v>26.318000000000001</v>
      </c>
      <c r="AM41" s="308">
        <v>26.408000000000001</v>
      </c>
      <c r="AN41" s="308">
        <v>26.431000000000001</v>
      </c>
      <c r="AO41" s="308">
        <v>26.516999999999999</v>
      </c>
      <c r="AP41" s="308">
        <v>26.504999999999999</v>
      </c>
      <c r="AQ41" s="308">
        <v>26.515000000000001</v>
      </c>
      <c r="AR41" s="308">
        <v>26.494</v>
      </c>
      <c r="AS41" s="308">
        <v>26.555</v>
      </c>
      <c r="AT41" s="308">
        <v>26.585000000000001</v>
      </c>
      <c r="AU41" s="308">
        <v>26.652999999999999</v>
      </c>
      <c r="AV41" s="308">
        <v>26.565000000000001</v>
      </c>
      <c r="AW41" s="308">
        <v>26.640999999999998</v>
      </c>
      <c r="AX41" s="308">
        <v>26.640999999999998</v>
      </c>
      <c r="AY41" s="377">
        <v>26.521000000000001</v>
      </c>
      <c r="AZ41" s="377">
        <v>26.521000000000001</v>
      </c>
      <c r="BA41" s="377">
        <v>26.521000000000001</v>
      </c>
      <c r="BB41" s="377">
        <v>26.521000000000001</v>
      </c>
      <c r="BC41" s="377">
        <v>26.521000000000001</v>
      </c>
      <c r="BD41" s="377">
        <v>26.521000000000001</v>
      </c>
      <c r="BE41" s="377">
        <v>26.521000000000001</v>
      </c>
      <c r="BF41" s="377">
        <v>26.521000000000001</v>
      </c>
      <c r="BG41" s="377">
        <v>26.521000000000001</v>
      </c>
      <c r="BH41" s="377">
        <v>26.521000000000001</v>
      </c>
      <c r="BI41" s="377">
        <v>26.521000000000001</v>
      </c>
      <c r="BJ41" s="377">
        <v>26.521000000000001</v>
      </c>
      <c r="BK41" s="377">
        <v>26.541</v>
      </c>
      <c r="BL41" s="377">
        <v>26.571000000000002</v>
      </c>
      <c r="BM41" s="377">
        <v>26.631</v>
      </c>
      <c r="BN41" s="377">
        <v>26.681000000000001</v>
      </c>
      <c r="BO41" s="377">
        <v>26.731000000000002</v>
      </c>
      <c r="BP41" s="377">
        <v>26.780999999999999</v>
      </c>
      <c r="BQ41" s="377">
        <v>26.780999999999999</v>
      </c>
      <c r="BR41" s="377">
        <v>26.780999999999999</v>
      </c>
      <c r="BS41" s="377">
        <v>26.780999999999999</v>
      </c>
      <c r="BT41" s="377">
        <v>26.780999999999999</v>
      </c>
      <c r="BU41" s="377">
        <v>26.780999999999999</v>
      </c>
      <c r="BV41" s="377">
        <v>26.780999999999999</v>
      </c>
    </row>
    <row r="42" spans="1:74" ht="11.05" customHeight="1" x14ac:dyDescent="0.2">
      <c r="A42" s="357" t="s">
        <v>556</v>
      </c>
      <c r="B42" s="426" t="s">
        <v>999</v>
      </c>
      <c r="C42" s="308">
        <v>4.6500000000000004</v>
      </c>
      <c r="D42" s="308">
        <v>4.99</v>
      </c>
      <c r="E42" s="308">
        <v>4.99</v>
      </c>
      <c r="F42" s="308">
        <v>4.83</v>
      </c>
      <c r="G42" s="308">
        <v>4.915</v>
      </c>
      <c r="H42" s="308">
        <v>4.91</v>
      </c>
      <c r="I42" s="308">
        <v>4.8499999999999996</v>
      </c>
      <c r="J42" s="308">
        <v>4.66</v>
      </c>
      <c r="K42" s="308">
        <v>4.76</v>
      </c>
      <c r="L42" s="308">
        <v>4.7750000000000004</v>
      </c>
      <c r="M42" s="308">
        <v>4.78</v>
      </c>
      <c r="N42" s="308">
        <v>4.79</v>
      </c>
      <c r="O42" s="308">
        <v>4.6399999999999997</v>
      </c>
      <c r="P42" s="308">
        <v>4.82</v>
      </c>
      <c r="Q42" s="308">
        <v>4.5999999999999996</v>
      </c>
      <c r="R42" s="308">
        <v>4.47</v>
      </c>
      <c r="S42" s="308">
        <v>4.1900000000000004</v>
      </c>
      <c r="T42" s="308">
        <v>4.12</v>
      </c>
      <c r="U42" s="308">
        <v>3.84</v>
      </c>
      <c r="V42" s="308">
        <v>4.32</v>
      </c>
      <c r="W42" s="308">
        <v>4.42</v>
      </c>
      <c r="X42" s="308">
        <v>4.4749999999999996</v>
      </c>
      <c r="Y42" s="308">
        <v>4.3899999999999997</v>
      </c>
      <c r="Z42" s="308">
        <v>4.49</v>
      </c>
      <c r="AA42" s="308">
        <v>4.5949999999999998</v>
      </c>
      <c r="AB42" s="308">
        <v>4.6500000000000004</v>
      </c>
      <c r="AC42" s="308">
        <v>4.6349999999999998</v>
      </c>
      <c r="AD42" s="308">
        <v>4.5</v>
      </c>
      <c r="AE42" s="308">
        <v>4.7149999999999999</v>
      </c>
      <c r="AF42" s="308">
        <v>4.7050000000000001</v>
      </c>
      <c r="AG42" s="308">
        <v>4.6100000000000003</v>
      </c>
      <c r="AH42" s="308">
        <v>4.665</v>
      </c>
      <c r="AI42" s="308">
        <v>4.7249999999999996</v>
      </c>
      <c r="AJ42" s="308">
        <v>4.7450000000000001</v>
      </c>
      <c r="AK42" s="308">
        <v>4.75</v>
      </c>
      <c r="AL42" s="308">
        <v>4.84</v>
      </c>
      <c r="AM42" s="308">
        <v>4.62</v>
      </c>
      <c r="AN42" s="308">
        <v>4.7249999999999996</v>
      </c>
      <c r="AO42" s="308">
        <v>4.7850000000000001</v>
      </c>
      <c r="AP42" s="308">
        <v>4.75</v>
      </c>
      <c r="AQ42" s="308">
        <v>4.82</v>
      </c>
      <c r="AR42" s="308">
        <v>4.82</v>
      </c>
      <c r="AS42" s="308">
        <v>4.84</v>
      </c>
      <c r="AT42" s="308">
        <v>4.68</v>
      </c>
      <c r="AU42" s="308">
        <v>4.2300000000000004</v>
      </c>
      <c r="AV42" s="308">
        <v>4.75</v>
      </c>
      <c r="AW42" s="308">
        <v>4.79</v>
      </c>
      <c r="AX42" s="308">
        <v>5.0199999999999996</v>
      </c>
      <c r="AY42" s="377">
        <v>4.7877150000000004</v>
      </c>
      <c r="AZ42" s="377">
        <v>4.686375</v>
      </c>
      <c r="BA42" s="377">
        <v>4.6840339999999996</v>
      </c>
      <c r="BB42" s="377">
        <v>4.6816940000000002</v>
      </c>
      <c r="BC42" s="377">
        <v>4.6803540000000003</v>
      </c>
      <c r="BD42" s="377">
        <v>4.6780140000000001</v>
      </c>
      <c r="BE42" s="377">
        <v>4.6756729999999997</v>
      </c>
      <c r="BF42" s="377">
        <v>4.6743329999999998</v>
      </c>
      <c r="BG42" s="377">
        <v>4.6739930000000003</v>
      </c>
      <c r="BH42" s="377">
        <v>4.6736519999999997</v>
      </c>
      <c r="BI42" s="377">
        <v>4.6733120000000001</v>
      </c>
      <c r="BJ42" s="377">
        <v>4.6729719999999997</v>
      </c>
      <c r="BK42" s="377">
        <v>4.6769660000000002</v>
      </c>
      <c r="BL42" s="377">
        <v>4.6771250000000002</v>
      </c>
      <c r="BM42" s="377">
        <v>4.6772850000000004</v>
      </c>
      <c r="BN42" s="377">
        <v>4.6774449999999996</v>
      </c>
      <c r="BO42" s="377">
        <v>4.6776049999999998</v>
      </c>
      <c r="BP42" s="377">
        <v>4.6777639999999998</v>
      </c>
      <c r="BQ42" s="377">
        <v>4.677924</v>
      </c>
      <c r="BR42" s="377">
        <v>4.6780840000000001</v>
      </c>
      <c r="BS42" s="377">
        <v>4.6782430000000002</v>
      </c>
      <c r="BT42" s="377">
        <v>4.6784030000000003</v>
      </c>
      <c r="BU42" s="377">
        <v>4.6785629999999996</v>
      </c>
      <c r="BV42" s="377">
        <v>4.6787229999999997</v>
      </c>
    </row>
    <row r="43" spans="1:74" ht="11.05" customHeight="1" x14ac:dyDescent="0.2">
      <c r="A43" s="357"/>
      <c r="B43" s="434"/>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08"/>
      <c r="AP43" s="308"/>
      <c r="AQ43" s="308"/>
      <c r="AR43" s="308"/>
      <c r="AS43" s="308"/>
      <c r="AT43" s="308"/>
      <c r="AU43" s="308"/>
      <c r="AV43" s="308"/>
      <c r="AW43" s="308"/>
      <c r="AX43" s="308"/>
      <c r="AY43" s="377"/>
      <c r="AZ43" s="377"/>
      <c r="BA43" s="377"/>
      <c r="BB43" s="377"/>
      <c r="BC43" s="377"/>
      <c r="BD43" s="377"/>
      <c r="BE43" s="377"/>
      <c r="BF43" s="377"/>
      <c r="BG43" s="377"/>
      <c r="BH43" s="377"/>
      <c r="BI43" s="377"/>
      <c r="BJ43" s="377"/>
      <c r="BK43" s="377"/>
      <c r="BL43" s="377"/>
      <c r="BM43" s="377"/>
      <c r="BN43" s="377"/>
      <c r="BO43" s="377"/>
      <c r="BP43" s="377"/>
      <c r="BQ43" s="377"/>
      <c r="BR43" s="377"/>
      <c r="BS43" s="377"/>
      <c r="BT43" s="377"/>
      <c r="BU43" s="377"/>
      <c r="BV43" s="377"/>
    </row>
    <row r="44" spans="1:74" ht="11.05" customHeight="1" x14ac:dyDescent="0.2">
      <c r="A44" s="357"/>
      <c r="B44" s="443" t="s">
        <v>900</v>
      </c>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308"/>
      <c r="AS44" s="308"/>
      <c r="AT44" s="308"/>
      <c r="AU44" s="308"/>
      <c r="AV44" s="308"/>
      <c r="AW44" s="308"/>
      <c r="AX44" s="308"/>
      <c r="AY44" s="377"/>
      <c r="AZ44" s="377"/>
      <c r="BA44" s="377"/>
      <c r="BB44" s="377"/>
      <c r="BC44" s="377"/>
      <c r="BD44" s="377"/>
      <c r="BE44" s="377"/>
      <c r="BF44" s="377"/>
      <c r="BG44" s="377"/>
      <c r="BH44" s="377"/>
      <c r="BI44" s="377"/>
      <c r="BJ44" s="377"/>
      <c r="BK44" s="377"/>
      <c r="BL44" s="377"/>
      <c r="BM44" s="377"/>
      <c r="BN44" s="377"/>
      <c r="BO44" s="377"/>
      <c r="BP44" s="377"/>
      <c r="BQ44" s="377"/>
      <c r="BR44" s="377"/>
      <c r="BS44" s="377"/>
      <c r="BT44" s="377"/>
      <c r="BU44" s="377"/>
      <c r="BV44" s="377"/>
    </row>
    <row r="45" spans="1:74" s="280" customFormat="1" ht="11.05" customHeight="1" x14ac:dyDescent="0.2">
      <c r="A45" s="440" t="s">
        <v>482</v>
      </c>
      <c r="B45" s="434" t="s">
        <v>899</v>
      </c>
      <c r="C45" s="106">
        <v>5.5250000000000004</v>
      </c>
      <c r="D45" s="106">
        <v>6.4349999999999996</v>
      </c>
      <c r="E45" s="106">
        <v>6.4249999999999998</v>
      </c>
      <c r="F45" s="106">
        <v>6.4249999999999998</v>
      </c>
      <c r="G45" s="106">
        <v>6.0030000000000001</v>
      </c>
      <c r="H45" s="106">
        <v>5.4850000000000003</v>
      </c>
      <c r="I45" s="106">
        <v>4.7699999999999996</v>
      </c>
      <c r="J45" s="106">
        <v>4.5049999999999999</v>
      </c>
      <c r="K45" s="106">
        <v>4.2750000000000004</v>
      </c>
      <c r="L45" s="106">
        <v>3.97</v>
      </c>
      <c r="M45" s="106">
        <v>3.625</v>
      </c>
      <c r="N45" s="106">
        <v>3.57</v>
      </c>
      <c r="O45" s="106">
        <v>3.37</v>
      </c>
      <c r="P45" s="106">
        <v>2.9049999999999998</v>
      </c>
      <c r="Q45" s="106">
        <v>3.0750000000000002</v>
      </c>
      <c r="R45" s="106">
        <v>2.62</v>
      </c>
      <c r="S45" s="106">
        <v>2.6854</v>
      </c>
      <c r="T45" s="106">
        <v>2.4500000000000002</v>
      </c>
      <c r="U45" s="106">
        <v>1.99</v>
      </c>
      <c r="V45" s="106">
        <v>1.54</v>
      </c>
      <c r="W45" s="106">
        <v>1.47</v>
      </c>
      <c r="X45" s="106">
        <v>2.04</v>
      </c>
      <c r="Y45" s="106">
        <v>2.39</v>
      </c>
      <c r="Z45" s="106">
        <v>2.44</v>
      </c>
      <c r="AA45" s="106">
        <v>3.23</v>
      </c>
      <c r="AB45" s="106">
        <v>3.05</v>
      </c>
      <c r="AC45" s="106">
        <v>2.9626000000000001</v>
      </c>
      <c r="AD45" s="106">
        <v>2.4750000000000001</v>
      </c>
      <c r="AE45" s="106">
        <v>3.371</v>
      </c>
      <c r="AF45" s="106">
        <v>3.222</v>
      </c>
      <c r="AG45" s="106">
        <v>4.09</v>
      </c>
      <c r="AH45" s="106">
        <v>4.5519999999999996</v>
      </c>
      <c r="AI45" s="106">
        <v>4.05</v>
      </c>
      <c r="AJ45" s="106">
        <v>4.2190000000000003</v>
      </c>
      <c r="AK45" s="106">
        <v>4.3490000000000002</v>
      </c>
      <c r="AL45" s="106">
        <v>4.5679999999999996</v>
      </c>
      <c r="AM45" s="106">
        <v>4.5679999999999996</v>
      </c>
      <c r="AN45" s="106">
        <v>4.4009999999999998</v>
      </c>
      <c r="AO45" s="106">
        <v>4.2169999999999996</v>
      </c>
      <c r="AP45" s="106">
        <v>4.1849999999999996</v>
      </c>
      <c r="AQ45" s="106">
        <v>4.4249999999999998</v>
      </c>
      <c r="AR45" s="106">
        <v>4.8239999999999998</v>
      </c>
      <c r="AS45" s="106">
        <v>4.4349999999999996</v>
      </c>
      <c r="AT45" s="106">
        <v>4.415</v>
      </c>
      <c r="AU45" s="106">
        <v>4.7130000000000001</v>
      </c>
      <c r="AV45" s="106">
        <v>4.665</v>
      </c>
      <c r="AW45" s="106">
        <v>4.7560000000000002</v>
      </c>
      <c r="AX45" s="106">
        <v>4.9009999999999998</v>
      </c>
      <c r="AY45" s="410">
        <v>4.5609999999999999</v>
      </c>
      <c r="AZ45" s="410">
        <v>4.5620000000000003</v>
      </c>
      <c r="BA45" s="410">
        <v>4.5629999999999997</v>
      </c>
      <c r="BB45" s="410">
        <v>4.4400000000000004</v>
      </c>
      <c r="BC45" s="410">
        <v>4.3955000000000002</v>
      </c>
      <c r="BD45" s="410">
        <v>4.3544999999999998</v>
      </c>
      <c r="BE45" s="410">
        <v>4.2949999999999999</v>
      </c>
      <c r="BF45" s="410">
        <v>4.2279999999999998</v>
      </c>
      <c r="BG45" s="410">
        <v>4.1900000000000004</v>
      </c>
      <c r="BH45" s="410">
        <v>4.1520000000000001</v>
      </c>
      <c r="BI45" s="410">
        <v>4.12</v>
      </c>
      <c r="BJ45" s="410">
        <v>4.0819999999999999</v>
      </c>
      <c r="BK45" s="410">
        <v>4.0709999999999997</v>
      </c>
      <c r="BL45" s="410">
        <v>4.0579999999999998</v>
      </c>
      <c r="BM45" s="410">
        <v>4.0919999999999996</v>
      </c>
      <c r="BN45" s="410">
        <v>4.0999999999999996</v>
      </c>
      <c r="BO45" s="410">
        <v>4.1189999999999998</v>
      </c>
      <c r="BP45" s="410">
        <v>4.1319999999999997</v>
      </c>
      <c r="BQ45" s="410">
        <v>4.1059999999999999</v>
      </c>
      <c r="BR45" s="410">
        <v>4.0640000000000001</v>
      </c>
      <c r="BS45" s="410">
        <v>4.0279999999999996</v>
      </c>
      <c r="BT45" s="410">
        <v>4.0289999999999999</v>
      </c>
      <c r="BU45" s="410">
        <v>4.03</v>
      </c>
      <c r="BV45" s="410">
        <v>4.0309999999999997</v>
      </c>
    </row>
    <row r="46" spans="1:74" ht="11.05" customHeight="1" x14ac:dyDescent="0.2">
      <c r="A46" s="357" t="s">
        <v>275</v>
      </c>
      <c r="B46" s="426" t="s">
        <v>998</v>
      </c>
      <c r="C46" s="308">
        <v>5.13</v>
      </c>
      <c r="D46" s="308">
        <v>5.94</v>
      </c>
      <c r="E46" s="308">
        <v>5.94</v>
      </c>
      <c r="F46" s="308">
        <v>5.94</v>
      </c>
      <c r="G46" s="308">
        <v>5.548</v>
      </c>
      <c r="H46" s="308">
        <v>5.0599999999999996</v>
      </c>
      <c r="I46" s="308">
        <v>4.4400000000000004</v>
      </c>
      <c r="J46" s="308">
        <v>4.1849999999999996</v>
      </c>
      <c r="K46" s="308">
        <v>3.9950000000000001</v>
      </c>
      <c r="L46" s="308">
        <v>3.7</v>
      </c>
      <c r="M46" s="308">
        <v>3.4950000000000001</v>
      </c>
      <c r="N46" s="308">
        <v>3.38</v>
      </c>
      <c r="O46" s="308">
        <v>3.19</v>
      </c>
      <c r="P46" s="308">
        <v>2.7749999999999999</v>
      </c>
      <c r="Q46" s="308">
        <v>3.02</v>
      </c>
      <c r="R46" s="308">
        <v>2.56</v>
      </c>
      <c r="S46" s="308">
        <v>2.5453999999999999</v>
      </c>
      <c r="T46" s="308">
        <v>2.33</v>
      </c>
      <c r="U46" s="308">
        <v>1.97</v>
      </c>
      <c r="V46" s="308">
        <v>1.53</v>
      </c>
      <c r="W46" s="308">
        <v>1.46</v>
      </c>
      <c r="X46" s="308">
        <v>2.04</v>
      </c>
      <c r="Y46" s="308">
        <v>2.37</v>
      </c>
      <c r="Z46" s="308">
        <v>2.42</v>
      </c>
      <c r="AA46" s="308">
        <v>3.21</v>
      </c>
      <c r="AB46" s="308">
        <v>3.03</v>
      </c>
      <c r="AC46" s="308">
        <v>2.9325999999999999</v>
      </c>
      <c r="AD46" s="308">
        <v>2.4550000000000001</v>
      </c>
      <c r="AE46" s="308">
        <v>3.3210000000000002</v>
      </c>
      <c r="AF46" s="308">
        <v>3.1419999999999999</v>
      </c>
      <c r="AG46" s="308">
        <v>4.0199999999999996</v>
      </c>
      <c r="AH46" s="308">
        <v>4.4619999999999997</v>
      </c>
      <c r="AI46" s="308">
        <v>3.97</v>
      </c>
      <c r="AJ46" s="308">
        <v>4.149</v>
      </c>
      <c r="AK46" s="308">
        <v>4.2789999999999999</v>
      </c>
      <c r="AL46" s="308">
        <v>4.4880000000000004</v>
      </c>
      <c r="AM46" s="308">
        <v>4.468</v>
      </c>
      <c r="AN46" s="308">
        <v>4.2910000000000004</v>
      </c>
      <c r="AO46" s="308">
        <v>4.1070000000000002</v>
      </c>
      <c r="AP46" s="308">
        <v>4.0750000000000002</v>
      </c>
      <c r="AQ46" s="308">
        <v>4.3049999999999997</v>
      </c>
      <c r="AR46" s="308">
        <v>4.7039999999999997</v>
      </c>
      <c r="AS46" s="308">
        <v>4.3250000000000002</v>
      </c>
      <c r="AT46" s="308">
        <v>4.3049999999999997</v>
      </c>
      <c r="AU46" s="308">
        <v>4.6029999999999998</v>
      </c>
      <c r="AV46" s="308">
        <v>4.5549999999999997</v>
      </c>
      <c r="AW46" s="308">
        <v>4.641</v>
      </c>
      <c r="AX46" s="308">
        <v>4.8010000000000002</v>
      </c>
      <c r="AY46" s="377">
        <v>4.4509999999999996</v>
      </c>
      <c r="AZ46" s="377">
        <v>4.4509999999999996</v>
      </c>
      <c r="BA46" s="377">
        <v>4.4509999999999996</v>
      </c>
      <c r="BB46" s="377">
        <v>4.327</v>
      </c>
      <c r="BC46" s="377">
        <v>4.2865000000000002</v>
      </c>
      <c r="BD46" s="377">
        <v>4.2445000000000004</v>
      </c>
      <c r="BE46" s="377">
        <v>4.1890000000000001</v>
      </c>
      <c r="BF46" s="377">
        <v>4.1210000000000004</v>
      </c>
      <c r="BG46" s="377">
        <v>4.0869999999999997</v>
      </c>
      <c r="BH46" s="377">
        <v>4.0529999999999999</v>
      </c>
      <c r="BI46" s="377">
        <v>4.0199999999999996</v>
      </c>
      <c r="BJ46" s="377">
        <v>3.9860000000000002</v>
      </c>
      <c r="BK46" s="377">
        <v>3.9740000000000002</v>
      </c>
      <c r="BL46" s="377">
        <v>3.9649999999999999</v>
      </c>
      <c r="BM46" s="377">
        <v>3.9980000000000002</v>
      </c>
      <c r="BN46" s="377">
        <v>4.01</v>
      </c>
      <c r="BO46" s="377">
        <v>4.0330000000000004</v>
      </c>
      <c r="BP46" s="377">
        <v>4.0449999999999999</v>
      </c>
      <c r="BQ46" s="377">
        <v>4.0179999999999998</v>
      </c>
      <c r="BR46" s="377">
        <v>3.98</v>
      </c>
      <c r="BS46" s="377">
        <v>3.948</v>
      </c>
      <c r="BT46" s="377">
        <v>3.948</v>
      </c>
      <c r="BU46" s="377">
        <v>3.948</v>
      </c>
      <c r="BV46" s="377">
        <v>3.948</v>
      </c>
    </row>
    <row r="47" spans="1:74" ht="11.05" customHeight="1" x14ac:dyDescent="0.2">
      <c r="A47" s="357" t="s">
        <v>557</v>
      </c>
      <c r="B47" s="426" t="s">
        <v>999</v>
      </c>
      <c r="C47" s="308">
        <v>0.39500000000000002</v>
      </c>
      <c r="D47" s="308">
        <v>0.495</v>
      </c>
      <c r="E47" s="308">
        <v>0.48499999999999999</v>
      </c>
      <c r="F47" s="308">
        <v>0.48499999999999999</v>
      </c>
      <c r="G47" s="308">
        <v>0.45500000000000002</v>
      </c>
      <c r="H47" s="308">
        <v>0.42499999999999999</v>
      </c>
      <c r="I47" s="308">
        <v>0.33</v>
      </c>
      <c r="J47" s="308">
        <v>0.32</v>
      </c>
      <c r="K47" s="308">
        <v>0.28000000000000003</v>
      </c>
      <c r="L47" s="308">
        <v>0.27</v>
      </c>
      <c r="M47" s="308">
        <v>0.13</v>
      </c>
      <c r="N47" s="308">
        <v>0.19</v>
      </c>
      <c r="O47" s="308">
        <v>0.18</v>
      </c>
      <c r="P47" s="308">
        <v>0.13</v>
      </c>
      <c r="Q47" s="308">
        <v>5.5E-2</v>
      </c>
      <c r="R47" s="308">
        <v>0.06</v>
      </c>
      <c r="S47" s="308">
        <v>0.14000000000000001</v>
      </c>
      <c r="T47" s="308">
        <v>0.12</v>
      </c>
      <c r="U47" s="308">
        <v>0.02</v>
      </c>
      <c r="V47" s="308">
        <v>0.01</v>
      </c>
      <c r="W47" s="308">
        <v>0.01</v>
      </c>
      <c r="X47" s="308">
        <v>0</v>
      </c>
      <c r="Y47" s="308">
        <v>0.02</v>
      </c>
      <c r="Z47" s="308">
        <v>0.02</v>
      </c>
      <c r="AA47" s="308">
        <v>0.02</v>
      </c>
      <c r="AB47" s="308">
        <v>0.02</v>
      </c>
      <c r="AC47" s="308">
        <v>0.03</v>
      </c>
      <c r="AD47" s="308">
        <v>0.02</v>
      </c>
      <c r="AE47" s="308">
        <v>0.05</v>
      </c>
      <c r="AF47" s="308">
        <v>0.08</v>
      </c>
      <c r="AG47" s="308">
        <v>7.0000000000000007E-2</v>
      </c>
      <c r="AH47" s="308">
        <v>0.09</v>
      </c>
      <c r="AI47" s="308">
        <v>0.08</v>
      </c>
      <c r="AJ47" s="308">
        <v>7.0000000000000007E-2</v>
      </c>
      <c r="AK47" s="308">
        <v>7.0000000000000007E-2</v>
      </c>
      <c r="AL47" s="308">
        <v>0.08</v>
      </c>
      <c r="AM47" s="308">
        <v>0.1</v>
      </c>
      <c r="AN47" s="308">
        <v>0.11</v>
      </c>
      <c r="AO47" s="308">
        <v>0.11</v>
      </c>
      <c r="AP47" s="308">
        <v>0.11</v>
      </c>
      <c r="AQ47" s="308">
        <v>0.12</v>
      </c>
      <c r="AR47" s="308">
        <v>0.12</v>
      </c>
      <c r="AS47" s="308">
        <v>0.11</v>
      </c>
      <c r="AT47" s="308">
        <v>0.11</v>
      </c>
      <c r="AU47" s="308">
        <v>0.11</v>
      </c>
      <c r="AV47" s="308">
        <v>0.11</v>
      </c>
      <c r="AW47" s="308">
        <v>0.115</v>
      </c>
      <c r="AX47" s="308">
        <v>0.1</v>
      </c>
      <c r="AY47" s="377">
        <v>0.11</v>
      </c>
      <c r="AZ47" s="377">
        <v>0.111</v>
      </c>
      <c r="BA47" s="377">
        <v>0.112</v>
      </c>
      <c r="BB47" s="377">
        <v>0.113</v>
      </c>
      <c r="BC47" s="377">
        <v>0.109</v>
      </c>
      <c r="BD47" s="377">
        <v>0.11</v>
      </c>
      <c r="BE47" s="377">
        <v>0.106</v>
      </c>
      <c r="BF47" s="377">
        <v>0.107</v>
      </c>
      <c r="BG47" s="377">
        <v>0.10299999999999999</v>
      </c>
      <c r="BH47" s="377">
        <v>9.9000000000000005E-2</v>
      </c>
      <c r="BI47" s="377">
        <v>0.1</v>
      </c>
      <c r="BJ47" s="377">
        <v>9.6000000000000002E-2</v>
      </c>
      <c r="BK47" s="377">
        <v>9.7000000000000003E-2</v>
      </c>
      <c r="BL47" s="377">
        <v>9.2999999999999999E-2</v>
      </c>
      <c r="BM47" s="377">
        <v>9.4E-2</v>
      </c>
      <c r="BN47" s="377">
        <v>0.09</v>
      </c>
      <c r="BO47" s="377">
        <v>8.5999999999999993E-2</v>
      </c>
      <c r="BP47" s="377">
        <v>8.6999999999999994E-2</v>
      </c>
      <c r="BQ47" s="377">
        <v>8.7999999999999995E-2</v>
      </c>
      <c r="BR47" s="377">
        <v>8.4000000000000005E-2</v>
      </c>
      <c r="BS47" s="377">
        <v>0.08</v>
      </c>
      <c r="BT47" s="377">
        <v>8.1000000000000003E-2</v>
      </c>
      <c r="BU47" s="377">
        <v>8.2000000000000003E-2</v>
      </c>
      <c r="BV47" s="377">
        <v>8.3000000000000004E-2</v>
      </c>
    </row>
    <row r="48" spans="1:74" ht="11.05" customHeight="1" x14ac:dyDescent="0.2">
      <c r="A48" s="357"/>
      <c r="B48" s="444"/>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8"/>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row>
    <row r="49" spans="1:74" ht="11.05" customHeight="1" x14ac:dyDescent="0.2">
      <c r="A49" s="357"/>
      <c r="B49" s="443" t="s">
        <v>849</v>
      </c>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8"/>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row>
    <row r="50" spans="1:74" s="280" customFormat="1" ht="11.05" customHeight="1" x14ac:dyDescent="0.2">
      <c r="A50" s="439" t="s">
        <v>901</v>
      </c>
      <c r="B50" s="437" t="s">
        <v>899</v>
      </c>
      <c r="C50" s="107">
        <v>2.8639999999999999</v>
      </c>
      <c r="D50" s="107">
        <v>2.3540000000000001</v>
      </c>
      <c r="E50" s="107">
        <v>2.23</v>
      </c>
      <c r="F50" s="107">
        <v>2.2155</v>
      </c>
      <c r="G50" s="107">
        <v>2.105</v>
      </c>
      <c r="H50" s="107">
        <v>2.0499999999999998</v>
      </c>
      <c r="I50" s="107">
        <v>2.0459999999999998</v>
      </c>
      <c r="J50" s="107">
        <v>2.266</v>
      </c>
      <c r="K50" s="107">
        <v>2.14</v>
      </c>
      <c r="L50" s="107">
        <v>2.0459999999999998</v>
      </c>
      <c r="M50" s="107">
        <v>2.0259999999999998</v>
      </c>
      <c r="N50" s="107">
        <v>2.016</v>
      </c>
      <c r="O50" s="107">
        <v>2.0840000000000001</v>
      </c>
      <c r="P50" s="107">
        <v>1.8640000000000001</v>
      </c>
      <c r="Q50" s="107">
        <v>1.994</v>
      </c>
      <c r="R50" s="107">
        <v>2.1040000000000001</v>
      </c>
      <c r="S50" s="107">
        <v>2.5640000000000001</v>
      </c>
      <c r="T50" s="107">
        <v>2.5939999999999999</v>
      </c>
      <c r="U50" s="107">
        <v>2.8919999999999999</v>
      </c>
      <c r="V50" s="107">
        <v>2.31</v>
      </c>
      <c r="W50" s="107">
        <v>2.2999999999999998</v>
      </c>
      <c r="X50" s="107">
        <v>2.1419999999999999</v>
      </c>
      <c r="Y50" s="107">
        <v>2.1579999999999999</v>
      </c>
      <c r="Z50" s="107">
        <v>2.1059999999999999</v>
      </c>
      <c r="AA50" s="107">
        <v>2.0099999999999998</v>
      </c>
      <c r="AB50" s="107">
        <v>1.8979999999999999</v>
      </c>
      <c r="AC50" s="107">
        <v>1.8954</v>
      </c>
      <c r="AD50" s="107">
        <v>2.403</v>
      </c>
      <c r="AE50" s="107">
        <v>2.089</v>
      </c>
      <c r="AF50" s="107">
        <v>2.1059999999999999</v>
      </c>
      <c r="AG50" s="107">
        <v>2.15</v>
      </c>
      <c r="AH50" s="107">
        <v>1.948</v>
      </c>
      <c r="AI50" s="107">
        <v>1.6830000000000001</v>
      </c>
      <c r="AJ50" s="107">
        <v>1.5760000000000001</v>
      </c>
      <c r="AK50" s="107">
        <v>1.421</v>
      </c>
      <c r="AL50" s="107">
        <v>1.272</v>
      </c>
      <c r="AM50" s="107">
        <v>1.613</v>
      </c>
      <c r="AN50" s="107">
        <v>1.47</v>
      </c>
      <c r="AO50" s="107">
        <v>1.3340000000000001</v>
      </c>
      <c r="AP50" s="107">
        <v>1.4259999999999999</v>
      </c>
      <c r="AQ50" s="107">
        <v>1.3560000000000001</v>
      </c>
      <c r="AR50" s="107">
        <v>1.377</v>
      </c>
      <c r="AS50" s="107">
        <v>1.296</v>
      </c>
      <c r="AT50" s="107">
        <v>1.456</v>
      </c>
      <c r="AU50" s="107">
        <v>1.8979999999999999</v>
      </c>
      <c r="AV50" s="107">
        <v>1.486</v>
      </c>
      <c r="AW50" s="107">
        <v>1.2949999999999999</v>
      </c>
      <c r="AX50" s="107">
        <v>1.115</v>
      </c>
      <c r="AY50" s="425" t="s">
        <v>1602</v>
      </c>
      <c r="AZ50" s="425" t="s">
        <v>1602</v>
      </c>
      <c r="BA50" s="425" t="s">
        <v>1602</v>
      </c>
      <c r="BB50" s="425" t="s">
        <v>1602</v>
      </c>
      <c r="BC50" s="425" t="s">
        <v>1602</v>
      </c>
      <c r="BD50" s="425" t="s">
        <v>1602</v>
      </c>
      <c r="BE50" s="425" t="s">
        <v>1602</v>
      </c>
      <c r="BF50" s="425" t="s">
        <v>1602</v>
      </c>
      <c r="BG50" s="425" t="s">
        <v>1602</v>
      </c>
      <c r="BH50" s="425" t="s">
        <v>1602</v>
      </c>
      <c r="BI50" s="425" t="s">
        <v>1602</v>
      </c>
      <c r="BJ50" s="425" t="s">
        <v>1602</v>
      </c>
      <c r="BK50" s="425" t="s">
        <v>1602</v>
      </c>
      <c r="BL50" s="425" t="s">
        <v>1602</v>
      </c>
      <c r="BM50" s="425" t="s">
        <v>1602</v>
      </c>
      <c r="BN50" s="425" t="s">
        <v>1602</v>
      </c>
      <c r="BO50" s="425" t="s">
        <v>1602</v>
      </c>
      <c r="BP50" s="425" t="s">
        <v>1602</v>
      </c>
      <c r="BQ50" s="425" t="s">
        <v>1602</v>
      </c>
      <c r="BR50" s="425" t="s">
        <v>1602</v>
      </c>
      <c r="BS50" s="425" t="s">
        <v>1602</v>
      </c>
      <c r="BT50" s="425" t="s">
        <v>1602</v>
      </c>
      <c r="BU50" s="425" t="s">
        <v>1602</v>
      </c>
      <c r="BV50" s="425" t="s">
        <v>1602</v>
      </c>
    </row>
    <row r="51" spans="1:74" ht="11.95" customHeight="1" x14ac:dyDescent="0.2">
      <c r="B51" s="818" t="s">
        <v>846</v>
      </c>
      <c r="C51" s="788"/>
      <c r="D51" s="788"/>
      <c r="E51" s="788"/>
      <c r="F51" s="788"/>
      <c r="G51" s="788"/>
      <c r="H51" s="788"/>
      <c r="I51" s="788"/>
      <c r="J51" s="788"/>
      <c r="K51" s="788"/>
      <c r="L51" s="788"/>
      <c r="M51" s="788"/>
      <c r="N51" s="788"/>
      <c r="O51" s="788"/>
      <c r="P51" s="788"/>
      <c r="Q51" s="788"/>
      <c r="BD51" s="663"/>
      <c r="BE51" s="197"/>
      <c r="BF51" s="663"/>
    </row>
    <row r="52" spans="1:74" ht="11.95" customHeight="1" x14ac:dyDescent="0.2">
      <c r="B52" s="361" t="s">
        <v>844</v>
      </c>
      <c r="C52" s="361"/>
      <c r="D52" s="361"/>
      <c r="E52" s="361"/>
      <c r="F52" s="361"/>
      <c r="G52" s="361"/>
      <c r="H52" s="361"/>
      <c r="I52" s="361"/>
      <c r="J52" s="361"/>
      <c r="K52" s="361"/>
      <c r="L52" s="361"/>
      <c r="M52" s="361"/>
      <c r="N52" s="361"/>
      <c r="O52" s="361"/>
      <c r="P52" s="361"/>
      <c r="Q52" s="361"/>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AY52" s="663"/>
      <c r="AZ52" s="663"/>
      <c r="BA52" s="663"/>
      <c r="BB52" s="663"/>
      <c r="BC52" s="663"/>
      <c r="BD52" s="663"/>
      <c r="BE52" s="663"/>
      <c r="BF52" s="663"/>
    </row>
    <row r="53" spans="1:74" ht="11.95" customHeight="1" x14ac:dyDescent="0.2">
      <c r="B53" s="361" t="s">
        <v>845</v>
      </c>
      <c r="C53" s="361"/>
      <c r="D53" s="361"/>
      <c r="E53" s="361"/>
      <c r="F53" s="361"/>
      <c r="G53" s="361"/>
      <c r="H53" s="361"/>
      <c r="I53" s="361"/>
      <c r="J53" s="361"/>
      <c r="K53" s="361"/>
      <c r="L53" s="361"/>
      <c r="M53" s="361"/>
      <c r="N53" s="361"/>
      <c r="O53" s="361"/>
      <c r="P53" s="361"/>
      <c r="Q53" s="361"/>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667"/>
      <c r="AS53" s="667"/>
      <c r="AT53" s="667"/>
      <c r="AU53" s="667"/>
      <c r="AV53" s="667"/>
      <c r="AW53" s="667"/>
      <c r="AX53" s="667"/>
      <c r="AY53" s="663"/>
      <c r="AZ53" s="663"/>
      <c r="BA53" s="663"/>
      <c r="BB53" s="663"/>
      <c r="BC53" s="663"/>
      <c r="BD53" s="663"/>
      <c r="BE53" s="663"/>
      <c r="BF53" s="663"/>
    </row>
    <row r="54" spans="1:74" ht="11.95" customHeight="1" x14ac:dyDescent="0.2">
      <c r="B54" s="819" t="s">
        <v>847</v>
      </c>
      <c r="C54" s="820"/>
      <c r="D54" s="820"/>
      <c r="E54" s="820"/>
      <c r="F54" s="820"/>
      <c r="G54" s="820"/>
      <c r="H54" s="820"/>
      <c r="I54" s="820"/>
      <c r="J54" s="820"/>
      <c r="K54" s="820"/>
      <c r="L54" s="820"/>
      <c r="M54" s="820"/>
      <c r="N54" s="820"/>
      <c r="O54" s="820"/>
      <c r="P54" s="820"/>
      <c r="Q54" s="820"/>
      <c r="R54" s="667"/>
      <c r="S54" s="667"/>
      <c r="T54" s="667"/>
      <c r="U54" s="667"/>
      <c r="V54" s="667"/>
      <c r="W54" s="667"/>
      <c r="X54" s="667"/>
      <c r="Y54" s="667"/>
      <c r="Z54" s="667"/>
      <c r="AA54" s="667"/>
      <c r="AB54" s="667"/>
      <c r="AC54" s="667"/>
      <c r="AD54" s="667"/>
      <c r="AE54" s="667"/>
      <c r="AF54" s="667"/>
      <c r="AG54" s="667"/>
      <c r="AH54" s="667"/>
      <c r="AI54" s="667"/>
      <c r="AJ54" s="667"/>
      <c r="AK54" s="667"/>
      <c r="AL54" s="667"/>
      <c r="AM54" s="667"/>
      <c r="AN54" s="667"/>
      <c r="AO54" s="667"/>
      <c r="AP54" s="667"/>
      <c r="AQ54" s="667"/>
      <c r="AR54" s="667"/>
      <c r="AS54" s="667"/>
      <c r="AT54" s="667"/>
      <c r="AU54" s="667"/>
      <c r="AV54" s="667"/>
      <c r="AW54" s="667"/>
      <c r="AX54" s="667"/>
      <c r="AY54" s="663"/>
      <c r="AZ54" s="663"/>
      <c r="BA54" s="663"/>
      <c r="BB54" s="663"/>
      <c r="BC54" s="663"/>
      <c r="BD54" s="663"/>
      <c r="BE54" s="663"/>
      <c r="BF54" s="663"/>
    </row>
    <row r="55" spans="1:74" ht="11.95" customHeight="1" x14ac:dyDescent="0.2">
      <c r="B55" s="821" t="s">
        <v>826</v>
      </c>
      <c r="C55" s="822"/>
      <c r="D55" s="822"/>
      <c r="E55" s="822"/>
      <c r="F55" s="822"/>
      <c r="G55" s="822"/>
      <c r="H55" s="822"/>
      <c r="I55" s="822"/>
      <c r="J55" s="822"/>
      <c r="K55" s="822"/>
      <c r="L55" s="822"/>
      <c r="M55" s="822"/>
      <c r="N55" s="822"/>
      <c r="O55" s="822"/>
      <c r="P55" s="822"/>
      <c r="Q55" s="822"/>
      <c r="R55" s="667"/>
      <c r="S55" s="667"/>
      <c r="T55" s="667"/>
      <c r="U55" s="667"/>
      <c r="V55" s="667"/>
      <c r="W55" s="667"/>
      <c r="X55" s="667"/>
      <c r="Y55" s="667"/>
      <c r="Z55" s="667"/>
      <c r="AA55" s="667"/>
      <c r="AB55" s="667"/>
      <c r="AC55" s="667"/>
      <c r="AD55" s="667"/>
      <c r="AE55" s="667"/>
      <c r="AF55" s="667"/>
      <c r="AG55" s="667"/>
      <c r="AH55" s="667"/>
      <c r="AI55" s="667"/>
      <c r="AJ55" s="667"/>
      <c r="AK55" s="667"/>
      <c r="AL55" s="667"/>
      <c r="AM55" s="667"/>
      <c r="AN55" s="667"/>
      <c r="AO55" s="667"/>
      <c r="AP55" s="667"/>
      <c r="AQ55" s="667"/>
      <c r="AR55" s="667"/>
      <c r="AS55" s="667"/>
      <c r="AT55" s="667"/>
      <c r="AU55" s="667"/>
      <c r="AV55" s="667"/>
      <c r="AW55" s="667"/>
      <c r="AX55" s="667"/>
      <c r="AY55" s="663"/>
      <c r="AZ55" s="663"/>
      <c r="BA55" s="663"/>
      <c r="BB55" s="663"/>
      <c r="BC55" s="663"/>
      <c r="BE55" s="660"/>
    </row>
    <row r="56" spans="1:74" ht="11.95" customHeight="1" x14ac:dyDescent="0.2">
      <c r="B56" s="823" t="str">
        <f>Dates!$G$2</f>
        <v>EIA completed modeling and analysis for this report on Thursday, January 9, 2025.</v>
      </c>
      <c r="C56" s="793"/>
      <c r="D56" s="793"/>
      <c r="E56" s="793"/>
      <c r="F56" s="793"/>
      <c r="G56" s="793"/>
      <c r="H56" s="793"/>
      <c r="I56" s="793"/>
      <c r="J56" s="793"/>
      <c r="K56" s="793"/>
      <c r="L56" s="793"/>
      <c r="M56" s="793"/>
      <c r="N56" s="793"/>
      <c r="O56" s="793"/>
      <c r="P56" s="793"/>
      <c r="Q56" s="793"/>
      <c r="R56" s="667"/>
      <c r="S56" s="667"/>
      <c r="T56" s="667"/>
      <c r="U56" s="667"/>
      <c r="V56" s="667"/>
      <c r="W56" s="667"/>
      <c r="X56" s="667"/>
      <c r="Y56" s="667"/>
      <c r="Z56" s="667"/>
      <c r="AA56" s="667"/>
      <c r="AB56" s="667"/>
      <c r="AC56" s="667"/>
      <c r="AD56" s="667"/>
      <c r="AE56" s="667"/>
      <c r="AF56" s="667"/>
      <c r="AG56" s="667"/>
      <c r="AH56" s="667"/>
      <c r="AI56" s="667"/>
      <c r="AJ56" s="667"/>
      <c r="AK56" s="667"/>
      <c r="AL56" s="667"/>
      <c r="AM56" s="667"/>
      <c r="AN56" s="667"/>
      <c r="AO56" s="667"/>
      <c r="AP56" s="667"/>
      <c r="AQ56" s="667"/>
      <c r="AR56" s="667"/>
      <c r="AS56" s="667"/>
      <c r="AT56" s="667"/>
      <c r="AU56" s="667"/>
      <c r="AV56" s="667"/>
      <c r="AW56" s="667"/>
      <c r="AX56" s="667"/>
      <c r="AY56" s="663"/>
      <c r="AZ56" s="663"/>
      <c r="BA56" s="663"/>
      <c r="BB56" s="663"/>
      <c r="BC56" s="663"/>
      <c r="BE56" s="660"/>
    </row>
    <row r="57" spans="1:74" ht="11.95" customHeight="1" x14ac:dyDescent="0.2">
      <c r="B57" s="792" t="s">
        <v>483</v>
      </c>
      <c r="C57" s="793"/>
      <c r="D57" s="793"/>
      <c r="E57" s="793"/>
      <c r="F57" s="793"/>
      <c r="G57" s="793"/>
      <c r="H57" s="793"/>
      <c r="I57" s="793"/>
      <c r="J57" s="793"/>
      <c r="K57" s="793"/>
      <c r="L57" s="793"/>
      <c r="M57" s="793"/>
      <c r="N57" s="793"/>
      <c r="O57" s="793"/>
      <c r="P57" s="793"/>
      <c r="Q57" s="793"/>
      <c r="R57" s="667"/>
      <c r="S57" s="667"/>
      <c r="T57" s="667"/>
      <c r="U57" s="667"/>
      <c r="V57" s="667"/>
      <c r="W57" s="667"/>
      <c r="X57" s="667"/>
      <c r="Y57" s="667"/>
      <c r="Z57" s="667"/>
      <c r="AA57" s="667"/>
      <c r="AB57" s="667"/>
      <c r="AC57" s="667"/>
      <c r="AD57" s="667"/>
      <c r="AE57" s="667"/>
      <c r="AF57" s="667"/>
      <c r="AG57" s="667"/>
      <c r="AH57" s="667"/>
      <c r="AI57" s="667"/>
      <c r="AJ57" s="667"/>
      <c r="AK57" s="667"/>
      <c r="AL57" s="667"/>
      <c r="AM57" s="667"/>
      <c r="AN57" s="667"/>
      <c r="AO57" s="667"/>
      <c r="AP57" s="667"/>
      <c r="AQ57" s="667"/>
      <c r="AR57" s="667"/>
      <c r="AS57" s="667"/>
      <c r="AT57" s="667"/>
      <c r="AU57" s="667"/>
      <c r="AV57" s="667"/>
      <c r="AW57" s="667"/>
      <c r="AX57" s="667"/>
      <c r="AY57" s="663"/>
      <c r="AZ57" s="663"/>
      <c r="BA57" s="663"/>
      <c r="BB57" s="663"/>
      <c r="BC57" s="663"/>
      <c r="BE57" s="660"/>
    </row>
    <row r="58" spans="1:74" ht="11.95" customHeight="1" x14ac:dyDescent="0.2">
      <c r="B58" s="935" t="s">
        <v>1442</v>
      </c>
      <c r="C58" s="936"/>
      <c r="D58" s="936"/>
      <c r="E58" s="936"/>
      <c r="F58" s="936"/>
      <c r="G58" s="936"/>
      <c r="H58" s="936"/>
      <c r="I58" s="936"/>
      <c r="J58" s="936"/>
      <c r="K58" s="936"/>
      <c r="L58" s="936"/>
      <c r="M58" s="936"/>
      <c r="N58" s="936"/>
      <c r="O58" s="936"/>
      <c r="P58" s="936"/>
      <c r="Q58" s="936"/>
      <c r="R58" s="667"/>
      <c r="S58" s="667"/>
      <c r="T58" s="667"/>
      <c r="U58" s="667"/>
      <c r="V58" s="667"/>
      <c r="W58" s="667"/>
      <c r="X58" s="667"/>
      <c r="Y58" s="667"/>
      <c r="Z58" s="667"/>
      <c r="AA58" s="667"/>
      <c r="AB58" s="667"/>
      <c r="AC58" s="667"/>
      <c r="AD58" s="667"/>
      <c r="AE58" s="667"/>
      <c r="AF58" s="667"/>
      <c r="AG58" s="667"/>
      <c r="AH58" s="667"/>
      <c r="AI58" s="667"/>
      <c r="AJ58" s="667"/>
      <c r="AK58" s="667"/>
      <c r="AL58" s="667"/>
      <c r="AM58" s="667"/>
      <c r="AN58" s="667"/>
      <c r="AO58" s="667"/>
      <c r="AP58" s="667"/>
      <c r="AQ58" s="667"/>
      <c r="AR58" s="667"/>
      <c r="AS58" s="667"/>
      <c r="AT58" s="667"/>
      <c r="AU58" s="667"/>
      <c r="AV58" s="667"/>
      <c r="AW58" s="667"/>
      <c r="AX58" s="667"/>
      <c r="AY58" s="663"/>
      <c r="AZ58" s="663"/>
      <c r="BA58" s="663"/>
      <c r="BB58" s="663"/>
      <c r="BC58" s="663"/>
      <c r="BE58" s="660"/>
    </row>
    <row r="59" spans="1:74" ht="11.95" customHeight="1" x14ac:dyDescent="0.2">
      <c r="B59" s="824" t="s">
        <v>492</v>
      </c>
      <c r="C59" s="793"/>
      <c r="D59" s="793"/>
      <c r="E59" s="793"/>
      <c r="F59" s="793"/>
      <c r="G59" s="793"/>
      <c r="H59" s="793"/>
      <c r="I59" s="793"/>
      <c r="J59" s="793"/>
      <c r="K59" s="793"/>
      <c r="L59" s="793"/>
      <c r="M59" s="793"/>
      <c r="N59" s="793"/>
      <c r="O59" s="793"/>
      <c r="P59" s="793"/>
      <c r="Q59" s="793"/>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7"/>
      <c r="AY59" s="663"/>
      <c r="AZ59" s="663"/>
      <c r="BA59" s="663"/>
      <c r="BB59" s="663"/>
      <c r="BC59" s="663"/>
      <c r="BE59" s="660"/>
    </row>
    <row r="60" spans="1:74" ht="12.65" customHeight="1" x14ac:dyDescent="0.2">
      <c r="B60" s="655" t="s">
        <v>840</v>
      </c>
      <c r="C60" s="793"/>
      <c r="D60" s="793"/>
      <c r="E60" s="793"/>
      <c r="F60" s="793"/>
      <c r="G60" s="793"/>
      <c r="H60" s="793"/>
      <c r="I60" s="793"/>
      <c r="J60" s="793"/>
      <c r="K60" s="793"/>
      <c r="L60" s="793"/>
      <c r="M60" s="793"/>
      <c r="N60" s="793"/>
      <c r="O60" s="793"/>
      <c r="P60" s="793"/>
      <c r="Q60" s="793"/>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AY60" s="663"/>
      <c r="AZ60" s="663"/>
      <c r="BA60" s="663"/>
      <c r="BB60" s="663"/>
      <c r="BC60" s="663"/>
      <c r="BE60" s="660"/>
    </row>
    <row r="61" spans="1:74" ht="12.65" customHeight="1" x14ac:dyDescent="0.2">
      <c r="B61" s="825" t="s">
        <v>841</v>
      </c>
      <c r="C61" s="793"/>
      <c r="D61" s="793"/>
      <c r="E61" s="793"/>
      <c r="F61" s="793"/>
      <c r="G61" s="793"/>
      <c r="H61" s="793"/>
      <c r="I61" s="793"/>
      <c r="J61" s="793"/>
      <c r="K61" s="793"/>
      <c r="L61" s="793"/>
      <c r="M61" s="793"/>
      <c r="N61" s="793"/>
      <c r="O61" s="793"/>
      <c r="P61" s="793"/>
      <c r="Q61" s="793"/>
      <c r="R61" s="667"/>
      <c r="S61" s="667"/>
      <c r="T61" s="667"/>
      <c r="U61" s="667"/>
      <c r="V61" s="667"/>
      <c r="W61" s="667"/>
      <c r="X61" s="667"/>
      <c r="Y61" s="667"/>
      <c r="Z61" s="667"/>
      <c r="AA61" s="667"/>
      <c r="AB61" s="667"/>
      <c r="AC61" s="667"/>
      <c r="AD61" s="667"/>
      <c r="AE61" s="667"/>
      <c r="AF61" s="667"/>
      <c r="AG61" s="667"/>
      <c r="AH61" s="667"/>
      <c r="AI61" s="667"/>
      <c r="AJ61" s="667"/>
      <c r="AK61" s="667"/>
      <c r="AL61" s="667"/>
      <c r="AM61" s="667"/>
      <c r="AN61" s="667"/>
      <c r="AO61" s="667"/>
      <c r="AP61" s="667"/>
      <c r="AQ61" s="667"/>
      <c r="AR61" s="667"/>
      <c r="AS61" s="667"/>
      <c r="AT61" s="667"/>
      <c r="AU61" s="667"/>
      <c r="AV61" s="667"/>
      <c r="AW61" s="667"/>
      <c r="AX61" s="667"/>
      <c r="AY61" s="663"/>
      <c r="AZ61" s="663"/>
      <c r="BA61" s="663"/>
      <c r="BB61" s="663"/>
      <c r="BC61" s="663"/>
      <c r="BE61" s="660"/>
    </row>
    <row r="62" spans="1:74" ht="12.65" customHeight="1" x14ac:dyDescent="0.2">
      <c r="B62" s="722" t="s">
        <v>842</v>
      </c>
      <c r="C62" s="793"/>
      <c r="D62" s="793"/>
      <c r="E62" s="793"/>
      <c r="F62" s="793"/>
      <c r="G62" s="793"/>
      <c r="H62" s="793"/>
      <c r="I62" s="793"/>
      <c r="J62" s="793"/>
      <c r="K62" s="793"/>
      <c r="L62" s="793"/>
      <c r="M62" s="793"/>
      <c r="N62" s="793"/>
      <c r="O62" s="793"/>
      <c r="P62" s="793"/>
      <c r="Q62" s="793"/>
      <c r="R62" s="667"/>
      <c r="S62" s="667"/>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c r="AX62" s="667"/>
      <c r="AY62" s="663"/>
      <c r="AZ62" s="663"/>
      <c r="BA62" s="663"/>
      <c r="BB62" s="663"/>
      <c r="BC62" s="663"/>
      <c r="BE62" s="660"/>
    </row>
    <row r="63" spans="1:74" x14ac:dyDescent="0.2">
      <c r="B63" s="667"/>
      <c r="C63" s="667"/>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67"/>
      <c r="AY63" s="663"/>
      <c r="AZ63" s="663"/>
      <c r="BA63" s="663"/>
      <c r="BB63" s="663"/>
      <c r="BC63" s="663"/>
      <c r="BE63" s="660"/>
    </row>
    <row r="64" spans="1:74" x14ac:dyDescent="0.2">
      <c r="B64" s="667"/>
      <c r="C64" s="667"/>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7"/>
      <c r="AY64" s="663"/>
      <c r="AZ64" s="663"/>
      <c r="BA64" s="663"/>
      <c r="BB64" s="663"/>
      <c r="BC64" s="663"/>
      <c r="BE64" s="660"/>
    </row>
    <row r="65" spans="2:57" x14ac:dyDescent="0.2">
      <c r="B65" s="667"/>
      <c r="C65" s="667"/>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67"/>
      <c r="AV65" s="667"/>
      <c r="AW65" s="667"/>
      <c r="AX65" s="667"/>
      <c r="AY65" s="663"/>
      <c r="AZ65" s="663"/>
      <c r="BA65" s="663"/>
      <c r="BB65" s="663"/>
      <c r="BC65" s="663"/>
      <c r="BE65" s="660"/>
    </row>
    <row r="66" spans="2:57" x14ac:dyDescent="0.2">
      <c r="B66" s="667"/>
      <c r="C66" s="667"/>
      <c r="D66" s="667"/>
      <c r="E66" s="667"/>
      <c r="F66" s="667"/>
      <c r="G66" s="667"/>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7"/>
      <c r="AY66" s="663"/>
      <c r="AZ66" s="663"/>
      <c r="BA66" s="663"/>
      <c r="BB66" s="663"/>
      <c r="BC66" s="663"/>
      <c r="BE66" s="660"/>
    </row>
  </sheetData>
  <mergeCells count="9">
    <mergeCell ref="A1:A2"/>
    <mergeCell ref="AY3:BJ3"/>
    <mergeCell ref="B58:Q58"/>
    <mergeCell ref="BK3:BV3"/>
    <mergeCell ref="B1:BV1"/>
    <mergeCell ref="C3:N3"/>
    <mergeCell ref="O3:Z3"/>
    <mergeCell ref="AA3:AL3"/>
    <mergeCell ref="AM3:AX3"/>
  </mergeCells>
  <phoneticPr fontId="4"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41"/>
  <sheetViews>
    <sheetView zoomScaleNormal="100" workbookViewId="0">
      <pane xSplit="2" ySplit="4" topLeftCell="AR5" activePane="bottomRight" state="frozen"/>
      <selection pane="topRight" activeCell="C1" sqref="C1"/>
      <selection pane="bottomLeft" activeCell="A5" sqref="A5"/>
      <selection pane="bottomRight" activeCell="AX37" sqref="AX37"/>
    </sheetView>
  </sheetViews>
  <sheetFormatPr defaultColWidth="8.5" defaultRowHeight="10.7" x14ac:dyDescent="0.2"/>
  <cols>
    <col min="1" max="1" width="15" style="357" bestFit="1" customWidth="1"/>
    <col min="2" max="2" width="42.5" style="358" customWidth="1"/>
    <col min="3" max="55" width="6.5" style="358" customWidth="1"/>
    <col min="56" max="56" width="6.5" style="361" customWidth="1"/>
    <col min="57" max="57" width="6.5" style="358" customWidth="1"/>
    <col min="58" max="61" width="6.5" style="361" customWidth="1"/>
    <col min="62" max="74" width="6.5" style="358" customWidth="1"/>
    <col min="75" max="16384" width="8.5" style="358"/>
  </cols>
  <sheetData>
    <row r="1" spans="1:74" ht="12.85" customHeight="1" x14ac:dyDescent="0.2">
      <c r="B1" s="980" t="s">
        <v>902</v>
      </c>
      <c r="C1" s="981"/>
      <c r="D1" s="981"/>
      <c r="E1" s="981"/>
      <c r="F1" s="981"/>
      <c r="G1" s="981"/>
      <c r="H1" s="981"/>
      <c r="I1" s="981"/>
      <c r="J1" s="981"/>
      <c r="K1" s="981"/>
      <c r="L1" s="981"/>
      <c r="M1" s="981"/>
      <c r="N1" s="981"/>
      <c r="O1" s="981"/>
      <c r="P1" s="981"/>
      <c r="Q1" s="981"/>
    </row>
    <row r="2" spans="1:74" ht="12.85" x14ac:dyDescent="0.2">
      <c r="B2" s="982" t="str">
        <f>"U.S. Energy Information Administration  |  Short-Term Energy Outlook - "&amp;Dates!D1</f>
        <v>U.S. Energy Information Administration  |  Short-Term Energy Outlook - January 2025</v>
      </c>
      <c r="C2" s="983"/>
      <c r="D2" s="983"/>
      <c r="E2" s="983"/>
      <c r="F2" s="983"/>
      <c r="G2" s="983"/>
      <c r="H2" s="983"/>
      <c r="I2" s="983"/>
      <c r="J2" s="983"/>
      <c r="K2" s="983"/>
      <c r="L2" s="983"/>
      <c r="M2" s="983"/>
      <c r="N2" s="983"/>
      <c r="O2" s="983"/>
      <c r="P2" s="983"/>
      <c r="Q2" s="983"/>
    </row>
    <row r="3" spans="1:74" ht="12.85" x14ac:dyDescent="0.2">
      <c r="B3" s="195"/>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x14ac:dyDescent="0.2">
      <c r="B4" s="359"/>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x14ac:dyDescent="0.2">
      <c r="B5" s="360" t="s">
        <v>911</v>
      </c>
      <c r="C5" s="446"/>
      <c r="D5" s="446"/>
      <c r="E5" s="446"/>
      <c r="F5" s="446"/>
      <c r="G5" s="446"/>
      <c r="H5" s="446"/>
      <c r="I5" s="446"/>
      <c r="J5" s="446"/>
      <c r="K5" s="446"/>
      <c r="L5" s="446"/>
      <c r="M5" s="446"/>
      <c r="N5" s="446"/>
      <c r="O5" s="446"/>
      <c r="P5" s="446"/>
      <c r="Q5" s="446"/>
      <c r="R5" s="361"/>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row>
    <row r="6" spans="1:74" s="447" customFormat="1" x14ac:dyDescent="0.2">
      <c r="A6" s="440" t="s">
        <v>174</v>
      </c>
      <c r="B6" s="434" t="s">
        <v>827</v>
      </c>
      <c r="C6" s="106">
        <v>92.083012750999998</v>
      </c>
      <c r="D6" s="106">
        <v>93.492047321000001</v>
      </c>
      <c r="E6" s="106">
        <v>94.923588120999995</v>
      </c>
      <c r="F6" s="106">
        <v>94.992953745999998</v>
      </c>
      <c r="G6" s="106">
        <v>95.312586173</v>
      </c>
      <c r="H6" s="106">
        <v>98.130315474</v>
      </c>
      <c r="I6" s="106">
        <v>97.802969793000003</v>
      </c>
      <c r="J6" s="106">
        <v>97.543983131000005</v>
      </c>
      <c r="K6" s="106">
        <v>98.519865104999994</v>
      </c>
      <c r="L6" s="106">
        <v>97.705550054</v>
      </c>
      <c r="M6" s="106">
        <v>98.820919173999997</v>
      </c>
      <c r="N6" s="106">
        <v>100.2519434</v>
      </c>
      <c r="O6" s="106">
        <v>96.953071070999997</v>
      </c>
      <c r="P6" s="106">
        <v>100.18319447</v>
      </c>
      <c r="Q6" s="106">
        <v>98.976784531000007</v>
      </c>
      <c r="R6" s="106">
        <v>97.671921029999993</v>
      </c>
      <c r="S6" s="106">
        <v>98.893779769999995</v>
      </c>
      <c r="T6" s="106">
        <v>100.69468455000001</v>
      </c>
      <c r="U6" s="106">
        <v>99.918020300999999</v>
      </c>
      <c r="V6" s="106">
        <v>100.52247362</v>
      </c>
      <c r="W6" s="106">
        <v>100.77338459000001</v>
      </c>
      <c r="X6" s="106">
        <v>98.506022227000003</v>
      </c>
      <c r="Y6" s="106">
        <v>100.09490955</v>
      </c>
      <c r="Z6" s="106">
        <v>100.71073538</v>
      </c>
      <c r="AA6" s="106">
        <v>98.322539047000006</v>
      </c>
      <c r="AB6" s="106">
        <v>101.91517165</v>
      </c>
      <c r="AC6" s="106">
        <v>101.40167104</v>
      </c>
      <c r="AD6" s="106">
        <v>100.44870050999999</v>
      </c>
      <c r="AE6" s="106">
        <v>102.05010446</v>
      </c>
      <c r="AF6" s="106">
        <v>103.4448302</v>
      </c>
      <c r="AG6" s="106">
        <v>102.23441656</v>
      </c>
      <c r="AH6" s="106">
        <v>102.50836671</v>
      </c>
      <c r="AI6" s="106">
        <v>102.56953876999999</v>
      </c>
      <c r="AJ6" s="106">
        <v>101.76983883</v>
      </c>
      <c r="AK6" s="106">
        <v>102.65815592</v>
      </c>
      <c r="AL6" s="106">
        <v>102.86250337</v>
      </c>
      <c r="AM6" s="106">
        <v>100.8622924</v>
      </c>
      <c r="AN6" s="106">
        <v>103.07342411</v>
      </c>
      <c r="AO6" s="106">
        <v>101.89910819000001</v>
      </c>
      <c r="AP6" s="106">
        <v>102.02830855000001</v>
      </c>
      <c r="AQ6" s="106">
        <v>102.98566574</v>
      </c>
      <c r="AR6" s="106">
        <v>103.30255403</v>
      </c>
      <c r="AS6" s="106">
        <v>103.32614096</v>
      </c>
      <c r="AT6" s="106">
        <v>102.66087689</v>
      </c>
      <c r="AU6" s="106">
        <v>102.92770848000001</v>
      </c>
      <c r="AV6" s="106">
        <v>102.44143206</v>
      </c>
      <c r="AW6" s="106">
        <v>103.10867764</v>
      </c>
      <c r="AX6" s="106">
        <v>104.65423117</v>
      </c>
      <c r="AY6" s="410">
        <v>102.26014176</v>
      </c>
      <c r="AZ6" s="410">
        <v>105.14802996</v>
      </c>
      <c r="BA6" s="410">
        <v>103.71940058</v>
      </c>
      <c r="BB6" s="410">
        <v>102.95898096000001</v>
      </c>
      <c r="BC6" s="410">
        <v>103.51906115</v>
      </c>
      <c r="BD6" s="410">
        <v>104.73737182000001</v>
      </c>
      <c r="BE6" s="410">
        <v>104.44659781999999</v>
      </c>
      <c r="BF6" s="410">
        <v>104.12030341000001</v>
      </c>
      <c r="BG6" s="410">
        <v>104.75008640999999</v>
      </c>
      <c r="BH6" s="410">
        <v>103.36345492</v>
      </c>
      <c r="BI6" s="410">
        <v>104.32894579000001</v>
      </c>
      <c r="BJ6" s="410">
        <v>105.90267955</v>
      </c>
      <c r="BK6" s="410">
        <v>102.97982448</v>
      </c>
      <c r="BL6" s="410">
        <v>106.17687954</v>
      </c>
      <c r="BM6" s="410">
        <v>104.68153694</v>
      </c>
      <c r="BN6" s="410">
        <v>104.07893909000001</v>
      </c>
      <c r="BO6" s="410">
        <v>104.46654279000001</v>
      </c>
      <c r="BP6" s="410">
        <v>105.94227807</v>
      </c>
      <c r="BQ6" s="410">
        <v>105.59961026000001</v>
      </c>
      <c r="BR6" s="410">
        <v>105.24112685999999</v>
      </c>
      <c r="BS6" s="410">
        <v>105.80702364</v>
      </c>
      <c r="BT6" s="410">
        <v>104.39878305000001</v>
      </c>
      <c r="BU6" s="410">
        <v>105.43675367</v>
      </c>
      <c r="BV6" s="410">
        <v>107.0602816</v>
      </c>
    </row>
    <row r="7" spans="1:74" ht="11.05" customHeight="1" x14ac:dyDescent="0.2">
      <c r="A7" s="357" t="s">
        <v>167</v>
      </c>
      <c r="B7" s="426" t="s">
        <v>1000</v>
      </c>
      <c r="C7" s="308">
        <v>41.775794433000002</v>
      </c>
      <c r="D7" s="308">
        <v>41.887558232000003</v>
      </c>
      <c r="E7" s="308">
        <v>43.507250063000001</v>
      </c>
      <c r="F7" s="308">
        <v>43.211862476</v>
      </c>
      <c r="G7" s="308">
        <v>43.104102163</v>
      </c>
      <c r="H7" s="308">
        <v>45.40581899</v>
      </c>
      <c r="I7" s="308">
        <v>45.462479971999997</v>
      </c>
      <c r="J7" s="308">
        <v>45.528653962999996</v>
      </c>
      <c r="K7" s="308">
        <v>45.890366649999997</v>
      </c>
      <c r="L7" s="308">
        <v>46.163935745000003</v>
      </c>
      <c r="M7" s="308">
        <v>46.574490676000003</v>
      </c>
      <c r="N7" s="308">
        <v>47.444969845999999</v>
      </c>
      <c r="O7" s="308">
        <v>44.343738113999997</v>
      </c>
      <c r="P7" s="308">
        <v>46.490534869999998</v>
      </c>
      <c r="Q7" s="308">
        <v>46.046755310999998</v>
      </c>
      <c r="R7" s="308">
        <v>44.397842271000002</v>
      </c>
      <c r="S7" s="308">
        <v>44.809108631000001</v>
      </c>
      <c r="T7" s="308">
        <v>45.989882780999999</v>
      </c>
      <c r="U7" s="308">
        <v>45.577342969</v>
      </c>
      <c r="V7" s="308">
        <v>46.436784377000002</v>
      </c>
      <c r="W7" s="308">
        <v>46.020044648000002</v>
      </c>
      <c r="X7" s="308">
        <v>44.864295132000002</v>
      </c>
      <c r="Y7" s="308">
        <v>45.886491683999999</v>
      </c>
      <c r="Z7" s="308">
        <v>45.871527503000003</v>
      </c>
      <c r="AA7" s="308">
        <v>43.925398319000003</v>
      </c>
      <c r="AB7" s="308">
        <v>46.116625225999996</v>
      </c>
      <c r="AC7" s="308">
        <v>45.808556244000002</v>
      </c>
      <c r="AD7" s="308">
        <v>44.475405078999998</v>
      </c>
      <c r="AE7" s="308">
        <v>45.621385724</v>
      </c>
      <c r="AF7" s="308">
        <v>46.478534975000002</v>
      </c>
      <c r="AG7" s="308">
        <v>45.69608728</v>
      </c>
      <c r="AH7" s="308">
        <v>46.321846690999998</v>
      </c>
      <c r="AI7" s="308">
        <v>45.728690253000003</v>
      </c>
      <c r="AJ7" s="308">
        <v>46.065622294000001</v>
      </c>
      <c r="AK7" s="308">
        <v>46.185154249999997</v>
      </c>
      <c r="AL7" s="308">
        <v>45.781899119000002</v>
      </c>
      <c r="AM7" s="308">
        <v>44.427607000000002</v>
      </c>
      <c r="AN7" s="308">
        <v>45.233561999999999</v>
      </c>
      <c r="AO7" s="308">
        <v>44.80865</v>
      </c>
      <c r="AP7" s="308">
        <v>45.200949000000001</v>
      </c>
      <c r="AQ7" s="308">
        <v>45.786617999999997</v>
      </c>
      <c r="AR7" s="308">
        <v>45.669457000000001</v>
      </c>
      <c r="AS7" s="308">
        <v>46.245431000000004</v>
      </c>
      <c r="AT7" s="308">
        <v>46.340969000000001</v>
      </c>
      <c r="AU7" s="308">
        <v>45.840065000000003</v>
      </c>
      <c r="AV7" s="308">
        <v>46.468959945999998</v>
      </c>
      <c r="AW7" s="308">
        <v>45.957484989999998</v>
      </c>
      <c r="AX7" s="308">
        <v>46.441112805000003</v>
      </c>
      <c r="AY7" s="377">
        <v>44.915658184000002</v>
      </c>
      <c r="AZ7" s="377">
        <v>46.352090247</v>
      </c>
      <c r="BA7" s="377">
        <v>45.667645116000003</v>
      </c>
      <c r="BB7" s="377">
        <v>45.154622494000002</v>
      </c>
      <c r="BC7" s="377">
        <v>45.278634085999997</v>
      </c>
      <c r="BD7" s="377">
        <v>45.808142613000001</v>
      </c>
      <c r="BE7" s="377">
        <v>46.265767746000002</v>
      </c>
      <c r="BF7" s="377">
        <v>46.309299287000002</v>
      </c>
      <c r="BG7" s="377">
        <v>46.163211916000002</v>
      </c>
      <c r="BH7" s="377">
        <v>46.237889565000003</v>
      </c>
      <c r="BI7" s="377">
        <v>46.095379112000003</v>
      </c>
      <c r="BJ7" s="377">
        <v>46.584119651999998</v>
      </c>
      <c r="BK7" s="377">
        <v>44.745157534999997</v>
      </c>
      <c r="BL7" s="377">
        <v>46.457269177000001</v>
      </c>
      <c r="BM7" s="377">
        <v>45.714768753000001</v>
      </c>
      <c r="BN7" s="377">
        <v>45.191308779000003</v>
      </c>
      <c r="BO7" s="377">
        <v>45.128417693000003</v>
      </c>
      <c r="BP7" s="377">
        <v>45.905817149999997</v>
      </c>
      <c r="BQ7" s="377">
        <v>46.247001287000003</v>
      </c>
      <c r="BR7" s="377">
        <v>46.285227870999996</v>
      </c>
      <c r="BS7" s="377">
        <v>46.045563524999999</v>
      </c>
      <c r="BT7" s="377">
        <v>46.135665209000003</v>
      </c>
      <c r="BU7" s="377">
        <v>46.030227914000001</v>
      </c>
      <c r="BV7" s="377">
        <v>46.562031531999999</v>
      </c>
    </row>
    <row r="8" spans="1:74" ht="11.05" customHeight="1" x14ac:dyDescent="0.2">
      <c r="A8" s="357" t="s">
        <v>173</v>
      </c>
      <c r="B8" s="426" t="s">
        <v>953</v>
      </c>
      <c r="C8" s="308">
        <v>50.307218319</v>
      </c>
      <c r="D8" s="308">
        <v>51.604489088999998</v>
      </c>
      <c r="E8" s="308">
        <v>51.416338058999997</v>
      </c>
      <c r="F8" s="308">
        <v>51.781091269999997</v>
      </c>
      <c r="G8" s="308">
        <v>52.208484009999999</v>
      </c>
      <c r="H8" s="308">
        <v>52.724496483999999</v>
      </c>
      <c r="I8" s="308">
        <v>52.340489820999998</v>
      </c>
      <c r="J8" s="308">
        <v>52.015329168000001</v>
      </c>
      <c r="K8" s="308">
        <v>52.629498454999997</v>
      </c>
      <c r="L8" s="308">
        <v>51.541614309000003</v>
      </c>
      <c r="M8" s="308">
        <v>52.246428498</v>
      </c>
      <c r="N8" s="308">
        <v>52.806973550000002</v>
      </c>
      <c r="O8" s="308">
        <v>52.609332956999999</v>
      </c>
      <c r="P8" s="308">
        <v>53.692659605000003</v>
      </c>
      <c r="Q8" s="308">
        <v>52.930029220000002</v>
      </c>
      <c r="R8" s="308">
        <v>53.274078758999998</v>
      </c>
      <c r="S8" s="308">
        <v>54.084671139000001</v>
      </c>
      <c r="T8" s="308">
        <v>54.704801766000003</v>
      </c>
      <c r="U8" s="308">
        <v>54.340677331999999</v>
      </c>
      <c r="V8" s="308">
        <v>54.085689246999998</v>
      </c>
      <c r="W8" s="308">
        <v>54.753339945</v>
      </c>
      <c r="X8" s="308">
        <v>53.641727095</v>
      </c>
      <c r="Y8" s="308">
        <v>54.208417867999998</v>
      </c>
      <c r="Z8" s="308">
        <v>54.839207878000003</v>
      </c>
      <c r="AA8" s="308">
        <v>54.397140727999997</v>
      </c>
      <c r="AB8" s="308">
        <v>55.798546420999998</v>
      </c>
      <c r="AC8" s="308">
        <v>55.593114790999998</v>
      </c>
      <c r="AD8" s="308">
        <v>55.973295434999997</v>
      </c>
      <c r="AE8" s="308">
        <v>56.428718736</v>
      </c>
      <c r="AF8" s="308">
        <v>56.966295228</v>
      </c>
      <c r="AG8" s="308">
        <v>56.538329277000003</v>
      </c>
      <c r="AH8" s="308">
        <v>56.186520019</v>
      </c>
      <c r="AI8" s="308">
        <v>56.840848518000001</v>
      </c>
      <c r="AJ8" s="308">
        <v>55.704216539000001</v>
      </c>
      <c r="AK8" s="308">
        <v>56.473001672000002</v>
      </c>
      <c r="AL8" s="308">
        <v>57.080604252999997</v>
      </c>
      <c r="AM8" s="308">
        <v>56.434685399000003</v>
      </c>
      <c r="AN8" s="308">
        <v>57.839862111999999</v>
      </c>
      <c r="AO8" s="308">
        <v>57.090458187000003</v>
      </c>
      <c r="AP8" s="308">
        <v>56.827359545</v>
      </c>
      <c r="AQ8" s="308">
        <v>57.199047739999997</v>
      </c>
      <c r="AR8" s="308">
        <v>57.633097030999998</v>
      </c>
      <c r="AS8" s="308">
        <v>57.080709962</v>
      </c>
      <c r="AT8" s="308">
        <v>56.319907891</v>
      </c>
      <c r="AU8" s="308">
        <v>57.087643481000001</v>
      </c>
      <c r="AV8" s="308">
        <v>55.972472111999998</v>
      </c>
      <c r="AW8" s="308">
        <v>57.151192651999999</v>
      </c>
      <c r="AX8" s="308">
        <v>58.213118364000003</v>
      </c>
      <c r="AY8" s="377">
        <v>57.344483578999998</v>
      </c>
      <c r="AZ8" s="377">
        <v>58.795939717000003</v>
      </c>
      <c r="BA8" s="377">
        <v>58.051755464999999</v>
      </c>
      <c r="BB8" s="377">
        <v>57.804358464000003</v>
      </c>
      <c r="BC8" s="377">
        <v>58.240427066000002</v>
      </c>
      <c r="BD8" s="377">
        <v>58.929229210000003</v>
      </c>
      <c r="BE8" s="377">
        <v>58.180830069999999</v>
      </c>
      <c r="BF8" s="377">
        <v>57.81100412</v>
      </c>
      <c r="BG8" s="377">
        <v>58.586874495000004</v>
      </c>
      <c r="BH8" s="377">
        <v>57.125565354000003</v>
      </c>
      <c r="BI8" s="377">
        <v>58.233566680000003</v>
      </c>
      <c r="BJ8" s="377">
        <v>59.318559897999997</v>
      </c>
      <c r="BK8" s="377">
        <v>58.234666945000001</v>
      </c>
      <c r="BL8" s="377">
        <v>59.719610357999997</v>
      </c>
      <c r="BM8" s="377">
        <v>58.966768184000003</v>
      </c>
      <c r="BN8" s="377">
        <v>58.887630307000002</v>
      </c>
      <c r="BO8" s="377">
        <v>59.338125101000003</v>
      </c>
      <c r="BP8" s="377">
        <v>60.036460923999996</v>
      </c>
      <c r="BQ8" s="377">
        <v>59.352608977000003</v>
      </c>
      <c r="BR8" s="377">
        <v>58.955898984999997</v>
      </c>
      <c r="BS8" s="377">
        <v>59.761460114000002</v>
      </c>
      <c r="BT8" s="377">
        <v>58.26311784</v>
      </c>
      <c r="BU8" s="377">
        <v>59.406525760000001</v>
      </c>
      <c r="BV8" s="377">
        <v>60.498250065000001</v>
      </c>
    </row>
    <row r="9" spans="1:74" ht="11.05" customHeight="1" x14ac:dyDescent="0.2">
      <c r="B9" s="435"/>
      <c r="AY9" s="445"/>
      <c r="AZ9" s="445"/>
      <c r="BA9" s="445"/>
      <c r="BB9" s="445"/>
      <c r="BC9" s="445"/>
      <c r="BD9" s="445"/>
      <c r="BE9" s="445"/>
      <c r="BF9" s="445"/>
      <c r="BG9" s="445"/>
      <c r="BH9" s="445"/>
      <c r="BI9" s="445"/>
      <c r="BJ9" s="445"/>
      <c r="BK9" s="445"/>
      <c r="BL9" s="445"/>
      <c r="BM9" s="445"/>
      <c r="BN9" s="445"/>
      <c r="BO9" s="445"/>
      <c r="BP9" s="445"/>
      <c r="BQ9" s="445"/>
      <c r="BR9" s="445"/>
      <c r="BS9" s="445"/>
      <c r="BT9" s="445"/>
      <c r="BU9" s="445"/>
      <c r="BV9" s="445"/>
    </row>
    <row r="10" spans="1:74" s="447" customFormat="1" ht="11.05" customHeight="1" x14ac:dyDescent="0.2">
      <c r="A10" s="440" t="s">
        <v>174</v>
      </c>
      <c r="B10" s="434" t="s">
        <v>827</v>
      </c>
      <c r="C10" s="106">
        <v>92.083012750999998</v>
      </c>
      <c r="D10" s="106">
        <v>93.492047321000001</v>
      </c>
      <c r="E10" s="106">
        <v>94.923588120999995</v>
      </c>
      <c r="F10" s="106">
        <v>94.992953745999998</v>
      </c>
      <c r="G10" s="106">
        <v>95.312586173</v>
      </c>
      <c r="H10" s="106">
        <v>98.130315474</v>
      </c>
      <c r="I10" s="106">
        <v>97.802969793000003</v>
      </c>
      <c r="J10" s="106">
        <v>97.543983131000005</v>
      </c>
      <c r="K10" s="106">
        <v>98.519865104999994</v>
      </c>
      <c r="L10" s="106">
        <v>97.705550054</v>
      </c>
      <c r="M10" s="106">
        <v>98.820919173999997</v>
      </c>
      <c r="N10" s="106">
        <v>100.2519434</v>
      </c>
      <c r="O10" s="106">
        <v>96.953071070999997</v>
      </c>
      <c r="P10" s="106">
        <v>100.18319447</v>
      </c>
      <c r="Q10" s="106">
        <v>98.976784531000007</v>
      </c>
      <c r="R10" s="106">
        <v>97.671921029999993</v>
      </c>
      <c r="S10" s="106">
        <v>98.893779769999995</v>
      </c>
      <c r="T10" s="106">
        <v>100.69468455000001</v>
      </c>
      <c r="U10" s="106">
        <v>99.918020300999999</v>
      </c>
      <c r="V10" s="106">
        <v>100.52247362</v>
      </c>
      <c r="W10" s="106">
        <v>100.77338459000001</v>
      </c>
      <c r="X10" s="106">
        <v>98.506022227000003</v>
      </c>
      <c r="Y10" s="106">
        <v>100.09490955</v>
      </c>
      <c r="Z10" s="106">
        <v>100.71073538</v>
      </c>
      <c r="AA10" s="106">
        <v>98.322539047000006</v>
      </c>
      <c r="AB10" s="106">
        <v>101.91517165</v>
      </c>
      <c r="AC10" s="106">
        <v>101.40167104</v>
      </c>
      <c r="AD10" s="106">
        <v>100.44870050999999</v>
      </c>
      <c r="AE10" s="106">
        <v>102.05010446</v>
      </c>
      <c r="AF10" s="106">
        <v>103.4448302</v>
      </c>
      <c r="AG10" s="106">
        <v>102.23441656</v>
      </c>
      <c r="AH10" s="106">
        <v>102.50836671</v>
      </c>
      <c r="AI10" s="106">
        <v>102.56953876999999</v>
      </c>
      <c r="AJ10" s="106">
        <v>101.76983883</v>
      </c>
      <c r="AK10" s="106">
        <v>102.65815592</v>
      </c>
      <c r="AL10" s="106">
        <v>102.86250337</v>
      </c>
      <c r="AM10" s="106">
        <v>100.8622924</v>
      </c>
      <c r="AN10" s="106">
        <v>103.07342411</v>
      </c>
      <c r="AO10" s="106">
        <v>101.89910819000001</v>
      </c>
      <c r="AP10" s="106">
        <v>102.02830855000001</v>
      </c>
      <c r="AQ10" s="106">
        <v>102.98566574</v>
      </c>
      <c r="AR10" s="106">
        <v>103.30255403</v>
      </c>
      <c r="AS10" s="106">
        <v>103.32614096</v>
      </c>
      <c r="AT10" s="106">
        <v>102.66087689</v>
      </c>
      <c r="AU10" s="106">
        <v>102.92770848000001</v>
      </c>
      <c r="AV10" s="106">
        <v>102.44143206</v>
      </c>
      <c r="AW10" s="106">
        <v>103.10867764</v>
      </c>
      <c r="AX10" s="106">
        <v>104.65423117</v>
      </c>
      <c r="AY10" s="410">
        <v>102.26014176</v>
      </c>
      <c r="AZ10" s="410">
        <v>105.14802996</v>
      </c>
      <c r="BA10" s="410">
        <v>103.71940058</v>
      </c>
      <c r="BB10" s="410">
        <v>102.95898096000001</v>
      </c>
      <c r="BC10" s="410">
        <v>103.51906115</v>
      </c>
      <c r="BD10" s="410">
        <v>104.73737182000001</v>
      </c>
      <c r="BE10" s="410">
        <v>104.44659781999999</v>
      </c>
      <c r="BF10" s="410">
        <v>104.12030341000001</v>
      </c>
      <c r="BG10" s="410">
        <v>104.75008640999999</v>
      </c>
      <c r="BH10" s="410">
        <v>103.36345492</v>
      </c>
      <c r="BI10" s="410">
        <v>104.32894579000001</v>
      </c>
      <c r="BJ10" s="410">
        <v>105.90267955</v>
      </c>
      <c r="BK10" s="410">
        <v>102.97982448</v>
      </c>
      <c r="BL10" s="410">
        <v>106.17687954</v>
      </c>
      <c r="BM10" s="410">
        <v>104.68153694</v>
      </c>
      <c r="BN10" s="410">
        <v>104.07893909000001</v>
      </c>
      <c r="BO10" s="410">
        <v>104.46654279000001</v>
      </c>
      <c r="BP10" s="410">
        <v>105.94227807</v>
      </c>
      <c r="BQ10" s="410">
        <v>105.59961026000001</v>
      </c>
      <c r="BR10" s="410">
        <v>105.24112685999999</v>
      </c>
      <c r="BS10" s="410">
        <v>105.80702364</v>
      </c>
      <c r="BT10" s="410">
        <v>104.39878305000001</v>
      </c>
      <c r="BU10" s="410">
        <v>105.43675367</v>
      </c>
      <c r="BV10" s="410">
        <v>107.0602816</v>
      </c>
    </row>
    <row r="11" spans="1:74" s="447" customFormat="1" ht="11.05" customHeight="1" x14ac:dyDescent="0.2">
      <c r="A11" s="440" t="s">
        <v>302</v>
      </c>
      <c r="B11" s="438" t="s">
        <v>976</v>
      </c>
      <c r="C11" s="106">
        <v>22.610247999999999</v>
      </c>
      <c r="D11" s="106">
        <v>21.511407999999999</v>
      </c>
      <c r="E11" s="106">
        <v>23.110816</v>
      </c>
      <c r="F11" s="106">
        <v>23.413899000000001</v>
      </c>
      <c r="G11" s="106">
        <v>23.763142999999999</v>
      </c>
      <c r="H11" s="106">
        <v>24.548973</v>
      </c>
      <c r="I11" s="106">
        <v>24.262031</v>
      </c>
      <c r="J11" s="106">
        <v>24.497973000000002</v>
      </c>
      <c r="K11" s="106">
        <v>24.013669</v>
      </c>
      <c r="L11" s="106">
        <v>24.345549999999999</v>
      </c>
      <c r="M11" s="106">
        <v>24.721447999999999</v>
      </c>
      <c r="N11" s="106">
        <v>24.754989999999999</v>
      </c>
      <c r="O11" s="106">
        <v>23.521011000000001</v>
      </c>
      <c r="P11" s="106">
        <v>24.297412999999999</v>
      </c>
      <c r="Q11" s="106">
        <v>24.510386</v>
      </c>
      <c r="R11" s="106">
        <v>23.817140999999999</v>
      </c>
      <c r="S11" s="106">
        <v>23.951167000000002</v>
      </c>
      <c r="T11" s="106">
        <v>24.778437</v>
      </c>
      <c r="U11" s="106">
        <v>24.249461</v>
      </c>
      <c r="V11" s="106">
        <v>24.470029</v>
      </c>
      <c r="W11" s="106">
        <v>24.299558000000001</v>
      </c>
      <c r="X11" s="106">
        <v>24.131118000000001</v>
      </c>
      <c r="Y11" s="106">
        <v>24.493614000000001</v>
      </c>
      <c r="Z11" s="106">
        <v>23.620508999999998</v>
      </c>
      <c r="AA11" s="106">
        <v>23.381682999999999</v>
      </c>
      <c r="AB11" s="106">
        <v>24.053024000000001</v>
      </c>
      <c r="AC11" s="106">
        <v>24.260493</v>
      </c>
      <c r="AD11" s="106">
        <v>23.966315000000002</v>
      </c>
      <c r="AE11" s="106">
        <v>24.539442999999999</v>
      </c>
      <c r="AF11" s="106">
        <v>25.171786000000001</v>
      </c>
      <c r="AG11" s="106">
        <v>24.536289</v>
      </c>
      <c r="AH11" s="106">
        <v>25.220172000000002</v>
      </c>
      <c r="AI11" s="106">
        <v>24.383182999999999</v>
      </c>
      <c r="AJ11" s="106">
        <v>24.844843999999998</v>
      </c>
      <c r="AK11" s="106">
        <v>24.781079999999999</v>
      </c>
      <c r="AL11" s="106">
        <v>24.503782999999999</v>
      </c>
      <c r="AM11" s="106">
        <v>23.670541</v>
      </c>
      <c r="AN11" s="106">
        <v>24.109296000000001</v>
      </c>
      <c r="AO11" s="106">
        <v>23.944284</v>
      </c>
      <c r="AP11" s="106">
        <v>23.885683</v>
      </c>
      <c r="AQ11" s="106">
        <v>24.937152000000001</v>
      </c>
      <c r="AR11" s="106">
        <v>24.514890999999999</v>
      </c>
      <c r="AS11" s="106">
        <v>24.869765000000001</v>
      </c>
      <c r="AT11" s="106">
        <v>24.996503000000001</v>
      </c>
      <c r="AU11" s="106">
        <v>24.443099</v>
      </c>
      <c r="AV11" s="106">
        <v>25.243379279999999</v>
      </c>
      <c r="AW11" s="106">
        <v>24.728439812000001</v>
      </c>
      <c r="AX11" s="106">
        <v>24.752980526000002</v>
      </c>
      <c r="AY11" s="410">
        <v>24.204936898</v>
      </c>
      <c r="AZ11" s="410">
        <v>24.358981768</v>
      </c>
      <c r="BA11" s="410">
        <v>24.446037651000001</v>
      </c>
      <c r="BB11" s="410">
        <v>24.284523199999999</v>
      </c>
      <c r="BC11" s="410">
        <v>24.965173654000001</v>
      </c>
      <c r="BD11" s="410">
        <v>24.917420471</v>
      </c>
      <c r="BE11" s="410">
        <v>25.145118662000002</v>
      </c>
      <c r="BF11" s="410">
        <v>25.168336628999999</v>
      </c>
      <c r="BG11" s="410">
        <v>24.763313695000001</v>
      </c>
      <c r="BH11" s="410">
        <v>24.978224951000001</v>
      </c>
      <c r="BI11" s="410">
        <v>24.835989708</v>
      </c>
      <c r="BJ11" s="410">
        <v>24.873024991000001</v>
      </c>
      <c r="BK11" s="410">
        <v>24.089005182000001</v>
      </c>
      <c r="BL11" s="410">
        <v>24.515388220999998</v>
      </c>
      <c r="BM11" s="410">
        <v>24.542005274000001</v>
      </c>
      <c r="BN11" s="410">
        <v>24.363935615999999</v>
      </c>
      <c r="BO11" s="410">
        <v>24.854958494000002</v>
      </c>
      <c r="BP11" s="410">
        <v>25.051916261999999</v>
      </c>
      <c r="BQ11" s="410">
        <v>25.164741532000001</v>
      </c>
      <c r="BR11" s="410">
        <v>25.185226941</v>
      </c>
      <c r="BS11" s="410">
        <v>24.682996287999998</v>
      </c>
      <c r="BT11" s="410">
        <v>24.91481293</v>
      </c>
      <c r="BU11" s="410">
        <v>24.815735992</v>
      </c>
      <c r="BV11" s="410">
        <v>24.904906516</v>
      </c>
    </row>
    <row r="12" spans="1:74" ht="11.05" customHeight="1" x14ac:dyDescent="0.2">
      <c r="A12" s="357" t="s">
        <v>163</v>
      </c>
      <c r="B12" s="428" t="s">
        <v>957</v>
      </c>
      <c r="C12" s="308">
        <v>2.2465000000000002</v>
      </c>
      <c r="D12" s="308">
        <v>2.1960000000000002</v>
      </c>
      <c r="E12" s="308">
        <v>2.2816999999999998</v>
      </c>
      <c r="F12" s="308">
        <v>2.0442999999999998</v>
      </c>
      <c r="G12" s="308">
        <v>2.0727000000000002</v>
      </c>
      <c r="H12" s="308">
        <v>2.3195999999999999</v>
      </c>
      <c r="I12" s="308">
        <v>2.4729000000000001</v>
      </c>
      <c r="J12" s="308">
        <v>2.3485999999999998</v>
      </c>
      <c r="K12" s="308">
        <v>2.2932000000000001</v>
      </c>
      <c r="L12" s="308">
        <v>2.3757999999999999</v>
      </c>
      <c r="M12" s="308">
        <v>2.4100999999999999</v>
      </c>
      <c r="N12" s="308">
        <v>2.323</v>
      </c>
      <c r="O12" s="308">
        <v>2.3847</v>
      </c>
      <c r="P12" s="308">
        <v>2.4704000000000002</v>
      </c>
      <c r="Q12" s="308">
        <v>2.2448000000000001</v>
      </c>
      <c r="R12" s="308">
        <v>2.2789000000000001</v>
      </c>
      <c r="S12" s="308">
        <v>2.2835999999999999</v>
      </c>
      <c r="T12" s="308">
        <v>2.5203000000000002</v>
      </c>
      <c r="U12" s="308">
        <v>2.4914000000000001</v>
      </c>
      <c r="V12" s="308">
        <v>2.4298000000000002</v>
      </c>
      <c r="W12" s="308">
        <v>2.4163999999999999</v>
      </c>
      <c r="X12" s="308">
        <v>2.3666</v>
      </c>
      <c r="Y12" s="308">
        <v>2.5019999999999998</v>
      </c>
      <c r="Z12" s="308">
        <v>2.5438999999999998</v>
      </c>
      <c r="AA12" s="308">
        <v>2.3081</v>
      </c>
      <c r="AB12" s="308">
        <v>2.3757000000000001</v>
      </c>
      <c r="AC12" s="308">
        <v>2.3271999999999999</v>
      </c>
      <c r="AD12" s="308">
        <v>2.2987000000000002</v>
      </c>
      <c r="AE12" s="308">
        <v>2.4902000000000002</v>
      </c>
      <c r="AF12" s="308">
        <v>2.6373000000000002</v>
      </c>
      <c r="AG12" s="308">
        <v>2.7347000000000001</v>
      </c>
      <c r="AH12" s="308">
        <v>2.6671999999999998</v>
      </c>
      <c r="AI12" s="308">
        <v>2.4893000000000001</v>
      </c>
      <c r="AJ12" s="308">
        <v>2.4986999999999999</v>
      </c>
      <c r="AK12" s="308">
        <v>2.2820999999999998</v>
      </c>
      <c r="AL12" s="308">
        <v>2.3214000000000001</v>
      </c>
      <c r="AM12" s="308">
        <v>2.4114</v>
      </c>
      <c r="AN12" s="308">
        <v>2.4102999999999999</v>
      </c>
      <c r="AO12" s="308">
        <v>2.2984</v>
      </c>
      <c r="AP12" s="308">
        <v>2.1152000000000002</v>
      </c>
      <c r="AQ12" s="308">
        <v>2.3346</v>
      </c>
      <c r="AR12" s="308">
        <v>2.4578000000000002</v>
      </c>
      <c r="AS12" s="308">
        <v>2.5446</v>
      </c>
      <c r="AT12" s="308">
        <v>2.4903</v>
      </c>
      <c r="AU12" s="308">
        <v>2.4251999999999998</v>
      </c>
      <c r="AV12" s="308">
        <v>2.487926672</v>
      </c>
      <c r="AW12" s="308">
        <v>2.5104482250000002</v>
      </c>
      <c r="AX12" s="308">
        <v>2.5159644970000001</v>
      </c>
      <c r="AY12" s="377">
        <v>2.4514417989999999</v>
      </c>
      <c r="AZ12" s="377">
        <v>2.499422155</v>
      </c>
      <c r="BA12" s="377">
        <v>2.3883244619999999</v>
      </c>
      <c r="BB12" s="377">
        <v>2.3284074910000001</v>
      </c>
      <c r="BC12" s="377">
        <v>2.390129355</v>
      </c>
      <c r="BD12" s="377">
        <v>2.4521315559999999</v>
      </c>
      <c r="BE12" s="377">
        <v>2.473595102</v>
      </c>
      <c r="BF12" s="377">
        <v>2.532711795</v>
      </c>
      <c r="BG12" s="377">
        <v>2.4827000840000002</v>
      </c>
      <c r="BH12" s="377">
        <v>2.4557054460000001</v>
      </c>
      <c r="BI12" s="377">
        <v>2.4782976990000001</v>
      </c>
      <c r="BJ12" s="377">
        <v>2.4838312880000002</v>
      </c>
      <c r="BK12" s="377">
        <v>2.4597392600000001</v>
      </c>
      <c r="BL12" s="377">
        <v>2.507880052</v>
      </c>
      <c r="BM12" s="377">
        <v>2.3964108710000001</v>
      </c>
      <c r="BN12" s="377">
        <v>2.3362935500000002</v>
      </c>
      <c r="BO12" s="377">
        <v>2.3982217989999999</v>
      </c>
      <c r="BP12" s="377">
        <v>2.460431324</v>
      </c>
      <c r="BQ12" s="377">
        <v>2.4819666389999999</v>
      </c>
      <c r="BR12" s="377">
        <v>2.5412810069999998</v>
      </c>
      <c r="BS12" s="377">
        <v>2.4911020659999998</v>
      </c>
      <c r="BT12" s="377">
        <v>2.4640171639999999</v>
      </c>
      <c r="BU12" s="377">
        <v>2.4866849609999999</v>
      </c>
      <c r="BV12" s="377">
        <v>2.4922370530000002</v>
      </c>
    </row>
    <row r="13" spans="1:74" ht="11.05" customHeight="1" x14ac:dyDescent="0.2">
      <c r="A13" s="357" t="s">
        <v>303</v>
      </c>
      <c r="B13" s="428" t="s">
        <v>195</v>
      </c>
      <c r="C13" s="308">
        <v>1.542</v>
      </c>
      <c r="D13" s="308">
        <v>1.6089</v>
      </c>
      <c r="E13" s="308">
        <v>1.6896</v>
      </c>
      <c r="F13" s="308">
        <v>1.6185</v>
      </c>
      <c r="G13" s="308">
        <v>1.6333</v>
      </c>
      <c r="H13" s="308">
        <v>1.6361000000000001</v>
      </c>
      <c r="I13" s="308">
        <v>1.6099000000000001</v>
      </c>
      <c r="J13" s="308">
        <v>1.5693999999999999</v>
      </c>
      <c r="K13" s="308">
        <v>1.5745</v>
      </c>
      <c r="L13" s="308">
        <v>1.5851999999999999</v>
      </c>
      <c r="M13" s="308">
        <v>1.7313000000000001</v>
      </c>
      <c r="N13" s="308">
        <v>1.7679</v>
      </c>
      <c r="O13" s="308">
        <v>1.5157</v>
      </c>
      <c r="P13" s="308">
        <v>1.6291</v>
      </c>
      <c r="Q13" s="308">
        <v>1.7746</v>
      </c>
      <c r="R13" s="308">
        <v>1.8033999999999999</v>
      </c>
      <c r="S13" s="308">
        <v>1.8205</v>
      </c>
      <c r="T13" s="308">
        <v>1.8173999999999999</v>
      </c>
      <c r="U13" s="308">
        <v>1.825</v>
      </c>
      <c r="V13" s="308">
        <v>1.7677</v>
      </c>
      <c r="W13" s="308">
        <v>1.7465999999999999</v>
      </c>
      <c r="X13" s="308">
        <v>1.7504</v>
      </c>
      <c r="Y13" s="308">
        <v>1.7699</v>
      </c>
      <c r="Z13" s="308">
        <v>1.7419</v>
      </c>
      <c r="AA13" s="308">
        <v>1.7125999999999999</v>
      </c>
      <c r="AB13" s="308">
        <v>1.7282999999999999</v>
      </c>
      <c r="AC13" s="308">
        <v>1.7184999999999999</v>
      </c>
      <c r="AD13" s="308">
        <v>1.6881999999999999</v>
      </c>
      <c r="AE13" s="308">
        <v>1.7182999999999999</v>
      </c>
      <c r="AF13" s="308">
        <v>1.7718</v>
      </c>
      <c r="AG13" s="308">
        <v>1.7513000000000001</v>
      </c>
      <c r="AH13" s="308">
        <v>1.7776000000000001</v>
      </c>
      <c r="AI13" s="308">
        <v>1.7318</v>
      </c>
      <c r="AJ13" s="308">
        <v>1.7072000000000001</v>
      </c>
      <c r="AK13" s="308">
        <v>1.7524999999999999</v>
      </c>
      <c r="AL13" s="308">
        <v>1.7786999999999999</v>
      </c>
      <c r="AM13" s="308">
        <v>1.6646000000000001</v>
      </c>
      <c r="AN13" s="308">
        <v>1.7428999999999999</v>
      </c>
      <c r="AO13" s="308">
        <v>1.7612000000000001</v>
      </c>
      <c r="AP13" s="308">
        <v>1.7544999999999999</v>
      </c>
      <c r="AQ13" s="308">
        <v>1.7948</v>
      </c>
      <c r="AR13" s="308">
        <v>1.8005</v>
      </c>
      <c r="AS13" s="308">
        <v>1.8351999999999999</v>
      </c>
      <c r="AT13" s="308">
        <v>1.788</v>
      </c>
      <c r="AU13" s="308">
        <v>1.7021999999999999</v>
      </c>
      <c r="AV13" s="308">
        <v>1.7381056079999999</v>
      </c>
      <c r="AW13" s="308">
        <v>1.72083812</v>
      </c>
      <c r="AX13" s="308">
        <v>1.801935241</v>
      </c>
      <c r="AY13" s="377">
        <v>1.699462099</v>
      </c>
      <c r="AZ13" s="377">
        <v>1.753966613</v>
      </c>
      <c r="BA13" s="377">
        <v>1.744420189</v>
      </c>
      <c r="BB13" s="377">
        <v>1.7405427090000001</v>
      </c>
      <c r="BC13" s="377">
        <v>1.7510712989999999</v>
      </c>
      <c r="BD13" s="377">
        <v>1.778505915</v>
      </c>
      <c r="BE13" s="377">
        <v>1.7745005599999999</v>
      </c>
      <c r="BF13" s="377">
        <v>1.7595918340000001</v>
      </c>
      <c r="BG13" s="377">
        <v>1.7297906110000001</v>
      </c>
      <c r="BH13" s="377">
        <v>1.7481565050000001</v>
      </c>
      <c r="BI13" s="377">
        <v>1.730989009</v>
      </c>
      <c r="BJ13" s="377">
        <v>1.8315007029999999</v>
      </c>
      <c r="BK13" s="377">
        <v>1.6922619219999999</v>
      </c>
      <c r="BL13" s="377">
        <v>1.746694169</v>
      </c>
      <c r="BM13" s="377">
        <v>1.7371604030000001</v>
      </c>
      <c r="BN13" s="377">
        <v>1.7332880660000001</v>
      </c>
      <c r="BO13" s="377">
        <v>1.7438026950000001</v>
      </c>
      <c r="BP13" s="377">
        <v>1.771200938</v>
      </c>
      <c r="BQ13" s="377">
        <v>1.7672008930000001</v>
      </c>
      <c r="BR13" s="377">
        <v>1.752311934</v>
      </c>
      <c r="BS13" s="377">
        <v>1.722550222</v>
      </c>
      <c r="BT13" s="377">
        <v>1.7408917660000001</v>
      </c>
      <c r="BU13" s="377">
        <v>1.723747031</v>
      </c>
      <c r="BV13" s="377">
        <v>1.8241254629999999</v>
      </c>
    </row>
    <row r="14" spans="1:74" ht="11.05" customHeight="1" x14ac:dyDescent="0.2">
      <c r="A14" s="357" t="s">
        <v>161</v>
      </c>
      <c r="B14" s="428" t="s">
        <v>196</v>
      </c>
      <c r="C14" s="308">
        <v>18.814347999999999</v>
      </c>
      <c r="D14" s="308">
        <v>17.699107999999999</v>
      </c>
      <c r="E14" s="308">
        <v>19.132116</v>
      </c>
      <c r="F14" s="308">
        <v>19.743698999999999</v>
      </c>
      <c r="G14" s="308">
        <v>20.049742999999999</v>
      </c>
      <c r="H14" s="308">
        <v>20.585872999999999</v>
      </c>
      <c r="I14" s="308">
        <v>20.171831000000001</v>
      </c>
      <c r="J14" s="308">
        <v>20.572572999999998</v>
      </c>
      <c r="K14" s="308">
        <v>20.138569</v>
      </c>
      <c r="L14" s="308">
        <v>20.37715</v>
      </c>
      <c r="M14" s="308">
        <v>20.572648000000001</v>
      </c>
      <c r="N14" s="308">
        <v>20.656690000000001</v>
      </c>
      <c r="O14" s="308">
        <v>19.613111</v>
      </c>
      <c r="P14" s="308">
        <v>20.190412999999999</v>
      </c>
      <c r="Q14" s="308">
        <v>20.483485999999999</v>
      </c>
      <c r="R14" s="308">
        <v>19.727340999999999</v>
      </c>
      <c r="S14" s="308">
        <v>19.839566999999999</v>
      </c>
      <c r="T14" s="308">
        <v>20.433236999999998</v>
      </c>
      <c r="U14" s="308">
        <v>19.925560999999998</v>
      </c>
      <c r="V14" s="308">
        <v>20.265028999999998</v>
      </c>
      <c r="W14" s="308">
        <v>20.129058000000001</v>
      </c>
      <c r="X14" s="308">
        <v>20.006618</v>
      </c>
      <c r="Y14" s="308">
        <v>20.214213999999998</v>
      </c>
      <c r="Z14" s="308">
        <v>19.327209</v>
      </c>
      <c r="AA14" s="308">
        <v>19.353483000000001</v>
      </c>
      <c r="AB14" s="308">
        <v>19.941524000000001</v>
      </c>
      <c r="AC14" s="308">
        <v>20.207293</v>
      </c>
      <c r="AD14" s="308">
        <v>19.971914999999999</v>
      </c>
      <c r="AE14" s="308">
        <v>20.323443000000001</v>
      </c>
      <c r="AF14" s="308">
        <v>20.755185999999998</v>
      </c>
      <c r="AG14" s="308">
        <v>20.042788999999999</v>
      </c>
      <c r="AH14" s="308">
        <v>20.767872000000001</v>
      </c>
      <c r="AI14" s="308">
        <v>20.154582999999999</v>
      </c>
      <c r="AJ14" s="308">
        <v>20.631443999999998</v>
      </c>
      <c r="AK14" s="308">
        <v>20.738980000000002</v>
      </c>
      <c r="AL14" s="308">
        <v>20.396183000000001</v>
      </c>
      <c r="AM14" s="308">
        <v>19.586971999999999</v>
      </c>
      <c r="AN14" s="308">
        <v>19.948526999999999</v>
      </c>
      <c r="AO14" s="308">
        <v>19.877115</v>
      </c>
      <c r="AP14" s="308">
        <v>20.008413999999998</v>
      </c>
      <c r="AQ14" s="308">
        <v>20.800183000000001</v>
      </c>
      <c r="AR14" s="308">
        <v>20.249022</v>
      </c>
      <c r="AS14" s="308">
        <v>20.482396000000001</v>
      </c>
      <c r="AT14" s="308">
        <v>20.710633999999999</v>
      </c>
      <c r="AU14" s="308">
        <v>20.308129999999998</v>
      </c>
      <c r="AV14" s="308">
        <v>21.009778000000001</v>
      </c>
      <c r="AW14" s="308">
        <v>20.489584467</v>
      </c>
      <c r="AX14" s="308">
        <v>20.427511788</v>
      </c>
      <c r="AY14" s="377">
        <v>20.046399999999998</v>
      </c>
      <c r="AZ14" s="377">
        <v>20.09796</v>
      </c>
      <c r="BA14" s="377">
        <v>20.30566</v>
      </c>
      <c r="BB14" s="377">
        <v>20.207940000000001</v>
      </c>
      <c r="BC14" s="377">
        <v>20.81634</v>
      </c>
      <c r="BD14" s="377">
        <v>20.67915</v>
      </c>
      <c r="BE14" s="377">
        <v>20.889389999999999</v>
      </c>
      <c r="BF14" s="377">
        <v>20.868400000000001</v>
      </c>
      <c r="BG14" s="377">
        <v>20.543189999999999</v>
      </c>
      <c r="BH14" s="377">
        <v>20.766729999999999</v>
      </c>
      <c r="BI14" s="377">
        <v>20.619070000000001</v>
      </c>
      <c r="BJ14" s="377">
        <v>20.550059999999998</v>
      </c>
      <c r="BK14" s="377">
        <v>19.929300000000001</v>
      </c>
      <c r="BL14" s="377">
        <v>20.25311</v>
      </c>
      <c r="BM14" s="377">
        <v>20.400729999999999</v>
      </c>
      <c r="BN14" s="377">
        <v>20.286650000000002</v>
      </c>
      <c r="BO14" s="377">
        <v>20.70523</v>
      </c>
      <c r="BP14" s="377">
        <v>20.812580000000001</v>
      </c>
      <c r="BQ14" s="377">
        <v>20.907869999999999</v>
      </c>
      <c r="BR14" s="377">
        <v>20.883929999999999</v>
      </c>
      <c r="BS14" s="377">
        <v>20.461639999999999</v>
      </c>
      <c r="BT14" s="377">
        <v>20.702200000000001</v>
      </c>
      <c r="BU14" s="377">
        <v>20.5976</v>
      </c>
      <c r="BV14" s="377">
        <v>20.580839999999998</v>
      </c>
    </row>
    <row r="15" spans="1:74" ht="11.05" customHeight="1" x14ac:dyDescent="0.2">
      <c r="B15" s="42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row>
    <row r="16" spans="1:74" s="447" customFormat="1" ht="11.05" customHeight="1" x14ac:dyDescent="0.2">
      <c r="A16" s="440" t="s">
        <v>304</v>
      </c>
      <c r="B16" s="438" t="s">
        <v>977</v>
      </c>
      <c r="C16" s="106">
        <v>5.8726295577999998</v>
      </c>
      <c r="D16" s="106">
        <v>6.1939723542999996</v>
      </c>
      <c r="E16" s="106">
        <v>6.2349258440000002</v>
      </c>
      <c r="F16" s="106">
        <v>6.2647163428999999</v>
      </c>
      <c r="G16" s="106">
        <v>6.1562560939999997</v>
      </c>
      <c r="H16" s="106">
        <v>6.3396797216999996</v>
      </c>
      <c r="I16" s="106">
        <v>6.4077863005999998</v>
      </c>
      <c r="J16" s="106">
        <v>6.4193685731999999</v>
      </c>
      <c r="K16" s="106">
        <v>6.4735107247999997</v>
      </c>
      <c r="L16" s="106">
        <v>6.4042896726</v>
      </c>
      <c r="M16" s="106">
        <v>6.3326964254</v>
      </c>
      <c r="N16" s="106">
        <v>6.4238873098999996</v>
      </c>
      <c r="O16" s="106">
        <v>6.2536885937999998</v>
      </c>
      <c r="P16" s="106">
        <v>6.5688999503999996</v>
      </c>
      <c r="Q16" s="106">
        <v>6.6137530155000004</v>
      </c>
      <c r="R16" s="106">
        <v>6.6829825019999998</v>
      </c>
      <c r="S16" s="106">
        <v>6.5334996394999996</v>
      </c>
      <c r="T16" s="106">
        <v>6.7073465629999998</v>
      </c>
      <c r="U16" s="106">
        <v>6.7208435260000003</v>
      </c>
      <c r="V16" s="106">
        <v>6.7701124432000004</v>
      </c>
      <c r="W16" s="106">
        <v>6.8228036328000004</v>
      </c>
      <c r="X16" s="106">
        <v>6.7455850738000001</v>
      </c>
      <c r="Y16" s="106">
        <v>6.6748784048000003</v>
      </c>
      <c r="Z16" s="106">
        <v>6.7812854377000003</v>
      </c>
      <c r="AA16" s="106">
        <v>6.2692526426999997</v>
      </c>
      <c r="AB16" s="106">
        <v>6.5881446134999999</v>
      </c>
      <c r="AC16" s="106">
        <v>6.6437585709000002</v>
      </c>
      <c r="AD16" s="106">
        <v>6.6781322713</v>
      </c>
      <c r="AE16" s="106">
        <v>6.5572254765000002</v>
      </c>
      <c r="AF16" s="106">
        <v>6.7613974607999996</v>
      </c>
      <c r="AG16" s="106">
        <v>6.7504466788000004</v>
      </c>
      <c r="AH16" s="106">
        <v>6.7924765073</v>
      </c>
      <c r="AI16" s="106">
        <v>6.8686582422000004</v>
      </c>
      <c r="AJ16" s="106">
        <v>6.7802212297000004</v>
      </c>
      <c r="AK16" s="106">
        <v>6.6809130962000003</v>
      </c>
      <c r="AL16" s="106">
        <v>6.7782159211000002</v>
      </c>
      <c r="AM16" s="106">
        <v>6.4499882184999997</v>
      </c>
      <c r="AN16" s="106">
        <v>6.7271438106000003</v>
      </c>
      <c r="AO16" s="106">
        <v>6.7284160439000003</v>
      </c>
      <c r="AP16" s="106">
        <v>6.8091924162000002</v>
      </c>
      <c r="AQ16" s="106">
        <v>6.6572398905999997</v>
      </c>
      <c r="AR16" s="106">
        <v>6.8438078081000002</v>
      </c>
      <c r="AS16" s="106">
        <v>6.8356457280000003</v>
      </c>
      <c r="AT16" s="106">
        <v>6.8863681449999996</v>
      </c>
      <c r="AU16" s="106">
        <v>6.9604067411999999</v>
      </c>
      <c r="AV16" s="106">
        <v>6.8472045339000003</v>
      </c>
      <c r="AW16" s="106">
        <v>6.7417716435999999</v>
      </c>
      <c r="AX16" s="106">
        <v>6.8841951282</v>
      </c>
      <c r="AY16" s="410">
        <v>6.5034725704999996</v>
      </c>
      <c r="AZ16" s="410">
        <v>6.7996101090999996</v>
      </c>
      <c r="BA16" s="410">
        <v>6.8168708703999998</v>
      </c>
      <c r="BB16" s="410">
        <v>6.8766828039999996</v>
      </c>
      <c r="BC16" s="410">
        <v>6.7552539944000003</v>
      </c>
      <c r="BD16" s="410">
        <v>6.9429457253000004</v>
      </c>
      <c r="BE16" s="410">
        <v>6.9431106272000003</v>
      </c>
      <c r="BF16" s="410">
        <v>6.9611783803999998</v>
      </c>
      <c r="BG16" s="410">
        <v>7.0067862756999997</v>
      </c>
      <c r="BH16" s="410">
        <v>6.9200598440999999</v>
      </c>
      <c r="BI16" s="410">
        <v>6.8130830811000003</v>
      </c>
      <c r="BJ16" s="410">
        <v>6.9576052706000002</v>
      </c>
      <c r="BK16" s="410">
        <v>6.5839365862000001</v>
      </c>
      <c r="BL16" s="410">
        <v>6.8829405029000004</v>
      </c>
      <c r="BM16" s="410">
        <v>6.8998416335000003</v>
      </c>
      <c r="BN16" s="410">
        <v>6.9610507989999997</v>
      </c>
      <c r="BO16" s="410">
        <v>6.8383806291000004</v>
      </c>
      <c r="BP16" s="410">
        <v>7.0282136254000003</v>
      </c>
      <c r="BQ16" s="410">
        <v>7.0285493676000002</v>
      </c>
      <c r="BR16" s="410">
        <v>7.0462217825</v>
      </c>
      <c r="BS16" s="410">
        <v>7.0921480908000003</v>
      </c>
      <c r="BT16" s="410">
        <v>7.0037507808999999</v>
      </c>
      <c r="BU16" s="410">
        <v>6.8963508327999996</v>
      </c>
      <c r="BV16" s="410">
        <v>7.0431513081999997</v>
      </c>
    </row>
    <row r="17" spans="1:74" ht="11.05" customHeight="1" x14ac:dyDescent="0.2">
      <c r="A17" s="357" t="s">
        <v>305</v>
      </c>
      <c r="B17" s="428" t="s">
        <v>966</v>
      </c>
      <c r="C17" s="308">
        <v>2.7270922108</v>
      </c>
      <c r="D17" s="308">
        <v>2.9160831999000001</v>
      </c>
      <c r="E17" s="308">
        <v>2.9676210200000002</v>
      </c>
      <c r="F17" s="308">
        <v>2.9425145309</v>
      </c>
      <c r="G17" s="308">
        <v>2.8855632678999998</v>
      </c>
      <c r="H17" s="308">
        <v>2.9845577645999999</v>
      </c>
      <c r="I17" s="308">
        <v>2.9667260009</v>
      </c>
      <c r="J17" s="308">
        <v>3.0308447744000002</v>
      </c>
      <c r="K17" s="308">
        <v>3.0806153205000002</v>
      </c>
      <c r="L17" s="308">
        <v>3.0864963096000002</v>
      </c>
      <c r="M17" s="308">
        <v>2.9832024637000001</v>
      </c>
      <c r="N17" s="308">
        <v>3.0140586103000002</v>
      </c>
      <c r="O17" s="308">
        <v>2.8386404438000001</v>
      </c>
      <c r="P17" s="308">
        <v>3.0353618686999999</v>
      </c>
      <c r="Q17" s="308">
        <v>3.0890077776</v>
      </c>
      <c r="R17" s="308">
        <v>3.0628743396</v>
      </c>
      <c r="S17" s="308">
        <v>3.0035935576999999</v>
      </c>
      <c r="T17" s="308">
        <v>3.1066372981999999</v>
      </c>
      <c r="U17" s="308">
        <v>3.0880761488999999</v>
      </c>
      <c r="V17" s="308">
        <v>3.1548176192000001</v>
      </c>
      <c r="W17" s="308">
        <v>3.2066239661</v>
      </c>
      <c r="X17" s="308">
        <v>3.2127455094999999</v>
      </c>
      <c r="Y17" s="308">
        <v>3.1052265603999998</v>
      </c>
      <c r="Z17" s="308">
        <v>3.1373448383999998</v>
      </c>
      <c r="AA17" s="308">
        <v>2.9088983582000001</v>
      </c>
      <c r="AB17" s="308">
        <v>3.1104887466000002</v>
      </c>
      <c r="AC17" s="308">
        <v>3.1654624213</v>
      </c>
      <c r="AD17" s="308">
        <v>3.1386821663000002</v>
      </c>
      <c r="AE17" s="308">
        <v>3.0779341525000001</v>
      </c>
      <c r="AF17" s="308">
        <v>3.1835282822000002</v>
      </c>
      <c r="AG17" s="308">
        <v>3.1645077342999999</v>
      </c>
      <c r="AH17" s="308">
        <v>3.2329010927000001</v>
      </c>
      <c r="AI17" s="308">
        <v>3.2859896753000002</v>
      </c>
      <c r="AJ17" s="308">
        <v>3.2922627302</v>
      </c>
      <c r="AK17" s="308">
        <v>3.1820826278999998</v>
      </c>
      <c r="AL17" s="308">
        <v>3.2149958509999998</v>
      </c>
      <c r="AM17" s="308">
        <v>3.02841695</v>
      </c>
      <c r="AN17" s="308">
        <v>3.23284452</v>
      </c>
      <c r="AO17" s="308">
        <v>3.2854589769999998</v>
      </c>
      <c r="AP17" s="308">
        <v>3.2534057079999998</v>
      </c>
      <c r="AQ17" s="308">
        <v>3.1859272889999999</v>
      </c>
      <c r="AR17" s="308">
        <v>3.2897132629999999</v>
      </c>
      <c r="AS17" s="308">
        <v>3.2645841419999999</v>
      </c>
      <c r="AT17" s="308">
        <v>3.3292702350000001</v>
      </c>
      <c r="AU17" s="308">
        <v>3.377800669</v>
      </c>
      <c r="AV17" s="308">
        <v>3.3776527349999999</v>
      </c>
      <c r="AW17" s="308">
        <v>3.257028509</v>
      </c>
      <c r="AX17" s="308">
        <v>3.283617687</v>
      </c>
      <c r="AY17" s="377">
        <v>3.073925177</v>
      </c>
      <c r="AZ17" s="377">
        <v>3.281424694</v>
      </c>
      <c r="BA17" s="377">
        <v>3.3348297919999998</v>
      </c>
      <c r="BB17" s="377">
        <v>3.3022948560000001</v>
      </c>
      <c r="BC17" s="377">
        <v>3.2338024349999999</v>
      </c>
      <c r="BD17" s="377">
        <v>3.339148008</v>
      </c>
      <c r="BE17" s="377">
        <v>3.3136412690000001</v>
      </c>
      <c r="BF17" s="377">
        <v>3.3792994049999998</v>
      </c>
      <c r="BG17" s="377">
        <v>3.428559109</v>
      </c>
      <c r="BH17" s="377">
        <v>3.4284089519999998</v>
      </c>
      <c r="BI17" s="377">
        <v>3.3059720970000002</v>
      </c>
      <c r="BJ17" s="377">
        <v>3.3329608319999999</v>
      </c>
      <c r="BK17" s="377">
        <v>3.0924409929999999</v>
      </c>
      <c r="BL17" s="377">
        <v>3.3011903870000001</v>
      </c>
      <c r="BM17" s="377">
        <v>3.3549171690000001</v>
      </c>
      <c r="BN17" s="377">
        <v>3.322186259</v>
      </c>
      <c r="BO17" s="377">
        <v>3.2532812729999998</v>
      </c>
      <c r="BP17" s="377">
        <v>3.359261396</v>
      </c>
      <c r="BQ17" s="377">
        <v>3.3336010169999999</v>
      </c>
      <c r="BR17" s="377">
        <v>3.399654645</v>
      </c>
      <c r="BS17" s="377">
        <v>3.4492110669999998</v>
      </c>
      <c r="BT17" s="377">
        <v>3.4490600050000002</v>
      </c>
      <c r="BU17" s="377">
        <v>3.32588565</v>
      </c>
      <c r="BV17" s="377">
        <v>3.3530369530000002</v>
      </c>
    </row>
    <row r="18" spans="1:74" ht="11.05" customHeight="1" x14ac:dyDescent="0.2">
      <c r="B18" s="428"/>
      <c r="C18" s="308"/>
      <c r="D18" s="308"/>
      <c r="E18" s="308"/>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row>
    <row r="19" spans="1:74" s="447" customFormat="1" ht="11.05" customHeight="1" x14ac:dyDescent="0.2">
      <c r="A19" s="440" t="s">
        <v>306</v>
      </c>
      <c r="B19" s="438" t="s">
        <v>978</v>
      </c>
      <c r="C19" s="106">
        <v>11.942751655</v>
      </c>
      <c r="D19" s="106">
        <v>12.752625491</v>
      </c>
      <c r="E19" s="106">
        <v>13.167632786</v>
      </c>
      <c r="F19" s="106">
        <v>13.056853245999999</v>
      </c>
      <c r="G19" s="106">
        <v>12.879020519000001</v>
      </c>
      <c r="H19" s="106">
        <v>14.137557424000001</v>
      </c>
      <c r="I19" s="106">
        <v>14.497931144000001</v>
      </c>
      <c r="J19" s="106">
        <v>14.403557285</v>
      </c>
      <c r="K19" s="106">
        <v>14.952789954</v>
      </c>
      <c r="L19" s="106">
        <v>14.944907331</v>
      </c>
      <c r="M19" s="106">
        <v>14.610146520000001</v>
      </c>
      <c r="N19" s="106">
        <v>14.493575795</v>
      </c>
      <c r="O19" s="106">
        <v>13.165935374</v>
      </c>
      <c r="P19" s="106">
        <v>14.534286268000001</v>
      </c>
      <c r="Q19" s="106">
        <v>14.291511506999999</v>
      </c>
      <c r="R19" s="106">
        <v>14.026314094</v>
      </c>
      <c r="S19" s="106">
        <v>14.219809465999999</v>
      </c>
      <c r="T19" s="106">
        <v>14.628679816</v>
      </c>
      <c r="U19" s="106">
        <v>14.617445233</v>
      </c>
      <c r="V19" s="106">
        <v>14.906128728000001</v>
      </c>
      <c r="W19" s="106">
        <v>15.017060738</v>
      </c>
      <c r="X19" s="106">
        <v>14.073296971</v>
      </c>
      <c r="Y19" s="106">
        <v>14.246239324999999</v>
      </c>
      <c r="Z19" s="106">
        <v>14.226697409</v>
      </c>
      <c r="AA19" s="106">
        <v>13.105849254000001</v>
      </c>
      <c r="AB19" s="106">
        <v>14.353784281999999</v>
      </c>
      <c r="AC19" s="106">
        <v>14.148441568000001</v>
      </c>
      <c r="AD19" s="106">
        <v>13.849206656</v>
      </c>
      <c r="AE19" s="106">
        <v>14.500913838000001</v>
      </c>
      <c r="AF19" s="106">
        <v>14.684782298</v>
      </c>
      <c r="AG19" s="106">
        <v>14.450998017</v>
      </c>
      <c r="AH19" s="106">
        <v>14.362930678</v>
      </c>
      <c r="AI19" s="106">
        <v>14.632239432</v>
      </c>
      <c r="AJ19" s="106">
        <v>14.551671589</v>
      </c>
      <c r="AK19" s="106">
        <v>14.206383193000001</v>
      </c>
      <c r="AL19" s="106">
        <v>13.798352885</v>
      </c>
      <c r="AM19" s="106">
        <v>13.386232818</v>
      </c>
      <c r="AN19" s="106">
        <v>13.737873937</v>
      </c>
      <c r="AO19" s="106">
        <v>13.723926489</v>
      </c>
      <c r="AP19" s="106">
        <v>14.45112222</v>
      </c>
      <c r="AQ19" s="106">
        <v>14.224448474000001</v>
      </c>
      <c r="AR19" s="106">
        <v>14.484529715000001</v>
      </c>
      <c r="AS19" s="106">
        <v>14.896940004999999</v>
      </c>
      <c r="AT19" s="106">
        <v>14.543325926</v>
      </c>
      <c r="AU19" s="106">
        <v>14.665900902000001</v>
      </c>
      <c r="AV19" s="106">
        <v>14.610256357000001</v>
      </c>
      <c r="AW19" s="106">
        <v>14.168078077000001</v>
      </c>
      <c r="AX19" s="106">
        <v>14.070586674999999</v>
      </c>
      <c r="AY19" s="410">
        <v>13.42713125</v>
      </c>
      <c r="AZ19" s="410">
        <v>14.344502567999999</v>
      </c>
      <c r="BA19" s="410">
        <v>14.058168181999999</v>
      </c>
      <c r="BB19" s="410">
        <v>14.129758358</v>
      </c>
      <c r="BC19" s="410">
        <v>13.824750593999999</v>
      </c>
      <c r="BD19" s="410">
        <v>14.370292747000001</v>
      </c>
      <c r="BE19" s="410">
        <v>14.478968921</v>
      </c>
      <c r="BF19" s="410">
        <v>14.346813474999999</v>
      </c>
      <c r="BG19" s="410">
        <v>14.736962552</v>
      </c>
      <c r="BH19" s="410">
        <v>14.610586314000001</v>
      </c>
      <c r="BI19" s="410">
        <v>14.167568838999999</v>
      </c>
      <c r="BJ19" s="410">
        <v>14.069768766999999</v>
      </c>
      <c r="BK19" s="410">
        <v>13.407932089000001</v>
      </c>
      <c r="BL19" s="410">
        <v>14.331518696</v>
      </c>
      <c r="BM19" s="410">
        <v>14.043237802</v>
      </c>
      <c r="BN19" s="410">
        <v>14.115316377999999</v>
      </c>
      <c r="BO19" s="410">
        <v>13.808234443</v>
      </c>
      <c r="BP19" s="410">
        <v>14.357474239</v>
      </c>
      <c r="BQ19" s="410">
        <v>14.466891231</v>
      </c>
      <c r="BR19" s="410">
        <v>14.333838323</v>
      </c>
      <c r="BS19" s="410">
        <v>14.726630802000001</v>
      </c>
      <c r="BT19" s="410">
        <v>14.599393028</v>
      </c>
      <c r="BU19" s="410">
        <v>14.153374066</v>
      </c>
      <c r="BV19" s="410">
        <v>14.054919827999999</v>
      </c>
    </row>
    <row r="20" spans="1:74" s="447" customFormat="1" ht="11.05" customHeight="1" x14ac:dyDescent="0.2">
      <c r="A20" s="440"/>
      <c r="B20" s="438"/>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410"/>
    </row>
    <row r="21" spans="1:74" s="447" customFormat="1" ht="11.05" customHeight="1" x14ac:dyDescent="0.2">
      <c r="A21" s="440" t="s">
        <v>307</v>
      </c>
      <c r="B21" s="438" t="s">
        <v>979</v>
      </c>
      <c r="C21" s="106">
        <v>4.5382595706000002</v>
      </c>
      <c r="D21" s="106">
        <v>4.7747305562999998</v>
      </c>
      <c r="E21" s="106">
        <v>4.6655855950999996</v>
      </c>
      <c r="F21" s="106">
        <v>4.5919990743000003</v>
      </c>
      <c r="G21" s="106">
        <v>4.7293658334000002</v>
      </c>
      <c r="H21" s="106">
        <v>4.9298481951999999</v>
      </c>
      <c r="I21" s="106">
        <v>4.9942548158999998</v>
      </c>
      <c r="J21" s="106">
        <v>5.1140433140999999</v>
      </c>
      <c r="K21" s="106">
        <v>5.0207990902999997</v>
      </c>
      <c r="L21" s="106">
        <v>4.8433680090999998</v>
      </c>
      <c r="M21" s="106">
        <v>4.9106966646999997</v>
      </c>
      <c r="N21" s="106">
        <v>4.9555020130000003</v>
      </c>
      <c r="O21" s="106">
        <v>4.6543011721000003</v>
      </c>
      <c r="P21" s="106">
        <v>4.8993362029999998</v>
      </c>
      <c r="Q21" s="106">
        <v>4.7862219004000002</v>
      </c>
      <c r="R21" s="106">
        <v>4.7099444466999998</v>
      </c>
      <c r="S21" s="106">
        <v>4.8522854478999999</v>
      </c>
      <c r="T21" s="106">
        <v>5.0600243214000002</v>
      </c>
      <c r="U21" s="106">
        <v>5.1267458708999998</v>
      </c>
      <c r="V21" s="106">
        <v>5.2508654320000003</v>
      </c>
      <c r="W21" s="106">
        <v>5.1542355090000003</v>
      </c>
      <c r="X21" s="106">
        <v>4.9704054886</v>
      </c>
      <c r="Y21" s="106">
        <v>5.0401684445999999</v>
      </c>
      <c r="Z21" s="106">
        <v>5.0866070963999999</v>
      </c>
      <c r="AA21" s="106">
        <v>4.7508831251999997</v>
      </c>
      <c r="AB21" s="106">
        <v>5.0025094315</v>
      </c>
      <c r="AC21" s="106">
        <v>4.8863508434999998</v>
      </c>
      <c r="AD21" s="106">
        <v>4.8079632601000002</v>
      </c>
      <c r="AE21" s="106">
        <v>4.9541328074999997</v>
      </c>
      <c r="AF21" s="106">
        <v>5.1674591734000002</v>
      </c>
      <c r="AG21" s="106">
        <v>5.2359639411999996</v>
      </c>
      <c r="AH21" s="106">
        <v>5.3634213655999998</v>
      </c>
      <c r="AI21" s="106">
        <v>5.2641909656000001</v>
      </c>
      <c r="AJ21" s="106">
        <v>5.0753395860000001</v>
      </c>
      <c r="AK21" s="106">
        <v>5.1469783651999998</v>
      </c>
      <c r="AL21" s="106">
        <v>5.1946658467000004</v>
      </c>
      <c r="AM21" s="106">
        <v>4.6904699689999996</v>
      </c>
      <c r="AN21" s="106">
        <v>4.9739424789999998</v>
      </c>
      <c r="AO21" s="106">
        <v>4.848287676</v>
      </c>
      <c r="AP21" s="106">
        <v>4.8204407140000001</v>
      </c>
      <c r="AQ21" s="106">
        <v>4.9723481219999996</v>
      </c>
      <c r="AR21" s="106">
        <v>5.2102221990000004</v>
      </c>
      <c r="AS21" s="106">
        <v>5.2946151009999998</v>
      </c>
      <c r="AT21" s="106">
        <v>5.4335994630000002</v>
      </c>
      <c r="AU21" s="106">
        <v>5.338812753</v>
      </c>
      <c r="AV21" s="106">
        <v>5.2099218900000004</v>
      </c>
      <c r="AW21" s="106">
        <v>5.2695004499999998</v>
      </c>
      <c r="AX21" s="106">
        <v>5.2796594839999997</v>
      </c>
      <c r="AY21" s="410">
        <v>4.7177436740000003</v>
      </c>
      <c r="AZ21" s="410">
        <v>5.004902177</v>
      </c>
      <c r="BA21" s="410">
        <v>4.8776363839999997</v>
      </c>
      <c r="BB21" s="410">
        <v>4.849855571</v>
      </c>
      <c r="BC21" s="410">
        <v>5.0036535249999998</v>
      </c>
      <c r="BD21" s="410">
        <v>5.2446043720000004</v>
      </c>
      <c r="BE21" s="410">
        <v>5.3301502359999997</v>
      </c>
      <c r="BF21" s="410">
        <v>5.470909314</v>
      </c>
      <c r="BG21" s="410">
        <v>5.3749875100000004</v>
      </c>
      <c r="BH21" s="410">
        <v>5.2449994650000002</v>
      </c>
      <c r="BI21" s="410">
        <v>5.3052127679999996</v>
      </c>
      <c r="BJ21" s="410">
        <v>5.3152186309999996</v>
      </c>
      <c r="BK21" s="410">
        <v>4.7159158960000003</v>
      </c>
      <c r="BL21" s="410">
        <v>5.0040414310000001</v>
      </c>
      <c r="BM21" s="410">
        <v>4.8763978459999997</v>
      </c>
      <c r="BN21" s="410">
        <v>4.8494730129999999</v>
      </c>
      <c r="BO21" s="410">
        <v>5.0036010879999999</v>
      </c>
      <c r="BP21" s="410">
        <v>5.245327208</v>
      </c>
      <c r="BQ21" s="410">
        <v>5.3312844290000001</v>
      </c>
      <c r="BR21" s="410">
        <v>5.4724454790000001</v>
      </c>
      <c r="BS21" s="410">
        <v>5.3764166549999999</v>
      </c>
      <c r="BT21" s="410">
        <v>5.2472742070000002</v>
      </c>
      <c r="BU21" s="410">
        <v>5.3073799590000004</v>
      </c>
      <c r="BV21" s="410">
        <v>5.3167869799999998</v>
      </c>
    </row>
    <row r="22" spans="1:74" ht="11.05" customHeight="1" x14ac:dyDescent="0.2">
      <c r="A22" s="357" t="s">
        <v>308</v>
      </c>
      <c r="B22" s="428" t="s">
        <v>205</v>
      </c>
      <c r="C22" s="308">
        <v>3.3385308655000001</v>
      </c>
      <c r="D22" s="308">
        <v>3.5749816070999998</v>
      </c>
      <c r="E22" s="308">
        <v>3.4655185432</v>
      </c>
      <c r="F22" s="308">
        <v>3.3846251643</v>
      </c>
      <c r="G22" s="308">
        <v>3.5219692224000001</v>
      </c>
      <c r="H22" s="308">
        <v>3.7223517211999999</v>
      </c>
      <c r="I22" s="308">
        <v>3.7846261079999999</v>
      </c>
      <c r="J22" s="308">
        <v>3.9042607671999998</v>
      </c>
      <c r="K22" s="308">
        <v>3.8108518014000001</v>
      </c>
      <c r="L22" s="308">
        <v>3.6254375548</v>
      </c>
      <c r="M22" s="308">
        <v>3.6926798107000001</v>
      </c>
      <c r="N22" s="308">
        <v>3.7376491995999999</v>
      </c>
      <c r="O22" s="308">
        <v>3.4594554787999998</v>
      </c>
      <c r="P22" s="308">
        <v>3.7044706806000001</v>
      </c>
      <c r="Q22" s="308">
        <v>3.5910427653000001</v>
      </c>
      <c r="R22" s="308">
        <v>3.5072193549000001</v>
      </c>
      <c r="S22" s="308">
        <v>3.6495381392000001</v>
      </c>
      <c r="T22" s="308">
        <v>3.8571786738</v>
      </c>
      <c r="U22" s="308">
        <v>3.9217086953</v>
      </c>
      <c r="V22" s="308">
        <v>4.0456766302</v>
      </c>
      <c r="W22" s="308">
        <v>3.9488843070000001</v>
      </c>
      <c r="X22" s="308">
        <v>3.7567541884</v>
      </c>
      <c r="Y22" s="308">
        <v>3.8264320197999999</v>
      </c>
      <c r="Z22" s="308">
        <v>3.8730302406999999</v>
      </c>
      <c r="AA22" s="308">
        <v>3.5525168542999999</v>
      </c>
      <c r="AB22" s="308">
        <v>3.8041231082999998</v>
      </c>
      <c r="AC22" s="308">
        <v>3.6876439156999998</v>
      </c>
      <c r="AD22" s="308">
        <v>3.6015656064999999</v>
      </c>
      <c r="AE22" s="308">
        <v>3.7477128494</v>
      </c>
      <c r="AF22" s="308">
        <v>3.9609390358000001</v>
      </c>
      <c r="AG22" s="308">
        <v>4.0272049526</v>
      </c>
      <c r="AH22" s="308">
        <v>4.1545076974999997</v>
      </c>
      <c r="AI22" s="308">
        <v>4.0551116042000004</v>
      </c>
      <c r="AJ22" s="308">
        <v>3.857813073</v>
      </c>
      <c r="AK22" s="308">
        <v>3.9293652788000002</v>
      </c>
      <c r="AL22" s="308">
        <v>3.9772170190999998</v>
      </c>
      <c r="AM22" s="308">
        <v>3.5569348669999998</v>
      </c>
      <c r="AN22" s="308">
        <v>3.8194984000000001</v>
      </c>
      <c r="AO22" s="308">
        <v>3.6997770029999999</v>
      </c>
      <c r="AP22" s="308">
        <v>3.6116291139999999</v>
      </c>
      <c r="AQ22" s="308">
        <v>3.7646650419999999</v>
      </c>
      <c r="AR22" s="308">
        <v>3.9873674330000002</v>
      </c>
      <c r="AS22" s="308">
        <v>4.0574402569999997</v>
      </c>
      <c r="AT22" s="308">
        <v>4.1909043480000001</v>
      </c>
      <c r="AU22" s="308">
        <v>4.088924284</v>
      </c>
      <c r="AV22" s="308">
        <v>3.8852649480000001</v>
      </c>
      <c r="AW22" s="308">
        <v>3.9608274730000002</v>
      </c>
      <c r="AX22" s="308">
        <v>4.0117751259999999</v>
      </c>
      <c r="AY22" s="377">
        <v>3.562258581</v>
      </c>
      <c r="AZ22" s="377">
        <v>3.8281032189999999</v>
      </c>
      <c r="BA22" s="377">
        <v>3.706885733</v>
      </c>
      <c r="BB22" s="377">
        <v>3.61763631</v>
      </c>
      <c r="BC22" s="377">
        <v>3.7725846399999998</v>
      </c>
      <c r="BD22" s="377">
        <v>3.9980700140000001</v>
      </c>
      <c r="BE22" s="377">
        <v>4.0690184980000002</v>
      </c>
      <c r="BF22" s="377">
        <v>4.2041504129999998</v>
      </c>
      <c r="BG22" s="377">
        <v>4.1008959630000001</v>
      </c>
      <c r="BH22" s="377">
        <v>3.894691613</v>
      </c>
      <c r="BI22" s="377">
        <v>3.9711984</v>
      </c>
      <c r="BJ22" s="377">
        <v>4.0227827170000001</v>
      </c>
      <c r="BK22" s="377">
        <v>3.5405514280000001</v>
      </c>
      <c r="BL22" s="377">
        <v>3.8069964060000001</v>
      </c>
      <c r="BM22" s="377">
        <v>3.6855051830000001</v>
      </c>
      <c r="BN22" s="377">
        <v>3.5960542109999998</v>
      </c>
      <c r="BO22" s="377">
        <v>3.7513524540000001</v>
      </c>
      <c r="BP22" s="377">
        <v>3.9773470290000001</v>
      </c>
      <c r="BQ22" s="377">
        <v>4.0484557309999998</v>
      </c>
      <c r="BR22" s="377">
        <v>4.1838928060000002</v>
      </c>
      <c r="BS22" s="377">
        <v>4.0804051829999999</v>
      </c>
      <c r="BT22" s="377">
        <v>3.8737351750000002</v>
      </c>
      <c r="BU22" s="377">
        <v>3.9504147299999999</v>
      </c>
      <c r="BV22" s="377">
        <v>4.0021155369999999</v>
      </c>
    </row>
    <row r="23" spans="1:74" ht="11.05" customHeight="1" x14ac:dyDescent="0.2">
      <c r="B23" s="428"/>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8"/>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row>
    <row r="24" spans="1:74" s="447" customFormat="1" ht="11.05" customHeight="1" x14ac:dyDescent="0.2">
      <c r="A24" s="440" t="s">
        <v>309</v>
      </c>
      <c r="B24" s="438" t="s">
        <v>980</v>
      </c>
      <c r="C24" s="106">
        <v>8.1470573414</v>
      </c>
      <c r="D24" s="106">
        <v>8.1126560085000001</v>
      </c>
      <c r="E24" s="106">
        <v>8.1289238692999994</v>
      </c>
      <c r="F24" s="106">
        <v>8.2313769965999999</v>
      </c>
      <c r="G24" s="106">
        <v>8.7545304406</v>
      </c>
      <c r="H24" s="106">
        <v>9.1732487611</v>
      </c>
      <c r="I24" s="106">
        <v>9.0748440472999992</v>
      </c>
      <c r="J24" s="106">
        <v>9.1668607357000003</v>
      </c>
      <c r="K24" s="106">
        <v>8.9146768114999997</v>
      </c>
      <c r="L24" s="106">
        <v>8.7846733076000003</v>
      </c>
      <c r="M24" s="106">
        <v>8.3829878896000007</v>
      </c>
      <c r="N24" s="106">
        <v>8.3410011610999995</v>
      </c>
      <c r="O24" s="106">
        <v>8.7503647191000002</v>
      </c>
      <c r="P24" s="106">
        <v>8.7107143421999993</v>
      </c>
      <c r="Q24" s="106">
        <v>8.7276012941999994</v>
      </c>
      <c r="R24" s="106">
        <v>8.8165040434000002</v>
      </c>
      <c r="S24" s="106">
        <v>9.4115948728000003</v>
      </c>
      <c r="T24" s="106">
        <v>9.8140818715999991</v>
      </c>
      <c r="U24" s="106">
        <v>9.7088960325000002</v>
      </c>
      <c r="V24" s="106">
        <v>9.8041534970999997</v>
      </c>
      <c r="W24" s="106">
        <v>9.5704423204999998</v>
      </c>
      <c r="X24" s="106">
        <v>9.3934015320000004</v>
      </c>
      <c r="Y24" s="106">
        <v>8.9945641033000001</v>
      </c>
      <c r="Z24" s="106">
        <v>8.9501792862999991</v>
      </c>
      <c r="AA24" s="106">
        <v>8.9988970838999993</v>
      </c>
      <c r="AB24" s="106">
        <v>8.9423870097999991</v>
      </c>
      <c r="AC24" s="106">
        <v>8.9580593539999995</v>
      </c>
      <c r="AD24" s="106">
        <v>9.0303378986999991</v>
      </c>
      <c r="AE24" s="106">
        <v>9.6285596504999997</v>
      </c>
      <c r="AF24" s="106">
        <v>10.039139131000001</v>
      </c>
      <c r="AG24" s="106">
        <v>9.9442428530000004</v>
      </c>
      <c r="AH24" s="106">
        <v>10.040471953999999</v>
      </c>
      <c r="AI24" s="106">
        <v>9.7768576894999999</v>
      </c>
      <c r="AJ24" s="106">
        <v>9.6018205086999995</v>
      </c>
      <c r="AK24" s="106">
        <v>9.1759954987000008</v>
      </c>
      <c r="AL24" s="106">
        <v>9.1378730210000008</v>
      </c>
      <c r="AM24" s="106">
        <v>9.7572763929999997</v>
      </c>
      <c r="AN24" s="106">
        <v>9.6041661749999996</v>
      </c>
      <c r="AO24" s="106">
        <v>9.0604010529999996</v>
      </c>
      <c r="AP24" s="106">
        <v>9.0301422959999993</v>
      </c>
      <c r="AQ24" s="106">
        <v>9.5752010839999997</v>
      </c>
      <c r="AR24" s="106">
        <v>9.8716039260000006</v>
      </c>
      <c r="AS24" s="106">
        <v>9.9231279449999992</v>
      </c>
      <c r="AT24" s="106">
        <v>9.9837003939999995</v>
      </c>
      <c r="AU24" s="106">
        <v>9.8092279130000009</v>
      </c>
      <c r="AV24" s="106">
        <v>9.4110210030000001</v>
      </c>
      <c r="AW24" s="106">
        <v>9.1939967589999991</v>
      </c>
      <c r="AX24" s="106">
        <v>9.5350135250000001</v>
      </c>
      <c r="AY24" s="410">
        <v>9.9376660579999996</v>
      </c>
      <c r="AZ24" s="410">
        <v>9.7792572080000006</v>
      </c>
      <c r="BA24" s="410">
        <v>9.2201914899999995</v>
      </c>
      <c r="BB24" s="410">
        <v>8.9828127379999998</v>
      </c>
      <c r="BC24" s="410">
        <v>9.5545071789999998</v>
      </c>
      <c r="BD24" s="410">
        <v>10.112694161</v>
      </c>
      <c r="BE24" s="410">
        <v>10.103820345999999</v>
      </c>
      <c r="BF24" s="410">
        <v>10.180371731999999</v>
      </c>
      <c r="BG24" s="410">
        <v>9.9777069679999997</v>
      </c>
      <c r="BH24" s="410">
        <v>9.5764970199999997</v>
      </c>
      <c r="BI24" s="410">
        <v>9.3520438899999991</v>
      </c>
      <c r="BJ24" s="410">
        <v>9.6981248860000004</v>
      </c>
      <c r="BK24" s="410">
        <v>10.125769482000001</v>
      </c>
      <c r="BL24" s="410">
        <v>9.9644016610000001</v>
      </c>
      <c r="BM24" s="410">
        <v>9.3993690339999993</v>
      </c>
      <c r="BN24" s="410">
        <v>9.1638343259999999</v>
      </c>
      <c r="BO24" s="410">
        <v>9.7514912739999993</v>
      </c>
      <c r="BP24" s="410">
        <v>10.324300377</v>
      </c>
      <c r="BQ24" s="410">
        <v>10.314886588</v>
      </c>
      <c r="BR24" s="410">
        <v>10.392587212</v>
      </c>
      <c r="BS24" s="410">
        <v>10.184348318</v>
      </c>
      <c r="BT24" s="410">
        <v>9.7709742429999995</v>
      </c>
      <c r="BU24" s="410">
        <v>9.5351459730000006</v>
      </c>
      <c r="BV24" s="410">
        <v>9.8861132079999994</v>
      </c>
    </row>
    <row r="25" spans="1:74" s="447" customFormat="1" ht="11.05" customHeight="1" x14ac:dyDescent="0.2">
      <c r="A25" s="440"/>
      <c r="B25" s="438"/>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410"/>
      <c r="AZ25" s="410"/>
      <c r="BA25" s="410"/>
      <c r="BB25" s="410"/>
      <c r="BC25" s="410"/>
      <c r="BD25" s="410"/>
      <c r="BE25" s="410"/>
      <c r="BF25" s="410"/>
      <c r="BG25" s="410"/>
      <c r="BH25" s="410"/>
      <c r="BI25" s="410"/>
      <c r="BJ25" s="410"/>
      <c r="BK25" s="410"/>
      <c r="BL25" s="410"/>
      <c r="BM25" s="410"/>
      <c r="BN25" s="410"/>
      <c r="BO25" s="410"/>
      <c r="BP25" s="410"/>
      <c r="BQ25" s="410"/>
      <c r="BR25" s="410"/>
      <c r="BS25" s="410"/>
      <c r="BT25" s="410"/>
      <c r="BU25" s="410"/>
      <c r="BV25" s="410"/>
    </row>
    <row r="26" spans="1:74" s="447" customFormat="1" ht="11.05" customHeight="1" x14ac:dyDescent="0.2">
      <c r="A26" s="440" t="s">
        <v>312</v>
      </c>
      <c r="B26" s="438" t="s">
        <v>981</v>
      </c>
      <c r="C26" s="106">
        <v>4.2192503934000003</v>
      </c>
      <c r="D26" s="106">
        <v>4.2158840637999999</v>
      </c>
      <c r="E26" s="106">
        <v>4.2170267798000003</v>
      </c>
      <c r="F26" s="106">
        <v>4.2156029235999997</v>
      </c>
      <c r="G26" s="106">
        <v>4.2221332985000002</v>
      </c>
      <c r="H26" s="106">
        <v>4.2315581516999998</v>
      </c>
      <c r="I26" s="106">
        <v>4.1675371300000004</v>
      </c>
      <c r="J26" s="106">
        <v>4.1815740372999999</v>
      </c>
      <c r="K26" s="106">
        <v>4.1741157423999997</v>
      </c>
      <c r="L26" s="106">
        <v>4.2179060864000002</v>
      </c>
      <c r="M26" s="106">
        <v>4.2388243506999999</v>
      </c>
      <c r="N26" s="106">
        <v>4.2539500539999997</v>
      </c>
      <c r="O26" s="106">
        <v>4.4042543555</v>
      </c>
      <c r="P26" s="106">
        <v>4.4004014153000002</v>
      </c>
      <c r="Q26" s="106">
        <v>4.401689255</v>
      </c>
      <c r="R26" s="106">
        <v>4.3997318855999996</v>
      </c>
      <c r="S26" s="106">
        <v>4.4069086281000001</v>
      </c>
      <c r="T26" s="106">
        <v>4.4168014786000001</v>
      </c>
      <c r="U26" s="106">
        <v>4.348384029</v>
      </c>
      <c r="V26" s="106">
        <v>4.3637364641999996</v>
      </c>
      <c r="W26" s="106">
        <v>4.3555107671000002</v>
      </c>
      <c r="X26" s="106">
        <v>4.4025008580999998</v>
      </c>
      <c r="Y26" s="106">
        <v>4.4250362542000001</v>
      </c>
      <c r="Z26" s="106">
        <v>4.4408441134999999</v>
      </c>
      <c r="AA26" s="106">
        <v>4.5157367702000002</v>
      </c>
      <c r="AB26" s="106">
        <v>4.5117718226000001</v>
      </c>
      <c r="AC26" s="106">
        <v>4.5130969446</v>
      </c>
      <c r="AD26" s="106">
        <v>4.5110273094000002</v>
      </c>
      <c r="AE26" s="106">
        <v>4.5184108945999997</v>
      </c>
      <c r="AF26" s="106">
        <v>4.5285863875999999</v>
      </c>
      <c r="AG26" s="106">
        <v>4.4584276130999996</v>
      </c>
      <c r="AH26" s="106">
        <v>4.4742222190999996</v>
      </c>
      <c r="AI26" s="106">
        <v>4.4657590660000004</v>
      </c>
      <c r="AJ26" s="106">
        <v>4.5139163678000003</v>
      </c>
      <c r="AK26" s="106">
        <v>4.5370989817999998</v>
      </c>
      <c r="AL26" s="106">
        <v>4.5533581138999999</v>
      </c>
      <c r="AM26" s="106">
        <v>4.5382878629999999</v>
      </c>
      <c r="AN26" s="106">
        <v>4.6427997130999996</v>
      </c>
      <c r="AO26" s="106">
        <v>4.6200416928000001</v>
      </c>
      <c r="AP26" s="106">
        <v>4.6295080157999999</v>
      </c>
      <c r="AQ26" s="106">
        <v>4.5721776427999998</v>
      </c>
      <c r="AR26" s="106">
        <v>4.6442966113999997</v>
      </c>
      <c r="AS26" s="106">
        <v>4.4785732630000004</v>
      </c>
      <c r="AT26" s="106">
        <v>4.5192244765999998</v>
      </c>
      <c r="AU26" s="106">
        <v>4.597838855</v>
      </c>
      <c r="AV26" s="106">
        <v>4.6228625011000002</v>
      </c>
      <c r="AW26" s="106">
        <v>4.7222314928999998</v>
      </c>
      <c r="AX26" s="106">
        <v>4.7375729880000002</v>
      </c>
      <c r="AY26" s="410">
        <v>4.6630253704999998</v>
      </c>
      <c r="AZ26" s="410">
        <v>4.7701736944000004</v>
      </c>
      <c r="BA26" s="410">
        <v>4.7468415643000004</v>
      </c>
      <c r="BB26" s="410">
        <v>4.7565466858000001</v>
      </c>
      <c r="BC26" s="410">
        <v>4.6977700724</v>
      </c>
      <c r="BD26" s="410">
        <v>4.7717083524000001</v>
      </c>
      <c r="BE26" s="410">
        <v>4.6018043789999998</v>
      </c>
      <c r="BF26" s="410">
        <v>4.643481081</v>
      </c>
      <c r="BG26" s="410">
        <v>4.7240786228999996</v>
      </c>
      <c r="BH26" s="410">
        <v>4.7497335358999999</v>
      </c>
      <c r="BI26" s="410">
        <v>4.8516092651999996</v>
      </c>
      <c r="BJ26" s="410">
        <v>4.8673377704999998</v>
      </c>
      <c r="BK26" s="410">
        <v>4.7806120447999998</v>
      </c>
      <c r="BL26" s="410">
        <v>4.8904623108000003</v>
      </c>
      <c r="BM26" s="410">
        <v>4.8665418215000003</v>
      </c>
      <c r="BN26" s="410">
        <v>4.8764916746000004</v>
      </c>
      <c r="BO26" s="410">
        <v>4.8162328972999999</v>
      </c>
      <c r="BP26" s="410">
        <v>4.8920356634999997</v>
      </c>
      <c r="BQ26" s="410">
        <v>4.7178472559999998</v>
      </c>
      <c r="BR26" s="410">
        <v>4.7605749098999999</v>
      </c>
      <c r="BS26" s="410">
        <v>4.8432048703000001</v>
      </c>
      <c r="BT26" s="410">
        <v>4.8695067166000001</v>
      </c>
      <c r="BU26" s="410">
        <v>4.9739514244</v>
      </c>
      <c r="BV26" s="410">
        <v>4.9900765531999998</v>
      </c>
    </row>
    <row r="27" spans="1:74" s="447" customFormat="1" ht="11.05" customHeight="1" x14ac:dyDescent="0.2">
      <c r="A27" s="440"/>
      <c r="B27" s="438"/>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410"/>
      <c r="AZ27" s="410"/>
      <c r="BA27" s="410"/>
      <c r="BB27" s="410"/>
      <c r="BC27" s="410"/>
      <c r="BD27" s="410"/>
      <c r="BE27" s="410"/>
      <c r="BF27" s="410"/>
      <c r="BG27" s="410"/>
      <c r="BH27" s="410"/>
      <c r="BI27" s="410"/>
      <c r="BJ27" s="410"/>
      <c r="BK27" s="410"/>
      <c r="BL27" s="410"/>
      <c r="BM27" s="410"/>
      <c r="BN27" s="410"/>
      <c r="BO27" s="410"/>
      <c r="BP27" s="410"/>
      <c r="BQ27" s="410"/>
      <c r="BR27" s="410"/>
      <c r="BS27" s="410"/>
      <c r="BT27" s="410"/>
      <c r="BU27" s="410"/>
      <c r="BV27" s="410"/>
    </row>
    <row r="28" spans="1:74" s="447" customFormat="1" ht="11.05" customHeight="1" x14ac:dyDescent="0.2">
      <c r="A28" s="440" t="s">
        <v>310</v>
      </c>
      <c r="B28" s="438" t="s">
        <v>982</v>
      </c>
      <c r="C28" s="106">
        <v>34.752816234000001</v>
      </c>
      <c r="D28" s="106">
        <v>35.930770846999998</v>
      </c>
      <c r="E28" s="106">
        <v>35.398677247000002</v>
      </c>
      <c r="F28" s="106">
        <v>35.218506163000001</v>
      </c>
      <c r="G28" s="106">
        <v>34.808136988000001</v>
      </c>
      <c r="H28" s="106">
        <v>34.769450221</v>
      </c>
      <c r="I28" s="106">
        <v>34.398585355000002</v>
      </c>
      <c r="J28" s="106">
        <v>33.760606185999997</v>
      </c>
      <c r="K28" s="106">
        <v>34.970303782999999</v>
      </c>
      <c r="L28" s="106">
        <v>34.164855647000003</v>
      </c>
      <c r="M28" s="106">
        <v>35.624119323999999</v>
      </c>
      <c r="N28" s="106">
        <v>37.029037062999997</v>
      </c>
      <c r="O28" s="106">
        <v>36.203515856000003</v>
      </c>
      <c r="P28" s="106">
        <v>36.772143294999999</v>
      </c>
      <c r="Q28" s="106">
        <v>35.645621558999999</v>
      </c>
      <c r="R28" s="106">
        <v>35.219303058000001</v>
      </c>
      <c r="S28" s="106">
        <v>35.518514715999999</v>
      </c>
      <c r="T28" s="106">
        <v>35.289313497000002</v>
      </c>
      <c r="U28" s="106">
        <v>35.146244609999997</v>
      </c>
      <c r="V28" s="106">
        <v>34.957448059000001</v>
      </c>
      <c r="W28" s="106">
        <v>35.553773624999998</v>
      </c>
      <c r="X28" s="106">
        <v>34.789714304</v>
      </c>
      <c r="Y28" s="106">
        <v>36.220409019999998</v>
      </c>
      <c r="Z28" s="106">
        <v>37.604613039</v>
      </c>
      <c r="AA28" s="106">
        <v>37.300237170999999</v>
      </c>
      <c r="AB28" s="106">
        <v>38.463550488000003</v>
      </c>
      <c r="AC28" s="106">
        <v>37.991470753999998</v>
      </c>
      <c r="AD28" s="106">
        <v>37.605718117000002</v>
      </c>
      <c r="AE28" s="106">
        <v>37.351418793000001</v>
      </c>
      <c r="AF28" s="106">
        <v>37.091679753000001</v>
      </c>
      <c r="AG28" s="106">
        <v>36.858048453999999</v>
      </c>
      <c r="AH28" s="106">
        <v>36.254671985000002</v>
      </c>
      <c r="AI28" s="106">
        <v>37.178650374999997</v>
      </c>
      <c r="AJ28" s="106">
        <v>36.402025551000001</v>
      </c>
      <c r="AK28" s="106">
        <v>38.129706786</v>
      </c>
      <c r="AL28" s="106">
        <v>38.896254583999998</v>
      </c>
      <c r="AM28" s="106">
        <v>38.369496136999999</v>
      </c>
      <c r="AN28" s="106">
        <v>39.278201996999996</v>
      </c>
      <c r="AO28" s="106">
        <v>38.973751233000002</v>
      </c>
      <c r="AP28" s="106">
        <v>38.402219883000001</v>
      </c>
      <c r="AQ28" s="106">
        <v>38.047098527000003</v>
      </c>
      <c r="AR28" s="106">
        <v>37.733202771000002</v>
      </c>
      <c r="AS28" s="106">
        <v>37.027473919999998</v>
      </c>
      <c r="AT28" s="106">
        <v>36.298155485999999</v>
      </c>
      <c r="AU28" s="106">
        <v>37.112422316999996</v>
      </c>
      <c r="AV28" s="106">
        <v>36.496786493000002</v>
      </c>
      <c r="AW28" s="106">
        <v>38.284659406999999</v>
      </c>
      <c r="AX28" s="106">
        <v>39.394222843000001</v>
      </c>
      <c r="AY28" s="410">
        <v>38.806165942</v>
      </c>
      <c r="AZ28" s="410">
        <v>40.090602439000001</v>
      </c>
      <c r="BA28" s="410">
        <v>39.553654438999999</v>
      </c>
      <c r="BB28" s="410">
        <v>39.078801601000002</v>
      </c>
      <c r="BC28" s="410">
        <v>38.717952132999997</v>
      </c>
      <c r="BD28" s="410">
        <v>38.377705994000003</v>
      </c>
      <c r="BE28" s="410">
        <v>37.843624644999998</v>
      </c>
      <c r="BF28" s="410">
        <v>37.349212795</v>
      </c>
      <c r="BG28" s="410">
        <v>38.166250787999999</v>
      </c>
      <c r="BH28" s="410">
        <v>37.283353789000003</v>
      </c>
      <c r="BI28" s="410">
        <v>39.003438240999998</v>
      </c>
      <c r="BJ28" s="410">
        <v>40.121599234000001</v>
      </c>
      <c r="BK28" s="410">
        <v>39.276653199999998</v>
      </c>
      <c r="BL28" s="410">
        <v>40.588126711999998</v>
      </c>
      <c r="BM28" s="410">
        <v>40.054143525999997</v>
      </c>
      <c r="BN28" s="410">
        <v>39.748837279999996</v>
      </c>
      <c r="BO28" s="410">
        <v>39.393643967999999</v>
      </c>
      <c r="BP28" s="410">
        <v>39.043010699</v>
      </c>
      <c r="BQ28" s="410">
        <v>38.575409860999997</v>
      </c>
      <c r="BR28" s="410">
        <v>38.050232209000001</v>
      </c>
      <c r="BS28" s="410">
        <v>38.901278615000003</v>
      </c>
      <c r="BT28" s="410">
        <v>37.993071143999998</v>
      </c>
      <c r="BU28" s="410">
        <v>39.754815426999997</v>
      </c>
      <c r="BV28" s="410">
        <v>40.864327203999999</v>
      </c>
    </row>
    <row r="29" spans="1:74" ht="11.05" customHeight="1" x14ac:dyDescent="0.2">
      <c r="A29" s="357" t="s">
        <v>170</v>
      </c>
      <c r="B29" s="428" t="s">
        <v>961</v>
      </c>
      <c r="C29" s="308">
        <v>14.797070416</v>
      </c>
      <c r="D29" s="308">
        <v>15.245876077</v>
      </c>
      <c r="E29" s="308">
        <v>15.154245766000001</v>
      </c>
      <c r="F29" s="308">
        <v>15.470364107</v>
      </c>
      <c r="G29" s="308">
        <v>15.248280944999999</v>
      </c>
      <c r="H29" s="308">
        <v>15.077013779</v>
      </c>
      <c r="I29" s="308">
        <v>15.018352392000001</v>
      </c>
      <c r="J29" s="308">
        <v>14.558584692</v>
      </c>
      <c r="K29" s="308">
        <v>15.349924227000001</v>
      </c>
      <c r="L29" s="308">
        <v>14.451416399999999</v>
      </c>
      <c r="M29" s="308">
        <v>15.359577443999999</v>
      </c>
      <c r="N29" s="308">
        <v>15.790100459</v>
      </c>
      <c r="O29" s="308">
        <v>15.20285477</v>
      </c>
      <c r="P29" s="308">
        <v>15.390911302999999</v>
      </c>
      <c r="Q29" s="308">
        <v>14.732939996000001</v>
      </c>
      <c r="R29" s="308">
        <v>15.029261635999999</v>
      </c>
      <c r="S29" s="308">
        <v>15.161172286999999</v>
      </c>
      <c r="T29" s="308">
        <v>15.066980040000001</v>
      </c>
      <c r="U29" s="308">
        <v>15.055125849</v>
      </c>
      <c r="V29" s="308">
        <v>14.663752855</v>
      </c>
      <c r="W29" s="308">
        <v>15.519520583</v>
      </c>
      <c r="X29" s="308">
        <v>14.588242516999999</v>
      </c>
      <c r="Y29" s="308">
        <v>15.361486112</v>
      </c>
      <c r="Z29" s="308">
        <v>15.850122446</v>
      </c>
      <c r="AA29" s="308">
        <v>15.839069396999999</v>
      </c>
      <c r="AB29" s="308">
        <v>16.319479628</v>
      </c>
      <c r="AC29" s="308">
        <v>16.221396775999999</v>
      </c>
      <c r="AD29" s="308">
        <v>16.559775942000002</v>
      </c>
      <c r="AE29" s="308">
        <v>16.322053844999999</v>
      </c>
      <c r="AF29" s="308">
        <v>16.138726169000002</v>
      </c>
      <c r="AG29" s="308">
        <v>16.075933890000002</v>
      </c>
      <c r="AH29" s="308">
        <v>15.583789681000001</v>
      </c>
      <c r="AI29" s="308">
        <v>16.430854773</v>
      </c>
      <c r="AJ29" s="308">
        <v>15.469074676</v>
      </c>
      <c r="AK29" s="308">
        <v>16.441187761999998</v>
      </c>
      <c r="AL29" s="308">
        <v>16.902027897</v>
      </c>
      <c r="AM29" s="308">
        <v>16.255434335</v>
      </c>
      <c r="AN29" s="308">
        <v>16.728247407000001</v>
      </c>
      <c r="AO29" s="308">
        <v>16.624864306999999</v>
      </c>
      <c r="AP29" s="308">
        <v>16.655828253999999</v>
      </c>
      <c r="AQ29" s="308">
        <v>16.412977464000001</v>
      </c>
      <c r="AR29" s="308">
        <v>16.224066925999999</v>
      </c>
      <c r="AS29" s="308">
        <v>15.974950107</v>
      </c>
      <c r="AT29" s="308">
        <v>15.418129975999999</v>
      </c>
      <c r="AU29" s="308">
        <v>16.284480108</v>
      </c>
      <c r="AV29" s="308">
        <v>15.439630084999999</v>
      </c>
      <c r="AW29" s="308">
        <v>16.400049196000001</v>
      </c>
      <c r="AX29" s="308">
        <v>16.851200069000001</v>
      </c>
      <c r="AY29" s="377">
        <v>16.363390119999998</v>
      </c>
      <c r="AZ29" s="377">
        <v>16.845097173999999</v>
      </c>
      <c r="BA29" s="377">
        <v>16.739769358</v>
      </c>
      <c r="BB29" s="377">
        <v>16.911958994999999</v>
      </c>
      <c r="BC29" s="377">
        <v>16.664539993000002</v>
      </c>
      <c r="BD29" s="377">
        <v>16.472075899</v>
      </c>
      <c r="BE29" s="377">
        <v>16.312658938999999</v>
      </c>
      <c r="BF29" s="377">
        <v>15.819493233999999</v>
      </c>
      <c r="BG29" s="377">
        <v>16.658575764999998</v>
      </c>
      <c r="BH29" s="377">
        <v>15.68857616</v>
      </c>
      <c r="BI29" s="377">
        <v>16.654061503000001</v>
      </c>
      <c r="BJ29" s="377">
        <v>17.126698875999999</v>
      </c>
      <c r="BK29" s="377">
        <v>16.38710069</v>
      </c>
      <c r="BL29" s="377">
        <v>16.877577106</v>
      </c>
      <c r="BM29" s="377">
        <v>16.770331822999999</v>
      </c>
      <c r="BN29" s="377">
        <v>17.113659915</v>
      </c>
      <c r="BO29" s="377">
        <v>16.861736710999999</v>
      </c>
      <c r="BP29" s="377">
        <v>16.665768849999999</v>
      </c>
      <c r="BQ29" s="377">
        <v>16.594069978</v>
      </c>
      <c r="BR29" s="377">
        <v>16.078689643000001</v>
      </c>
      <c r="BS29" s="377">
        <v>16.946284127999999</v>
      </c>
      <c r="BT29" s="377">
        <v>15.945389254</v>
      </c>
      <c r="BU29" s="377">
        <v>16.941687675000001</v>
      </c>
      <c r="BV29" s="377">
        <v>17.409692644</v>
      </c>
    </row>
    <row r="30" spans="1:74" ht="11.05" customHeight="1" x14ac:dyDescent="0.2">
      <c r="A30" s="357" t="s">
        <v>311</v>
      </c>
      <c r="B30" s="428" t="s">
        <v>974</v>
      </c>
      <c r="C30" s="308">
        <v>4.5302865904000003</v>
      </c>
      <c r="D30" s="308">
        <v>4.8799990956999997</v>
      </c>
      <c r="E30" s="308">
        <v>4.8537867847999996</v>
      </c>
      <c r="F30" s="308">
        <v>4.7889738003</v>
      </c>
      <c r="G30" s="308">
        <v>4.8593539085000002</v>
      </c>
      <c r="H30" s="308">
        <v>4.7811709641000002</v>
      </c>
      <c r="I30" s="308">
        <v>4.5341475723000002</v>
      </c>
      <c r="J30" s="308">
        <v>4.4333012364000002</v>
      </c>
      <c r="K30" s="308">
        <v>4.5087510985000003</v>
      </c>
      <c r="L30" s="308">
        <v>4.6276978408999998</v>
      </c>
      <c r="M30" s="308">
        <v>4.8213132424999996</v>
      </c>
      <c r="N30" s="308">
        <v>4.8760471041000004</v>
      </c>
      <c r="O30" s="308">
        <v>4.8599772512000001</v>
      </c>
      <c r="P30" s="308">
        <v>5.2351400112000004</v>
      </c>
      <c r="Q30" s="308">
        <v>5.2070201046999998</v>
      </c>
      <c r="R30" s="308">
        <v>5.1374903688</v>
      </c>
      <c r="S30" s="308">
        <v>5.2129923746999998</v>
      </c>
      <c r="T30" s="308">
        <v>5.1291196828999999</v>
      </c>
      <c r="U30" s="308">
        <v>4.8641192152999997</v>
      </c>
      <c r="V30" s="308">
        <v>4.7559338084</v>
      </c>
      <c r="W30" s="308">
        <v>4.8368745185000002</v>
      </c>
      <c r="X30" s="308">
        <v>4.9644775852</v>
      </c>
      <c r="Y30" s="308">
        <v>5.1721833073000001</v>
      </c>
      <c r="Z30" s="308">
        <v>5.2309004140999997</v>
      </c>
      <c r="AA30" s="308">
        <v>5.0739633356000002</v>
      </c>
      <c r="AB30" s="308">
        <v>5.4656446112000001</v>
      </c>
      <c r="AC30" s="308">
        <v>5.4362865777999998</v>
      </c>
      <c r="AD30" s="308">
        <v>5.3636954291999999</v>
      </c>
      <c r="AE30" s="308">
        <v>5.4425218084000004</v>
      </c>
      <c r="AF30" s="308">
        <v>5.3549561797000003</v>
      </c>
      <c r="AG30" s="308">
        <v>5.0782876715</v>
      </c>
      <c r="AH30" s="308">
        <v>4.9653388324999996</v>
      </c>
      <c r="AI30" s="308">
        <v>5.0498433833999998</v>
      </c>
      <c r="AJ30" s="308">
        <v>5.1830648469999998</v>
      </c>
      <c r="AK30" s="308">
        <v>5.3999159068999996</v>
      </c>
      <c r="AL30" s="308">
        <v>5.4612183434999997</v>
      </c>
      <c r="AM30" s="308">
        <v>5.374915906</v>
      </c>
      <c r="AN30" s="308">
        <v>5.7556738850000002</v>
      </c>
      <c r="AO30" s="308">
        <v>5.7350419459999999</v>
      </c>
      <c r="AP30" s="308">
        <v>5.5556155140000003</v>
      </c>
      <c r="AQ30" s="308">
        <v>5.6172326259999998</v>
      </c>
      <c r="AR30" s="308">
        <v>5.5161707800000004</v>
      </c>
      <c r="AS30" s="308">
        <v>5.4353710419999999</v>
      </c>
      <c r="AT30" s="308">
        <v>4.9867860080000002</v>
      </c>
      <c r="AU30" s="308">
        <v>5.043040017</v>
      </c>
      <c r="AV30" s="308">
        <v>5.4007642840000001</v>
      </c>
      <c r="AW30" s="308">
        <v>5.7138187120000001</v>
      </c>
      <c r="AX30" s="308">
        <v>5.7893443270000002</v>
      </c>
      <c r="AY30" s="377">
        <v>5.5818192629999999</v>
      </c>
      <c r="AZ30" s="377">
        <v>5.9913653919999996</v>
      </c>
      <c r="BA30" s="377">
        <v>5.9862091079999997</v>
      </c>
      <c r="BB30" s="377">
        <v>5.8973835560000003</v>
      </c>
      <c r="BC30" s="377">
        <v>5.985551021</v>
      </c>
      <c r="BD30" s="377">
        <v>5.8888222170000004</v>
      </c>
      <c r="BE30" s="377">
        <v>5.5820027430000003</v>
      </c>
      <c r="BF30" s="377">
        <v>5.4570469859999999</v>
      </c>
      <c r="BG30" s="377">
        <v>5.5514462440000001</v>
      </c>
      <c r="BH30" s="377">
        <v>5.700100977</v>
      </c>
      <c r="BI30" s="377">
        <v>5.941717197</v>
      </c>
      <c r="BJ30" s="377">
        <v>6.0105560059999998</v>
      </c>
      <c r="BK30" s="377">
        <v>5.8659030660000004</v>
      </c>
      <c r="BL30" s="377">
        <v>6.2961445300000003</v>
      </c>
      <c r="BM30" s="377">
        <v>6.2907276879999996</v>
      </c>
      <c r="BN30" s="377">
        <v>6.1974135730000004</v>
      </c>
      <c r="BO30" s="377">
        <v>6.2900363459999999</v>
      </c>
      <c r="BP30" s="377">
        <v>6.1884196060000001</v>
      </c>
      <c r="BQ30" s="377">
        <v>5.866095821</v>
      </c>
      <c r="BR30" s="377">
        <v>5.7348257550000001</v>
      </c>
      <c r="BS30" s="377">
        <v>5.8339952290000001</v>
      </c>
      <c r="BT30" s="377">
        <v>5.9901618389999998</v>
      </c>
      <c r="BU30" s="377">
        <v>6.243987497</v>
      </c>
      <c r="BV30" s="377">
        <v>6.3163048919999998</v>
      </c>
    </row>
    <row r="31" spans="1:74" ht="11.05" customHeight="1" x14ac:dyDescent="0.2">
      <c r="A31" s="357" t="s">
        <v>165</v>
      </c>
      <c r="B31" s="428" t="s">
        <v>959</v>
      </c>
      <c r="C31" s="351">
        <v>3.7907000000000002</v>
      </c>
      <c r="D31" s="351">
        <v>3.8475999999999999</v>
      </c>
      <c r="E31" s="351">
        <v>3.5935000000000001</v>
      </c>
      <c r="F31" s="351">
        <v>3.2248000000000001</v>
      </c>
      <c r="G31" s="351">
        <v>2.8961999999999999</v>
      </c>
      <c r="H31" s="351">
        <v>3.0310000000000001</v>
      </c>
      <c r="I31" s="351">
        <v>3.0920000000000001</v>
      </c>
      <c r="J31" s="351">
        <v>3.0794999999999999</v>
      </c>
      <c r="K31" s="351">
        <v>3.2869000000000002</v>
      </c>
      <c r="L31" s="351">
        <v>3.3130999999999999</v>
      </c>
      <c r="M31" s="351">
        <v>3.4882</v>
      </c>
      <c r="N31" s="351">
        <v>4.1075999999999997</v>
      </c>
      <c r="O31" s="351">
        <v>3.7707000000000002</v>
      </c>
      <c r="P31" s="351">
        <v>3.8088000000000002</v>
      </c>
      <c r="Q31" s="351">
        <v>3.4794</v>
      </c>
      <c r="R31" s="351">
        <v>2.968</v>
      </c>
      <c r="S31" s="351">
        <v>2.9163999999999999</v>
      </c>
      <c r="T31" s="351">
        <v>3.0813000000000001</v>
      </c>
      <c r="U31" s="351">
        <v>3.0607000000000002</v>
      </c>
      <c r="V31" s="351">
        <v>3.2772999999999999</v>
      </c>
      <c r="W31" s="351">
        <v>3.1153</v>
      </c>
      <c r="X31" s="351">
        <v>3.1901999999999999</v>
      </c>
      <c r="Y31" s="351">
        <v>3.4146000000000001</v>
      </c>
      <c r="Z31" s="351">
        <v>3.9636</v>
      </c>
      <c r="AA31" s="351">
        <v>3.7145999999999999</v>
      </c>
      <c r="AB31" s="351">
        <v>3.8713000000000002</v>
      </c>
      <c r="AC31" s="351">
        <v>3.4687999999999999</v>
      </c>
      <c r="AD31" s="351">
        <v>3.1482000000000001</v>
      </c>
      <c r="AE31" s="351">
        <v>2.9561999999999999</v>
      </c>
      <c r="AF31" s="351">
        <v>3.0442999999999998</v>
      </c>
      <c r="AG31" s="351">
        <v>3.0259999999999998</v>
      </c>
      <c r="AH31" s="351">
        <v>3.0840999999999998</v>
      </c>
      <c r="AI31" s="351">
        <v>3.0550999999999999</v>
      </c>
      <c r="AJ31" s="351">
        <v>3.0407999999999999</v>
      </c>
      <c r="AK31" s="351">
        <v>3.3933</v>
      </c>
      <c r="AL31" s="351">
        <v>3.7035999999999998</v>
      </c>
      <c r="AM31" s="351">
        <v>3.4455</v>
      </c>
      <c r="AN31" s="351">
        <v>3.5190000000000001</v>
      </c>
      <c r="AO31" s="351">
        <v>3.355</v>
      </c>
      <c r="AP31" s="351">
        <v>3.0996000000000001</v>
      </c>
      <c r="AQ31" s="351">
        <v>2.8794</v>
      </c>
      <c r="AR31" s="351">
        <v>2.8826999999999998</v>
      </c>
      <c r="AS31" s="351">
        <v>2.8650000000000002</v>
      </c>
      <c r="AT31" s="351">
        <v>2.9609000000000001</v>
      </c>
      <c r="AU31" s="351">
        <v>2.9138999999999999</v>
      </c>
      <c r="AV31" s="351">
        <v>3.0579395420000002</v>
      </c>
      <c r="AW31" s="351">
        <v>3.2898345180000002</v>
      </c>
      <c r="AX31" s="351">
        <v>3.7573519119999998</v>
      </c>
      <c r="AY31" s="422">
        <v>3.409813738</v>
      </c>
      <c r="AZ31" s="422">
        <v>3.6445328570000002</v>
      </c>
      <c r="BA31" s="422">
        <v>3.3517868800000001</v>
      </c>
      <c r="BB31" s="422">
        <v>3.0295788770000001</v>
      </c>
      <c r="BC31" s="422">
        <v>2.7794895020000001</v>
      </c>
      <c r="BD31" s="422">
        <v>2.8075958239999999</v>
      </c>
      <c r="BE31" s="422">
        <v>2.9313384079999998</v>
      </c>
      <c r="BF31" s="422">
        <v>3.0257561279999998</v>
      </c>
      <c r="BG31" s="422">
        <v>2.9521905949999998</v>
      </c>
      <c r="BH31" s="422">
        <v>2.9805022569999999</v>
      </c>
      <c r="BI31" s="422">
        <v>3.2087522069999999</v>
      </c>
      <c r="BJ31" s="422">
        <v>3.6689209589999998</v>
      </c>
      <c r="BK31" s="422">
        <v>3.3449943379999998</v>
      </c>
      <c r="BL31" s="422">
        <v>3.5752384039999998</v>
      </c>
      <c r="BM31" s="422">
        <v>3.2880737949999999</v>
      </c>
      <c r="BN31" s="422">
        <v>2.9720088730000001</v>
      </c>
      <c r="BO31" s="422">
        <v>2.726687595</v>
      </c>
      <c r="BP31" s="422">
        <v>2.7542580540000001</v>
      </c>
      <c r="BQ31" s="422">
        <v>2.875641415</v>
      </c>
      <c r="BR31" s="422">
        <v>2.9682590090000001</v>
      </c>
      <c r="BS31" s="422">
        <v>2.8960960440000001</v>
      </c>
      <c r="BT31" s="422">
        <v>2.9238679279999999</v>
      </c>
      <c r="BU31" s="422">
        <v>3.147766163</v>
      </c>
      <c r="BV31" s="422">
        <v>3.5991615330000002</v>
      </c>
    </row>
    <row r="32" spans="1:74" ht="28.35" customHeight="1" x14ac:dyDescent="0.2">
      <c r="B32" s="986" t="s">
        <v>903</v>
      </c>
      <c r="C32" s="987"/>
      <c r="D32" s="987"/>
      <c r="E32" s="987"/>
      <c r="F32" s="987"/>
      <c r="G32" s="987"/>
      <c r="H32" s="987"/>
      <c r="I32" s="987"/>
      <c r="J32" s="987"/>
      <c r="K32" s="987"/>
      <c r="L32" s="987"/>
      <c r="M32" s="987"/>
      <c r="N32" s="987"/>
      <c r="O32" s="987"/>
      <c r="P32" s="987"/>
      <c r="Q32" s="987"/>
    </row>
    <row r="33" spans="2:17" ht="31.75" customHeight="1" x14ac:dyDescent="0.2">
      <c r="B33" s="987" t="s">
        <v>904</v>
      </c>
      <c r="C33" s="987"/>
      <c r="D33" s="987"/>
      <c r="E33" s="987"/>
      <c r="F33" s="987"/>
      <c r="G33" s="987"/>
      <c r="H33" s="987"/>
      <c r="I33" s="987"/>
      <c r="J33" s="987"/>
      <c r="K33" s="987"/>
      <c r="L33" s="987"/>
      <c r="M33" s="987"/>
      <c r="N33" s="987"/>
      <c r="O33" s="987"/>
      <c r="P33" s="987"/>
      <c r="Q33" s="987"/>
    </row>
    <row r="34" spans="2:17" ht="11.95" customHeight="1" x14ac:dyDescent="0.2">
      <c r="B34" s="799" t="s">
        <v>826</v>
      </c>
      <c r="C34" s="814"/>
      <c r="D34" s="814"/>
      <c r="E34" s="814"/>
      <c r="F34" s="814"/>
      <c r="G34" s="814"/>
      <c r="H34" s="814"/>
      <c r="I34" s="814"/>
      <c r="J34" s="814"/>
      <c r="K34" s="814"/>
      <c r="L34" s="814"/>
      <c r="M34" s="814"/>
      <c r="N34" s="814"/>
      <c r="O34" s="814"/>
      <c r="P34" s="814"/>
      <c r="Q34" s="814"/>
    </row>
    <row r="35" spans="2:17" ht="11.95" customHeight="1" x14ac:dyDescent="0.2">
      <c r="B35" s="944" t="str">
        <f>Dates!$G$2</f>
        <v>EIA completed modeling and analysis for this report on Thursday, January 9, 2025.</v>
      </c>
      <c r="C35" s="945"/>
      <c r="D35" s="945"/>
      <c r="E35" s="945"/>
      <c r="F35" s="945"/>
      <c r="G35" s="945"/>
      <c r="H35" s="945"/>
      <c r="I35" s="945"/>
      <c r="J35" s="945"/>
      <c r="K35" s="945"/>
      <c r="L35" s="945"/>
      <c r="M35" s="945"/>
      <c r="N35" s="945"/>
      <c r="O35" s="945"/>
      <c r="P35" s="945"/>
      <c r="Q35" s="945"/>
    </row>
    <row r="36" spans="2:17" ht="11.95" customHeight="1" x14ac:dyDescent="0.2">
      <c r="B36" s="959" t="s">
        <v>483</v>
      </c>
      <c r="C36" s="960"/>
      <c r="D36" s="960"/>
      <c r="E36" s="960"/>
      <c r="F36" s="960"/>
      <c r="G36" s="960"/>
      <c r="H36" s="960"/>
      <c r="I36" s="960"/>
      <c r="J36" s="960"/>
      <c r="K36" s="960"/>
      <c r="L36" s="960"/>
      <c r="M36" s="960"/>
      <c r="N36" s="960"/>
      <c r="O36" s="960"/>
      <c r="P36" s="960"/>
      <c r="Q36" s="960"/>
    </row>
    <row r="37" spans="2:17" ht="11.95" customHeight="1" x14ac:dyDescent="0.2">
      <c r="B37" s="935" t="s">
        <v>1442</v>
      </c>
      <c r="C37" s="936"/>
      <c r="D37" s="936"/>
      <c r="E37" s="936"/>
      <c r="F37" s="936"/>
      <c r="G37" s="936"/>
      <c r="H37" s="936"/>
      <c r="I37" s="936"/>
      <c r="J37" s="936"/>
      <c r="K37" s="936"/>
      <c r="L37" s="936"/>
      <c r="M37" s="936"/>
      <c r="N37" s="936"/>
      <c r="O37" s="936"/>
      <c r="P37" s="936"/>
      <c r="Q37" s="936"/>
    </row>
    <row r="38" spans="2:17" ht="11.95" customHeight="1" x14ac:dyDescent="0.2">
      <c r="B38" s="930" t="s">
        <v>492</v>
      </c>
      <c r="C38" s="962"/>
      <c r="D38" s="962"/>
      <c r="E38" s="962"/>
      <c r="F38" s="962"/>
      <c r="G38" s="962"/>
      <c r="H38" s="962"/>
      <c r="I38" s="962"/>
      <c r="J38" s="962"/>
      <c r="K38" s="962"/>
      <c r="L38" s="962"/>
      <c r="M38" s="962"/>
      <c r="N38" s="962"/>
      <c r="O38" s="962"/>
      <c r="P38" s="962"/>
      <c r="Q38" s="962"/>
    </row>
    <row r="39" spans="2:17" ht="11.95" customHeight="1" x14ac:dyDescent="0.2">
      <c r="B39" s="816" t="s">
        <v>840</v>
      </c>
      <c r="C39" s="817"/>
      <c r="D39" s="817"/>
      <c r="E39" s="817"/>
      <c r="F39" s="817"/>
      <c r="G39" s="817"/>
      <c r="H39" s="817"/>
      <c r="I39" s="817"/>
      <c r="J39" s="817"/>
      <c r="K39" s="817"/>
      <c r="L39" s="817"/>
      <c r="M39" s="817"/>
      <c r="N39" s="817"/>
      <c r="O39" s="817"/>
      <c r="P39" s="817"/>
      <c r="Q39" s="815"/>
    </row>
    <row r="40" spans="2:17" ht="12.85" x14ac:dyDescent="0.2">
      <c r="B40" s="984" t="s">
        <v>841</v>
      </c>
      <c r="C40" s="985"/>
      <c r="D40" s="985"/>
      <c r="E40" s="985"/>
      <c r="F40" s="985"/>
      <c r="G40" s="985"/>
      <c r="H40" s="985"/>
      <c r="I40" s="985"/>
      <c r="J40" s="985"/>
      <c r="K40" s="985"/>
      <c r="L40" s="985"/>
      <c r="M40" s="985"/>
      <c r="N40" s="985"/>
      <c r="O40" s="985"/>
      <c r="P40" s="985"/>
      <c r="Q40" s="985"/>
    </row>
    <row r="41" spans="2:17" ht="12.85" x14ac:dyDescent="0.2">
      <c r="B41" s="951" t="s">
        <v>842</v>
      </c>
      <c r="C41" s="985"/>
      <c r="D41" s="985"/>
      <c r="E41" s="985"/>
      <c r="F41" s="985"/>
      <c r="G41" s="985"/>
      <c r="H41" s="985"/>
      <c r="I41" s="985"/>
      <c r="J41" s="985"/>
      <c r="K41" s="985"/>
      <c r="L41" s="985"/>
      <c r="M41" s="985"/>
      <c r="N41" s="985"/>
      <c r="O41" s="985"/>
      <c r="P41" s="985"/>
      <c r="Q41" s="985"/>
    </row>
  </sheetData>
  <mergeCells count="16">
    <mergeCell ref="B1:Q1"/>
    <mergeCell ref="B2:Q2"/>
    <mergeCell ref="B38:Q38"/>
    <mergeCell ref="B40:Q40"/>
    <mergeCell ref="B41:Q41"/>
    <mergeCell ref="C3:N3"/>
    <mergeCell ref="O3:Z3"/>
    <mergeCell ref="B32:Q32"/>
    <mergeCell ref="B33:Q33"/>
    <mergeCell ref="B35:Q35"/>
    <mergeCell ref="B36:Q36"/>
    <mergeCell ref="AA3:AL3"/>
    <mergeCell ref="AM3:AX3"/>
    <mergeCell ref="AY3:BJ3"/>
    <mergeCell ref="BK3:BV3"/>
    <mergeCell ref="B37:Q37"/>
  </mergeCells>
  <pageMargins left="0.25" right="0.25" top="0.25" bottom="0.25" header="0.5" footer="0.5"/>
  <pageSetup scale="1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5"/>
  <sheetViews>
    <sheetView showGridLines="0" zoomScaleNormal="100" workbookViewId="0">
      <pane xSplit="2" ySplit="4" topLeftCell="AQ5" activePane="bottomRight" state="frozen"/>
      <selection activeCell="BF63" sqref="BF63"/>
      <selection pane="topRight" activeCell="BF63" sqref="BF63"/>
      <selection pane="bottomLeft" activeCell="BF63" sqref="BF63"/>
      <selection pane="bottomRight" activeCell="BD33" sqref="BD33"/>
    </sheetView>
  </sheetViews>
  <sheetFormatPr defaultColWidth="9.5" defaultRowHeight="10.7" x14ac:dyDescent="0.2"/>
  <cols>
    <col min="1" max="1" width="14.5" style="24" customWidth="1"/>
    <col min="2" max="2" width="44.5" style="24" customWidth="1"/>
    <col min="3" max="50" width="6.5" style="24" customWidth="1"/>
    <col min="51" max="55" width="6.5" style="151" customWidth="1"/>
    <col min="56" max="56" width="6.5" style="668" customWidth="1"/>
    <col min="57" max="57" width="6.5" style="287" customWidth="1"/>
    <col min="58" max="58" width="6.5" style="668" customWidth="1"/>
    <col min="59" max="61" width="6.5" style="670" customWidth="1"/>
    <col min="62" max="62" width="6.5" style="151" customWidth="1"/>
    <col min="63" max="74" width="6.5" style="24" customWidth="1"/>
    <col min="75" max="16384" width="9.5" style="24"/>
  </cols>
  <sheetData>
    <row r="1" spans="1:74" ht="13.4" customHeight="1" x14ac:dyDescent="0.2">
      <c r="A1" s="946" t="s">
        <v>479</v>
      </c>
      <c r="B1" s="990" t="s">
        <v>905</v>
      </c>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c r="AG1" s="991"/>
      <c r="AH1" s="991"/>
      <c r="AI1" s="991"/>
      <c r="AJ1" s="991"/>
      <c r="AK1" s="991"/>
      <c r="AL1" s="991"/>
    </row>
    <row r="2" spans="1:74" ht="12.85"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77"/>
      <c r="B5" s="31" t="s">
        <v>457</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882"/>
      <c r="AZ5" s="882"/>
      <c r="BA5" s="882"/>
      <c r="BB5" s="882"/>
      <c r="BC5" s="882"/>
      <c r="BD5" s="883"/>
      <c r="BE5" s="883"/>
      <c r="BF5" s="883"/>
      <c r="BG5" s="883"/>
      <c r="BH5" s="581"/>
      <c r="BI5" s="581"/>
      <c r="BJ5" s="581"/>
      <c r="BK5" s="581"/>
      <c r="BL5" s="581"/>
      <c r="BM5" s="581"/>
      <c r="BN5" s="581"/>
      <c r="BO5" s="581"/>
      <c r="BP5" s="581"/>
      <c r="BQ5" s="581"/>
      <c r="BR5" s="581"/>
      <c r="BS5" s="581"/>
      <c r="BT5" s="581"/>
      <c r="BU5" s="581"/>
      <c r="BV5" s="581"/>
    </row>
    <row r="6" spans="1:74" s="287" customFormat="1" ht="11.05" customHeight="1" x14ac:dyDescent="0.2">
      <c r="A6" s="566" t="s">
        <v>233</v>
      </c>
      <c r="B6" s="567" t="s">
        <v>1098</v>
      </c>
      <c r="C6" s="103">
        <v>11.152018</v>
      </c>
      <c r="D6" s="103">
        <v>9.9382450000000002</v>
      </c>
      <c r="E6" s="103">
        <v>11.372411</v>
      </c>
      <c r="F6" s="103">
        <v>11.352838999999999</v>
      </c>
      <c r="G6" s="103">
        <v>11.422691</v>
      </c>
      <c r="H6" s="103">
        <v>11.393758</v>
      </c>
      <c r="I6" s="103">
        <v>11.416297999999999</v>
      </c>
      <c r="J6" s="103">
        <v>11.314076999999999</v>
      </c>
      <c r="K6" s="103">
        <v>10.957162</v>
      </c>
      <c r="L6" s="103">
        <v>11.636974</v>
      </c>
      <c r="M6" s="103">
        <v>11.867466</v>
      </c>
      <c r="N6" s="103">
        <v>11.752307</v>
      </c>
      <c r="O6" s="103">
        <v>11.442453</v>
      </c>
      <c r="P6" s="103">
        <v>11.467150999999999</v>
      </c>
      <c r="Q6" s="103">
        <v>11.875298000000001</v>
      </c>
      <c r="R6" s="103">
        <v>11.812170999999999</v>
      </c>
      <c r="S6" s="103">
        <v>11.741680000000001</v>
      </c>
      <c r="T6" s="103">
        <v>11.912832999999999</v>
      </c>
      <c r="U6" s="103">
        <v>11.991593</v>
      </c>
      <c r="V6" s="103">
        <v>12.122529</v>
      </c>
      <c r="W6" s="103">
        <v>12.438625999999999</v>
      </c>
      <c r="X6" s="103">
        <v>12.431267</v>
      </c>
      <c r="Y6" s="103">
        <v>12.466752</v>
      </c>
      <c r="Z6" s="103">
        <v>12.17512</v>
      </c>
      <c r="AA6" s="103">
        <v>12.610580000000001</v>
      </c>
      <c r="AB6" s="103">
        <v>12.590515</v>
      </c>
      <c r="AC6" s="103">
        <v>12.815473000000001</v>
      </c>
      <c r="AD6" s="103">
        <v>12.680327999999999</v>
      </c>
      <c r="AE6" s="103">
        <v>12.729638</v>
      </c>
      <c r="AF6" s="103">
        <v>12.865575</v>
      </c>
      <c r="AG6" s="103">
        <v>12.935294000000001</v>
      </c>
      <c r="AH6" s="103">
        <v>13.047376</v>
      </c>
      <c r="AI6" s="103">
        <v>13.176662</v>
      </c>
      <c r="AJ6" s="103">
        <v>13.148883</v>
      </c>
      <c r="AK6" s="103">
        <v>13.281094</v>
      </c>
      <c r="AL6" s="103">
        <v>13.307957999999999</v>
      </c>
      <c r="AM6" s="103">
        <v>12.553566</v>
      </c>
      <c r="AN6" s="103">
        <v>13.102080000000001</v>
      </c>
      <c r="AO6" s="103">
        <v>13.170783</v>
      </c>
      <c r="AP6" s="103">
        <v>13.248628999999999</v>
      </c>
      <c r="AQ6" s="103">
        <v>13.201128000000001</v>
      </c>
      <c r="AR6" s="103">
        <v>13.239855</v>
      </c>
      <c r="AS6" s="103">
        <v>13.191927</v>
      </c>
      <c r="AT6" s="103">
        <v>13.363545</v>
      </c>
      <c r="AU6" s="103">
        <v>13.197900000000001</v>
      </c>
      <c r="AV6" s="103">
        <v>13.456725</v>
      </c>
      <c r="AW6" s="103">
        <v>13.327506912</v>
      </c>
      <c r="AX6" s="103">
        <v>13.510966525000001</v>
      </c>
      <c r="AY6" s="582">
        <v>13.457240000000001</v>
      </c>
      <c r="AZ6" s="582">
        <v>13.268470000000001</v>
      </c>
      <c r="BA6" s="582">
        <v>13.5016</v>
      </c>
      <c r="BB6" s="582">
        <v>13.53247</v>
      </c>
      <c r="BC6" s="582">
        <v>13.54406</v>
      </c>
      <c r="BD6" s="582">
        <v>13.544639999999999</v>
      </c>
      <c r="BE6" s="582">
        <v>13.55904</v>
      </c>
      <c r="BF6" s="582">
        <v>13.544079999999999</v>
      </c>
      <c r="BG6" s="582">
        <v>13.585129999999999</v>
      </c>
      <c r="BH6" s="582">
        <v>13.542289999999999</v>
      </c>
      <c r="BI6" s="582">
        <v>13.72566</v>
      </c>
      <c r="BJ6" s="582">
        <v>13.73058</v>
      </c>
      <c r="BK6" s="582">
        <v>13.69538</v>
      </c>
      <c r="BL6" s="582">
        <v>13.49436</v>
      </c>
      <c r="BM6" s="582">
        <v>13.700850000000001</v>
      </c>
      <c r="BN6" s="582">
        <v>13.690480000000001</v>
      </c>
      <c r="BO6" s="582">
        <v>13.66391</v>
      </c>
      <c r="BP6" s="582">
        <v>13.65301</v>
      </c>
      <c r="BQ6" s="582">
        <v>13.65466</v>
      </c>
      <c r="BR6" s="582">
        <v>13.59845</v>
      </c>
      <c r="BS6" s="582">
        <v>13.574109999999999</v>
      </c>
      <c r="BT6" s="582">
        <v>13.50286</v>
      </c>
      <c r="BU6" s="582">
        <v>13.635540000000001</v>
      </c>
      <c r="BV6" s="582">
        <v>13.621689999999999</v>
      </c>
    </row>
    <row r="7" spans="1:74" ht="11.05" customHeight="1" x14ac:dyDescent="0.2">
      <c r="A7" s="277" t="s">
        <v>234</v>
      </c>
      <c r="B7" s="568" t="s">
        <v>1099</v>
      </c>
      <c r="C7" s="363">
        <v>0.45829399999999998</v>
      </c>
      <c r="D7" s="363">
        <v>0.45663999999999999</v>
      </c>
      <c r="E7" s="363">
        <v>0.45331399999999999</v>
      </c>
      <c r="F7" s="363">
        <v>0.44631700000000002</v>
      </c>
      <c r="G7" s="363">
        <v>0.443326</v>
      </c>
      <c r="H7" s="363">
        <v>0.43998199999999998</v>
      </c>
      <c r="I7" s="363">
        <v>0.37997999999999998</v>
      </c>
      <c r="J7" s="363">
        <v>0.40851500000000002</v>
      </c>
      <c r="K7" s="363">
        <v>0.42968299999999998</v>
      </c>
      <c r="L7" s="363">
        <v>0.43696299999999999</v>
      </c>
      <c r="M7" s="363">
        <v>0.44602399999999998</v>
      </c>
      <c r="N7" s="363">
        <v>0.45112400000000002</v>
      </c>
      <c r="O7" s="363">
        <v>0.44961600000000002</v>
      </c>
      <c r="P7" s="363">
        <v>0.450264</v>
      </c>
      <c r="Q7" s="363">
        <v>0.43985299999999999</v>
      </c>
      <c r="R7" s="363">
        <v>0.441523</v>
      </c>
      <c r="S7" s="363">
        <v>0.44727099999999997</v>
      </c>
      <c r="T7" s="363">
        <v>0.41863099999999998</v>
      </c>
      <c r="U7" s="363">
        <v>0.43156800000000001</v>
      </c>
      <c r="V7" s="363">
        <v>0.41315099999999999</v>
      </c>
      <c r="W7" s="363">
        <v>0.43018099999999998</v>
      </c>
      <c r="X7" s="363">
        <v>0.43493100000000001</v>
      </c>
      <c r="Y7" s="363">
        <v>0.44467699999999999</v>
      </c>
      <c r="Z7" s="363">
        <v>0.44663199999999997</v>
      </c>
      <c r="AA7" s="363">
        <v>0.44840600000000003</v>
      </c>
      <c r="AB7" s="363">
        <v>0.44623099999999999</v>
      </c>
      <c r="AC7" s="363">
        <v>0.43522100000000002</v>
      </c>
      <c r="AD7" s="363">
        <v>0.43446699999999999</v>
      </c>
      <c r="AE7" s="363">
        <v>0.43016599999999999</v>
      </c>
      <c r="AF7" s="363">
        <v>0.42319000000000001</v>
      </c>
      <c r="AG7" s="363">
        <v>0.39722099999999999</v>
      </c>
      <c r="AH7" s="363">
        <v>0.39592500000000003</v>
      </c>
      <c r="AI7" s="363">
        <v>0.41540100000000002</v>
      </c>
      <c r="AJ7" s="363">
        <v>0.42596800000000001</v>
      </c>
      <c r="AK7" s="363">
        <v>0.42787500000000001</v>
      </c>
      <c r="AL7" s="363">
        <v>0.43298599999999998</v>
      </c>
      <c r="AM7" s="363">
        <v>0.42653099999999999</v>
      </c>
      <c r="AN7" s="363">
        <v>0.43226100000000001</v>
      </c>
      <c r="AO7" s="363">
        <v>0.43286200000000002</v>
      </c>
      <c r="AP7" s="363">
        <v>0.42990099999999998</v>
      </c>
      <c r="AQ7" s="363">
        <v>0.41689700000000002</v>
      </c>
      <c r="AR7" s="363">
        <v>0.399482</v>
      </c>
      <c r="AS7" s="363">
        <v>0.40780899999999998</v>
      </c>
      <c r="AT7" s="363">
        <v>0.39613300000000001</v>
      </c>
      <c r="AU7" s="363">
        <v>0.40806999999999999</v>
      </c>
      <c r="AV7" s="363">
        <v>0.42735200000000001</v>
      </c>
      <c r="AW7" s="363">
        <v>0.43865956667</v>
      </c>
      <c r="AX7" s="363">
        <v>0.43493126400999998</v>
      </c>
      <c r="AY7" s="374">
        <v>0.42821771387000002</v>
      </c>
      <c r="AZ7" s="374">
        <v>0.42044913925999999</v>
      </c>
      <c r="BA7" s="374">
        <v>0.41882271396999998</v>
      </c>
      <c r="BB7" s="374">
        <v>0.41623866935999998</v>
      </c>
      <c r="BC7" s="374">
        <v>0.40579899302</v>
      </c>
      <c r="BD7" s="374">
        <v>0.38970569109999997</v>
      </c>
      <c r="BE7" s="374">
        <v>0.39507268525</v>
      </c>
      <c r="BF7" s="374">
        <v>0.3847296456</v>
      </c>
      <c r="BG7" s="374">
        <v>0.39760966582000001</v>
      </c>
      <c r="BH7" s="374">
        <v>0.42024148272</v>
      </c>
      <c r="BI7" s="374">
        <v>0.42206455646000002</v>
      </c>
      <c r="BJ7" s="374">
        <v>0.42387025443999998</v>
      </c>
      <c r="BK7" s="374">
        <v>0.41215716863000001</v>
      </c>
      <c r="BL7" s="374">
        <v>0.40962996040999999</v>
      </c>
      <c r="BM7" s="374">
        <v>0.41610201553999998</v>
      </c>
      <c r="BN7" s="374">
        <v>0.41135645242000002</v>
      </c>
      <c r="BO7" s="374">
        <v>0.39250672476999998</v>
      </c>
      <c r="BP7" s="374">
        <v>0.37417493700999999</v>
      </c>
      <c r="BQ7" s="374">
        <v>0.39454017446</v>
      </c>
      <c r="BR7" s="374">
        <v>0.38080577366000001</v>
      </c>
      <c r="BS7" s="374">
        <v>0.38891669698999998</v>
      </c>
      <c r="BT7" s="374">
        <v>0.41908402421000002</v>
      </c>
      <c r="BU7" s="374">
        <v>0.42597385404999999</v>
      </c>
      <c r="BV7" s="374">
        <v>0.42202858527999998</v>
      </c>
    </row>
    <row r="8" spans="1:74" ht="11.05" customHeight="1" x14ac:dyDescent="0.2">
      <c r="A8" s="277" t="s">
        <v>235</v>
      </c>
      <c r="B8" s="568" t="s">
        <v>1100</v>
      </c>
      <c r="C8" s="363">
        <v>1.810611</v>
      </c>
      <c r="D8" s="363">
        <v>1.795309</v>
      </c>
      <c r="E8" s="363">
        <v>1.878849</v>
      </c>
      <c r="F8" s="363">
        <v>1.7945580000000001</v>
      </c>
      <c r="G8" s="363">
        <v>1.816324</v>
      </c>
      <c r="H8" s="363">
        <v>1.783469</v>
      </c>
      <c r="I8" s="363">
        <v>1.8482510000000001</v>
      </c>
      <c r="J8" s="363">
        <v>1.5522609999999999</v>
      </c>
      <c r="K8" s="363">
        <v>1.060325</v>
      </c>
      <c r="L8" s="363">
        <v>1.6777280000000001</v>
      </c>
      <c r="M8" s="363">
        <v>1.7719320000000001</v>
      </c>
      <c r="N8" s="363">
        <v>1.693052</v>
      </c>
      <c r="O8" s="363">
        <v>1.6843699999999999</v>
      </c>
      <c r="P8" s="363">
        <v>1.6128199999999999</v>
      </c>
      <c r="Q8" s="363">
        <v>1.6846140000000001</v>
      </c>
      <c r="R8" s="363">
        <v>1.7537210000000001</v>
      </c>
      <c r="S8" s="363">
        <v>1.6063499999999999</v>
      </c>
      <c r="T8" s="363">
        <v>1.7351289999999999</v>
      </c>
      <c r="U8" s="363">
        <v>1.7278199999999999</v>
      </c>
      <c r="V8" s="363">
        <v>1.7611570000000001</v>
      </c>
      <c r="W8" s="363">
        <v>1.8248340000000001</v>
      </c>
      <c r="X8" s="363">
        <v>1.7928269999999999</v>
      </c>
      <c r="Y8" s="363">
        <v>1.7970870000000001</v>
      </c>
      <c r="Z8" s="363">
        <v>1.7883370000000001</v>
      </c>
      <c r="AA8" s="363">
        <v>1.9144600000000001</v>
      </c>
      <c r="AB8" s="363">
        <v>1.853556</v>
      </c>
      <c r="AC8" s="363">
        <v>1.8768959999999999</v>
      </c>
      <c r="AD8" s="363">
        <v>1.749533</v>
      </c>
      <c r="AE8" s="363">
        <v>1.7207699999999999</v>
      </c>
      <c r="AF8" s="363">
        <v>1.844633</v>
      </c>
      <c r="AG8" s="363">
        <v>1.925476</v>
      </c>
      <c r="AH8" s="363">
        <v>1.8762840000000001</v>
      </c>
      <c r="AI8" s="363">
        <v>1.973943</v>
      </c>
      <c r="AJ8" s="363">
        <v>1.935111</v>
      </c>
      <c r="AK8" s="363">
        <v>1.8558840000000001</v>
      </c>
      <c r="AL8" s="363">
        <v>1.8524210000000001</v>
      </c>
      <c r="AM8" s="363">
        <v>1.743107</v>
      </c>
      <c r="AN8" s="363">
        <v>1.7895639999999999</v>
      </c>
      <c r="AO8" s="363">
        <v>1.814711</v>
      </c>
      <c r="AP8" s="363">
        <v>1.826301</v>
      </c>
      <c r="AQ8" s="363">
        <v>1.776931</v>
      </c>
      <c r="AR8" s="363">
        <v>1.8035650000000001</v>
      </c>
      <c r="AS8" s="363">
        <v>1.8064899999999999</v>
      </c>
      <c r="AT8" s="363">
        <v>1.788443</v>
      </c>
      <c r="AU8" s="363">
        <v>1.573358</v>
      </c>
      <c r="AV8" s="363">
        <v>1.764394</v>
      </c>
      <c r="AW8" s="363">
        <v>1.6469828382</v>
      </c>
      <c r="AX8" s="363">
        <v>1.7904205142</v>
      </c>
      <c r="AY8" s="374">
        <v>1.8352649212000001</v>
      </c>
      <c r="AZ8" s="374">
        <v>1.8569278267</v>
      </c>
      <c r="BA8" s="374">
        <v>1.8577033728000001</v>
      </c>
      <c r="BB8" s="374">
        <v>1.848611427</v>
      </c>
      <c r="BC8" s="374">
        <v>1.8427248475</v>
      </c>
      <c r="BD8" s="374">
        <v>1.8250308904999999</v>
      </c>
      <c r="BE8" s="374">
        <v>1.8078337316999999</v>
      </c>
      <c r="BF8" s="374">
        <v>1.7637564965999999</v>
      </c>
      <c r="BG8" s="374">
        <v>1.7604583382000001</v>
      </c>
      <c r="BH8" s="374">
        <v>1.6741137545</v>
      </c>
      <c r="BI8" s="374">
        <v>1.8491678829</v>
      </c>
      <c r="BJ8" s="374">
        <v>1.8667880887999999</v>
      </c>
      <c r="BK8" s="374">
        <v>1.8639202186999999</v>
      </c>
      <c r="BL8" s="374">
        <v>1.8616593922</v>
      </c>
      <c r="BM8" s="374">
        <v>1.8555223661</v>
      </c>
      <c r="BN8" s="374">
        <v>1.8494961505</v>
      </c>
      <c r="BO8" s="374">
        <v>1.8436247723999999</v>
      </c>
      <c r="BP8" s="374">
        <v>1.830647315</v>
      </c>
      <c r="BQ8" s="374">
        <v>1.8012900085000001</v>
      </c>
      <c r="BR8" s="374">
        <v>1.7442494845000001</v>
      </c>
      <c r="BS8" s="374">
        <v>1.726882437</v>
      </c>
      <c r="BT8" s="374">
        <v>1.6275090299999999</v>
      </c>
      <c r="BU8" s="374">
        <v>1.7657445804</v>
      </c>
      <c r="BV8" s="374">
        <v>1.7853449398000001</v>
      </c>
    </row>
    <row r="9" spans="1:74" ht="11.05" customHeight="1" x14ac:dyDescent="0.2">
      <c r="A9" s="277" t="s">
        <v>236</v>
      </c>
      <c r="B9" s="568" t="s">
        <v>1101</v>
      </c>
      <c r="C9" s="363">
        <v>8.8831129999999998</v>
      </c>
      <c r="D9" s="363">
        <v>7.6862959999999996</v>
      </c>
      <c r="E9" s="363">
        <v>9.0402480000000001</v>
      </c>
      <c r="F9" s="363">
        <v>9.1119640000000004</v>
      </c>
      <c r="G9" s="363">
        <v>9.1630409999999998</v>
      </c>
      <c r="H9" s="363">
        <v>9.1703069999999993</v>
      </c>
      <c r="I9" s="363">
        <v>9.1880670000000002</v>
      </c>
      <c r="J9" s="363">
        <v>9.3533010000000001</v>
      </c>
      <c r="K9" s="363">
        <v>9.4671540000000007</v>
      </c>
      <c r="L9" s="363">
        <v>9.5222829999999998</v>
      </c>
      <c r="M9" s="363">
        <v>9.6495099999999994</v>
      </c>
      <c r="N9" s="363">
        <v>9.6081310000000002</v>
      </c>
      <c r="O9" s="363">
        <v>9.3084670000000003</v>
      </c>
      <c r="P9" s="363">
        <v>9.4040669999999995</v>
      </c>
      <c r="Q9" s="363">
        <v>9.7508309999999998</v>
      </c>
      <c r="R9" s="363">
        <v>9.6169270000000004</v>
      </c>
      <c r="S9" s="363">
        <v>9.6880590000000009</v>
      </c>
      <c r="T9" s="363">
        <v>9.7590730000000008</v>
      </c>
      <c r="U9" s="363">
        <v>9.8322050000000001</v>
      </c>
      <c r="V9" s="363">
        <v>9.9482210000000002</v>
      </c>
      <c r="W9" s="363">
        <v>10.183611000000001</v>
      </c>
      <c r="X9" s="363">
        <v>10.203509</v>
      </c>
      <c r="Y9" s="363">
        <v>10.224988</v>
      </c>
      <c r="Z9" s="363">
        <v>9.9401510000000002</v>
      </c>
      <c r="AA9" s="363">
        <v>10.247714</v>
      </c>
      <c r="AB9" s="363">
        <v>10.290728</v>
      </c>
      <c r="AC9" s="363">
        <v>10.503356</v>
      </c>
      <c r="AD9" s="363">
        <v>10.496328</v>
      </c>
      <c r="AE9" s="363">
        <v>10.578702</v>
      </c>
      <c r="AF9" s="363">
        <v>10.597752</v>
      </c>
      <c r="AG9" s="363">
        <v>10.612596999999999</v>
      </c>
      <c r="AH9" s="363">
        <v>10.775167</v>
      </c>
      <c r="AI9" s="363">
        <v>10.787318000000001</v>
      </c>
      <c r="AJ9" s="363">
        <v>10.787804</v>
      </c>
      <c r="AK9" s="363">
        <v>10.997335</v>
      </c>
      <c r="AL9" s="363">
        <v>11.022551</v>
      </c>
      <c r="AM9" s="363">
        <v>10.383927999999999</v>
      </c>
      <c r="AN9" s="363">
        <v>10.880255</v>
      </c>
      <c r="AO9" s="363">
        <v>10.923209999999999</v>
      </c>
      <c r="AP9" s="363">
        <v>10.992426999999999</v>
      </c>
      <c r="AQ9" s="363">
        <v>11.007300000000001</v>
      </c>
      <c r="AR9" s="363">
        <v>11.036808000000001</v>
      </c>
      <c r="AS9" s="363">
        <v>10.977627999999999</v>
      </c>
      <c r="AT9" s="363">
        <v>11.178969</v>
      </c>
      <c r="AU9" s="363">
        <v>11.216472</v>
      </c>
      <c r="AV9" s="363">
        <v>11.264979</v>
      </c>
      <c r="AW9" s="363">
        <v>11.241864507000001</v>
      </c>
      <c r="AX9" s="363">
        <v>11.285614746</v>
      </c>
      <c r="AY9" s="374">
        <v>11.193759999999999</v>
      </c>
      <c r="AZ9" s="374">
        <v>10.99109</v>
      </c>
      <c r="BA9" s="374">
        <v>11.22508</v>
      </c>
      <c r="BB9" s="374">
        <v>11.267620000000001</v>
      </c>
      <c r="BC9" s="374">
        <v>11.295529999999999</v>
      </c>
      <c r="BD9" s="374">
        <v>11.3299</v>
      </c>
      <c r="BE9" s="374">
        <v>11.35614</v>
      </c>
      <c r="BF9" s="374">
        <v>11.39559</v>
      </c>
      <c r="BG9" s="374">
        <v>11.427060000000001</v>
      </c>
      <c r="BH9" s="374">
        <v>11.447939999999999</v>
      </c>
      <c r="BI9" s="374">
        <v>11.45443</v>
      </c>
      <c r="BJ9" s="374">
        <v>11.439920000000001</v>
      </c>
      <c r="BK9" s="374">
        <v>11.4193</v>
      </c>
      <c r="BL9" s="374">
        <v>11.22307</v>
      </c>
      <c r="BM9" s="374">
        <v>11.429220000000001</v>
      </c>
      <c r="BN9" s="374">
        <v>11.42963</v>
      </c>
      <c r="BO9" s="374">
        <v>11.427770000000001</v>
      </c>
      <c r="BP9" s="374">
        <v>11.44819</v>
      </c>
      <c r="BQ9" s="374">
        <v>11.458819999999999</v>
      </c>
      <c r="BR9" s="374">
        <v>11.47339</v>
      </c>
      <c r="BS9" s="374">
        <v>11.458310000000001</v>
      </c>
      <c r="BT9" s="374">
        <v>11.45626</v>
      </c>
      <c r="BU9" s="374">
        <v>11.443820000000001</v>
      </c>
      <c r="BV9" s="374">
        <v>11.41431</v>
      </c>
    </row>
    <row r="10" spans="1:74" ht="11.05" customHeight="1" x14ac:dyDescent="0.2">
      <c r="A10" s="277" t="s">
        <v>1102</v>
      </c>
      <c r="B10" s="569" t="s">
        <v>1103</v>
      </c>
      <c r="C10" s="363">
        <v>0.13641034677</v>
      </c>
      <c r="D10" s="363">
        <v>0.12945416106999999</v>
      </c>
      <c r="E10" s="363">
        <v>0.13508880097000001</v>
      </c>
      <c r="F10" s="363">
        <v>0.13356981067000001</v>
      </c>
      <c r="G10" s="363">
        <v>0.13234647355000001</v>
      </c>
      <c r="H10" s="363">
        <v>0.129214305</v>
      </c>
      <c r="I10" s="363">
        <v>0.11728029097000001</v>
      </c>
      <c r="J10" s="363">
        <v>0.12168920355</v>
      </c>
      <c r="K10" s="363">
        <v>0.123500991</v>
      </c>
      <c r="L10" s="363">
        <v>0.11566903581</v>
      </c>
      <c r="M10" s="363">
        <v>0.11195282733</v>
      </c>
      <c r="N10" s="363">
        <v>0.11222350645</v>
      </c>
      <c r="O10" s="363">
        <v>0.11730348871</v>
      </c>
      <c r="P10" s="363">
        <v>0.11859484429</v>
      </c>
      <c r="Q10" s="363">
        <v>0.12220656548</v>
      </c>
      <c r="R10" s="363">
        <v>0.12978979099999999</v>
      </c>
      <c r="S10" s="363">
        <v>0.12770242806000001</v>
      </c>
      <c r="T10" s="363">
        <v>0.12495055200000001</v>
      </c>
      <c r="U10" s="363">
        <v>0.12792287805999999</v>
      </c>
      <c r="V10" s="363">
        <v>0.12557929903000001</v>
      </c>
      <c r="W10" s="363">
        <v>0.12538027700000001</v>
      </c>
      <c r="X10" s="363">
        <v>0.13339276999999999</v>
      </c>
      <c r="Y10" s="363">
        <v>0.13581977167000001</v>
      </c>
      <c r="Z10" s="363">
        <v>0.13387231999999999</v>
      </c>
      <c r="AA10" s="363">
        <v>0.14976130387</v>
      </c>
      <c r="AB10" s="363">
        <v>0.15490949607000001</v>
      </c>
      <c r="AC10" s="363">
        <v>0.15209568774000001</v>
      </c>
      <c r="AD10" s="363">
        <v>0.15342878733000001</v>
      </c>
      <c r="AE10" s="363">
        <v>0.15415540871</v>
      </c>
      <c r="AF10" s="363">
        <v>0.15599732632999999</v>
      </c>
      <c r="AG10" s="363">
        <v>0.15200322160999999</v>
      </c>
      <c r="AH10" s="363">
        <v>0.15362532226</v>
      </c>
      <c r="AI10" s="363">
        <v>0.14895873067000001</v>
      </c>
      <c r="AJ10" s="363">
        <v>0.16548865484</v>
      </c>
      <c r="AK10" s="363">
        <v>0.16289427433000001</v>
      </c>
      <c r="AL10" s="363">
        <v>0.15542667902999999</v>
      </c>
      <c r="AM10" s="363">
        <v>0.15569576161000001</v>
      </c>
      <c r="AN10" s="363">
        <v>0.14265886207</v>
      </c>
      <c r="AO10" s="363">
        <v>0.14138542515999999</v>
      </c>
      <c r="AP10" s="363">
        <v>0.15689323966999999</v>
      </c>
      <c r="AQ10" s="363">
        <v>0.15707764773999999</v>
      </c>
      <c r="AR10" s="363">
        <v>0.15555719300000001</v>
      </c>
      <c r="AS10" s="363">
        <v>0.15124807903000001</v>
      </c>
      <c r="AT10" s="363">
        <v>0.16426838773999999</v>
      </c>
      <c r="AU10" s="363">
        <v>0.15787393</v>
      </c>
      <c r="AV10" s="363">
        <v>0.16510906645000001</v>
      </c>
      <c r="AW10" s="363">
        <v>0.14298796243</v>
      </c>
      <c r="AX10" s="363">
        <v>0.15395177622</v>
      </c>
      <c r="AY10" s="374">
        <v>0.14440233896999999</v>
      </c>
      <c r="AZ10" s="374">
        <v>0.14883590898999999</v>
      </c>
      <c r="BA10" s="374">
        <v>0.15202376408000001</v>
      </c>
      <c r="BB10" s="374">
        <v>0.15402908698000001</v>
      </c>
      <c r="BC10" s="374">
        <v>0.15487037921999999</v>
      </c>
      <c r="BD10" s="374">
        <v>0.15501479704000001</v>
      </c>
      <c r="BE10" s="374">
        <v>0.15494436972</v>
      </c>
      <c r="BF10" s="374">
        <v>0.15508649009</v>
      </c>
      <c r="BG10" s="374">
        <v>0.15544247117000001</v>
      </c>
      <c r="BH10" s="374">
        <v>0.15618402473000001</v>
      </c>
      <c r="BI10" s="374">
        <v>0.15765166208</v>
      </c>
      <c r="BJ10" s="374">
        <v>0.15973015398000001</v>
      </c>
      <c r="BK10" s="374">
        <v>0.16217198947</v>
      </c>
      <c r="BL10" s="374">
        <v>0.14416229814000001</v>
      </c>
      <c r="BM10" s="374">
        <v>0.15539759771</v>
      </c>
      <c r="BN10" s="374">
        <v>0.15570692489999999</v>
      </c>
      <c r="BO10" s="374">
        <v>0.15511507357000001</v>
      </c>
      <c r="BP10" s="374">
        <v>0.15401578497999999</v>
      </c>
      <c r="BQ10" s="374">
        <v>0.1528457429</v>
      </c>
      <c r="BR10" s="374">
        <v>0.15181988731000001</v>
      </c>
      <c r="BS10" s="374">
        <v>0.15098812001</v>
      </c>
      <c r="BT10" s="374">
        <v>0.15073779076999999</v>
      </c>
      <c r="BU10" s="374">
        <v>0.15124552124999999</v>
      </c>
      <c r="BV10" s="374">
        <v>0.15250647629</v>
      </c>
    </row>
    <row r="11" spans="1:74" ht="11.05" customHeight="1" x14ac:dyDescent="0.2">
      <c r="A11" s="277" t="s">
        <v>1104</v>
      </c>
      <c r="B11" s="569" t="s">
        <v>1105</v>
      </c>
      <c r="C11" s="363">
        <v>1.1582250167999999</v>
      </c>
      <c r="D11" s="363">
        <v>1.0944523861</v>
      </c>
      <c r="E11" s="363">
        <v>1.1204328244999999</v>
      </c>
      <c r="F11" s="363">
        <v>1.1330566897000001</v>
      </c>
      <c r="G11" s="363">
        <v>1.1399085806</v>
      </c>
      <c r="H11" s="363">
        <v>1.1428810513000001</v>
      </c>
      <c r="I11" s="363">
        <v>1.0877192655000001</v>
      </c>
      <c r="J11" s="363">
        <v>1.1201168694000001</v>
      </c>
      <c r="K11" s="363">
        <v>1.127121963</v>
      </c>
      <c r="L11" s="363">
        <v>1.1251478248</v>
      </c>
      <c r="M11" s="363">
        <v>1.1742610723</v>
      </c>
      <c r="N11" s="363">
        <v>1.1573969606000001</v>
      </c>
      <c r="O11" s="363">
        <v>1.1019427289999999</v>
      </c>
      <c r="P11" s="363">
        <v>1.1053218139000001</v>
      </c>
      <c r="Q11" s="363">
        <v>1.1414630428999999</v>
      </c>
      <c r="R11" s="363">
        <v>0.92527995867000001</v>
      </c>
      <c r="S11" s="363">
        <v>1.0725318886999999</v>
      </c>
      <c r="T11" s="363">
        <v>1.1197217162999999</v>
      </c>
      <c r="U11" s="363">
        <v>1.0909022316000001</v>
      </c>
      <c r="V11" s="363">
        <v>1.091923449</v>
      </c>
      <c r="W11" s="363">
        <v>1.1391130537</v>
      </c>
      <c r="X11" s="363">
        <v>1.1313926052000001</v>
      </c>
      <c r="Y11" s="363">
        <v>1.1156801249999999</v>
      </c>
      <c r="Z11" s="363">
        <v>0.97928707677000004</v>
      </c>
      <c r="AA11" s="363">
        <v>1.0840918281</v>
      </c>
      <c r="AB11" s="363">
        <v>1.1795007379</v>
      </c>
      <c r="AC11" s="363">
        <v>1.1453706351999999</v>
      </c>
      <c r="AD11" s="363">
        <v>1.1520249507</v>
      </c>
      <c r="AE11" s="363">
        <v>1.1547462984000001</v>
      </c>
      <c r="AF11" s="363">
        <v>1.1867236320000001</v>
      </c>
      <c r="AG11" s="363">
        <v>1.195815139</v>
      </c>
      <c r="AH11" s="363">
        <v>1.2351690876999999</v>
      </c>
      <c r="AI11" s="363">
        <v>1.3152112663</v>
      </c>
      <c r="AJ11" s="363">
        <v>1.2823790013</v>
      </c>
      <c r="AK11" s="363">
        <v>1.3074640422999999</v>
      </c>
      <c r="AL11" s="363">
        <v>1.3032788094000001</v>
      </c>
      <c r="AM11" s="363">
        <v>1.1314972889999999</v>
      </c>
      <c r="AN11" s="363">
        <v>1.2810112369</v>
      </c>
      <c r="AO11" s="363">
        <v>1.2523755110000001</v>
      </c>
      <c r="AP11" s="363">
        <v>1.2658146373000001</v>
      </c>
      <c r="AQ11" s="363">
        <v>1.2222448725999999</v>
      </c>
      <c r="AR11" s="363">
        <v>1.2136808569999999</v>
      </c>
      <c r="AS11" s="363">
        <v>1.1970354567999999</v>
      </c>
      <c r="AT11" s="363">
        <v>1.2161095358</v>
      </c>
      <c r="AU11" s="363">
        <v>1.2399553356999999</v>
      </c>
      <c r="AV11" s="363">
        <v>1.2059089038999999</v>
      </c>
      <c r="AW11" s="363">
        <v>1.2413080248999999</v>
      </c>
      <c r="AX11" s="363">
        <v>1.2552327490999999</v>
      </c>
      <c r="AY11" s="374">
        <v>1.2436892244</v>
      </c>
      <c r="AZ11" s="374">
        <v>1.2295083295</v>
      </c>
      <c r="BA11" s="374">
        <v>1.2438308885</v>
      </c>
      <c r="BB11" s="374">
        <v>1.2495902871</v>
      </c>
      <c r="BC11" s="374">
        <v>1.2587687485000001</v>
      </c>
      <c r="BD11" s="374">
        <v>1.2547261443</v>
      </c>
      <c r="BE11" s="374">
        <v>1.2550310178999999</v>
      </c>
      <c r="BF11" s="374">
        <v>1.2630386191</v>
      </c>
      <c r="BG11" s="374">
        <v>1.2664513336000001</v>
      </c>
      <c r="BH11" s="374">
        <v>1.2633136925999999</v>
      </c>
      <c r="BI11" s="374">
        <v>1.2574515045000001</v>
      </c>
      <c r="BJ11" s="374">
        <v>1.2472344227000001</v>
      </c>
      <c r="BK11" s="374">
        <v>1.2324014107000001</v>
      </c>
      <c r="BL11" s="374">
        <v>1.2038360414</v>
      </c>
      <c r="BM11" s="374">
        <v>1.2384338409</v>
      </c>
      <c r="BN11" s="374">
        <v>1.2324546547999999</v>
      </c>
      <c r="BO11" s="374">
        <v>1.2317505308000001</v>
      </c>
      <c r="BP11" s="374">
        <v>1.2341609675</v>
      </c>
      <c r="BQ11" s="374">
        <v>1.2368127033</v>
      </c>
      <c r="BR11" s="374">
        <v>1.2378916818000001</v>
      </c>
      <c r="BS11" s="374">
        <v>1.2363231553</v>
      </c>
      <c r="BT11" s="374">
        <v>1.2299532407</v>
      </c>
      <c r="BU11" s="374">
        <v>1.2168235322000001</v>
      </c>
      <c r="BV11" s="374">
        <v>1.1971973196000001</v>
      </c>
    </row>
    <row r="12" spans="1:74" ht="11.05" customHeight="1" x14ac:dyDescent="0.2">
      <c r="A12" s="277" t="s">
        <v>1106</v>
      </c>
      <c r="B12" s="569" t="s">
        <v>1107</v>
      </c>
      <c r="C12" s="363">
        <v>1.0530801097</v>
      </c>
      <c r="D12" s="363">
        <v>0.89064105357000001</v>
      </c>
      <c r="E12" s="363">
        <v>1.1028399839</v>
      </c>
      <c r="F12" s="363">
        <v>1.1073520333</v>
      </c>
      <c r="G12" s="363">
        <v>1.0885874194</v>
      </c>
      <c r="H12" s="363">
        <v>1.0825473667000001</v>
      </c>
      <c r="I12" s="363">
        <v>1.1021634226000001</v>
      </c>
      <c r="J12" s="363">
        <v>1.1078903418999999</v>
      </c>
      <c r="K12" s="363">
        <v>1.11930654</v>
      </c>
      <c r="L12" s="363">
        <v>1.0816735194</v>
      </c>
      <c r="M12" s="363">
        <v>1.0879444533</v>
      </c>
      <c r="N12" s="363">
        <v>1.0853527258</v>
      </c>
      <c r="O12" s="363">
        <v>1.0521083580999999</v>
      </c>
      <c r="P12" s="363">
        <v>1.0612932036</v>
      </c>
      <c r="Q12" s="363">
        <v>1.0642564452000001</v>
      </c>
      <c r="R12" s="363">
        <v>1.0906975566999999</v>
      </c>
      <c r="S12" s="363">
        <v>1.0875367484</v>
      </c>
      <c r="T12" s="363">
        <v>1.1263950867000001</v>
      </c>
      <c r="U12" s="363">
        <v>1.1116012451999999</v>
      </c>
      <c r="V12" s="363">
        <v>1.1222640419000001</v>
      </c>
      <c r="W12" s="363">
        <v>1.1461023067</v>
      </c>
      <c r="X12" s="363">
        <v>1.1474147871</v>
      </c>
      <c r="Y12" s="363">
        <v>1.1148064099999999</v>
      </c>
      <c r="Z12" s="363">
        <v>1.0898368452</v>
      </c>
      <c r="AA12" s="363">
        <v>1.1231414</v>
      </c>
      <c r="AB12" s="363">
        <v>1.1394215142999999</v>
      </c>
      <c r="AC12" s="363">
        <v>1.1761568580999999</v>
      </c>
      <c r="AD12" s="363">
        <v>1.1551671400000001</v>
      </c>
      <c r="AE12" s="363">
        <v>1.1878068032</v>
      </c>
      <c r="AF12" s="363">
        <v>1.2040084666999999</v>
      </c>
      <c r="AG12" s="363">
        <v>1.1950999806</v>
      </c>
      <c r="AH12" s="363">
        <v>1.1783489806</v>
      </c>
      <c r="AI12" s="363">
        <v>1.1762885700000001</v>
      </c>
      <c r="AJ12" s="363">
        <v>1.1381188516</v>
      </c>
      <c r="AK12" s="363">
        <v>1.1195876232999999</v>
      </c>
      <c r="AL12" s="363">
        <v>1.0787974032000001</v>
      </c>
      <c r="AM12" s="363">
        <v>1.0452003323000001</v>
      </c>
      <c r="AN12" s="363">
        <v>1.0882047723999999</v>
      </c>
      <c r="AO12" s="363">
        <v>1.1069126839000001</v>
      </c>
      <c r="AP12" s="363">
        <v>1.15436034</v>
      </c>
      <c r="AQ12" s="363">
        <v>1.1972832484</v>
      </c>
      <c r="AR12" s="363">
        <v>1.2028596332999999</v>
      </c>
      <c r="AS12" s="363">
        <v>1.1653307581000001</v>
      </c>
      <c r="AT12" s="363">
        <v>1.1881398838999999</v>
      </c>
      <c r="AU12" s="363">
        <v>1.1811243133</v>
      </c>
      <c r="AV12" s="363">
        <v>1.1745335613000001</v>
      </c>
      <c r="AW12" s="363">
        <v>1.1686938681000001</v>
      </c>
      <c r="AX12" s="363">
        <v>1.1893637624</v>
      </c>
      <c r="AY12" s="374">
        <v>1.1691792465999999</v>
      </c>
      <c r="AZ12" s="374">
        <v>1.1358991966</v>
      </c>
      <c r="BA12" s="374">
        <v>1.1502883249</v>
      </c>
      <c r="BB12" s="374">
        <v>1.1585804808</v>
      </c>
      <c r="BC12" s="374">
        <v>1.1638835251999999</v>
      </c>
      <c r="BD12" s="374">
        <v>1.1666127637000001</v>
      </c>
      <c r="BE12" s="374">
        <v>1.1672055079999999</v>
      </c>
      <c r="BF12" s="374">
        <v>1.1661321639</v>
      </c>
      <c r="BG12" s="374">
        <v>1.1634660516999999</v>
      </c>
      <c r="BH12" s="374">
        <v>1.1594580339</v>
      </c>
      <c r="BI12" s="374">
        <v>1.1571157318</v>
      </c>
      <c r="BJ12" s="374">
        <v>1.1498962638000001</v>
      </c>
      <c r="BK12" s="374">
        <v>1.1588830841</v>
      </c>
      <c r="BL12" s="374">
        <v>1.1328118534</v>
      </c>
      <c r="BM12" s="374">
        <v>1.1304361045</v>
      </c>
      <c r="BN12" s="374">
        <v>1.1320183904000001</v>
      </c>
      <c r="BO12" s="374">
        <v>1.1377308859999999</v>
      </c>
      <c r="BP12" s="374">
        <v>1.1331837048</v>
      </c>
      <c r="BQ12" s="374">
        <v>1.1246310286000001</v>
      </c>
      <c r="BR12" s="374">
        <v>1.1177811798999999</v>
      </c>
      <c r="BS12" s="374">
        <v>1.1058388827000001</v>
      </c>
      <c r="BT12" s="374">
        <v>1.0938644272</v>
      </c>
      <c r="BU12" s="374">
        <v>1.0884204172</v>
      </c>
      <c r="BV12" s="374">
        <v>1.088080328</v>
      </c>
    </row>
    <row r="13" spans="1:74" ht="11.05" customHeight="1" x14ac:dyDescent="0.2">
      <c r="A13" s="277" t="s">
        <v>1108</v>
      </c>
      <c r="B13" s="569" t="s">
        <v>1109</v>
      </c>
      <c r="C13" s="363">
        <v>3.0405315483999999E-2</v>
      </c>
      <c r="D13" s="363">
        <v>2.56445075E-2</v>
      </c>
      <c r="E13" s="363">
        <v>3.0404340645E-2</v>
      </c>
      <c r="F13" s="363">
        <v>3.0120755666999999E-2</v>
      </c>
      <c r="G13" s="363">
        <v>2.8882690323000001E-2</v>
      </c>
      <c r="H13" s="363">
        <v>2.8979769333000002E-2</v>
      </c>
      <c r="I13" s="363">
        <v>2.8750685806000001E-2</v>
      </c>
      <c r="J13" s="363">
        <v>2.8449860322999999E-2</v>
      </c>
      <c r="K13" s="363">
        <v>2.9962333000000001E-2</v>
      </c>
      <c r="L13" s="363">
        <v>3.1344437097000001E-2</v>
      </c>
      <c r="M13" s="363">
        <v>3.2621099000000001E-2</v>
      </c>
      <c r="N13" s="363">
        <v>3.2822325806000002E-2</v>
      </c>
      <c r="O13" s="363">
        <v>3.1330990645000001E-2</v>
      </c>
      <c r="P13" s="363">
        <v>3.2687218214000002E-2</v>
      </c>
      <c r="Q13" s="363">
        <v>3.4174582581E-2</v>
      </c>
      <c r="R13" s="363">
        <v>3.3625283667000003E-2</v>
      </c>
      <c r="S13" s="363">
        <v>3.2293964839000003E-2</v>
      </c>
      <c r="T13" s="363">
        <v>3.1586611000000001E-2</v>
      </c>
      <c r="U13" s="363">
        <v>3.1313261289999998E-2</v>
      </c>
      <c r="V13" s="363">
        <v>3.2246423548000003E-2</v>
      </c>
      <c r="W13" s="363">
        <v>3.3187757667000002E-2</v>
      </c>
      <c r="X13" s="363">
        <v>3.2511298387000002E-2</v>
      </c>
      <c r="Y13" s="363">
        <v>3.1728721000000001E-2</v>
      </c>
      <c r="Z13" s="363">
        <v>3.0820975160999999E-2</v>
      </c>
      <c r="AA13" s="363">
        <v>3.2766772258000003E-2</v>
      </c>
      <c r="AB13" s="363">
        <v>3.1999991786E-2</v>
      </c>
      <c r="AC13" s="363">
        <v>3.2260634516000003E-2</v>
      </c>
      <c r="AD13" s="363">
        <v>3.1209540000000001E-2</v>
      </c>
      <c r="AE13" s="363">
        <v>3.1805185806000003E-2</v>
      </c>
      <c r="AF13" s="363">
        <v>2.8547215667000001E-2</v>
      </c>
      <c r="AG13" s="363">
        <v>2.9418316773999999E-2</v>
      </c>
      <c r="AH13" s="363">
        <v>2.9491493870999998E-2</v>
      </c>
      <c r="AI13" s="363">
        <v>2.8994504000000001E-2</v>
      </c>
      <c r="AJ13" s="363">
        <v>3.0663178065000001E-2</v>
      </c>
      <c r="AK13" s="363">
        <v>3.0080460332999999E-2</v>
      </c>
      <c r="AL13" s="363">
        <v>3.1291362902999997E-2</v>
      </c>
      <c r="AM13" s="363">
        <v>2.8420896452000001E-2</v>
      </c>
      <c r="AN13" s="363">
        <v>2.9638040000000001E-2</v>
      </c>
      <c r="AO13" s="363">
        <v>3.0330956129000001E-2</v>
      </c>
      <c r="AP13" s="363">
        <v>2.9149737333000001E-2</v>
      </c>
      <c r="AQ13" s="363">
        <v>2.8653962581E-2</v>
      </c>
      <c r="AR13" s="363">
        <v>2.8101184000000001E-2</v>
      </c>
      <c r="AS13" s="363">
        <v>2.9719346128999999E-2</v>
      </c>
      <c r="AT13" s="363">
        <v>3.1080925806000002E-2</v>
      </c>
      <c r="AU13" s="363">
        <v>3.0867775332999999E-2</v>
      </c>
      <c r="AV13" s="363">
        <v>3.2059293870999997E-2</v>
      </c>
      <c r="AW13" s="363">
        <v>2.9537201098E-2</v>
      </c>
      <c r="AX13" s="363">
        <v>2.9290808554E-2</v>
      </c>
      <c r="AY13" s="374">
        <v>2.9045473919999999E-2</v>
      </c>
      <c r="AZ13" s="374">
        <v>2.8806579028999999E-2</v>
      </c>
      <c r="BA13" s="374">
        <v>2.8575917574E-2</v>
      </c>
      <c r="BB13" s="374">
        <v>2.8351633088999999E-2</v>
      </c>
      <c r="BC13" s="374">
        <v>2.8131617942E-2</v>
      </c>
      <c r="BD13" s="374">
        <v>2.7914421846000001E-2</v>
      </c>
      <c r="BE13" s="374">
        <v>2.7698775895E-2</v>
      </c>
      <c r="BF13" s="374">
        <v>2.7484584842E-2</v>
      </c>
      <c r="BG13" s="374">
        <v>2.7273206287000001E-2</v>
      </c>
      <c r="BH13" s="374">
        <v>2.7066237034999999E-2</v>
      </c>
      <c r="BI13" s="374">
        <v>2.6869764720000001E-2</v>
      </c>
      <c r="BJ13" s="374">
        <v>2.6677685392000001E-2</v>
      </c>
      <c r="BK13" s="374">
        <v>2.6491196836E-2</v>
      </c>
      <c r="BL13" s="374">
        <v>2.6310409547000001E-2</v>
      </c>
      <c r="BM13" s="374">
        <v>2.6136871605999999E-2</v>
      </c>
      <c r="BN13" s="374">
        <v>2.5969346075E-2</v>
      </c>
      <c r="BO13" s="374">
        <v>2.5805709186E-2</v>
      </c>
      <c r="BP13" s="374">
        <v>2.5644751310000002E-2</v>
      </c>
      <c r="BQ13" s="374">
        <v>2.5485110038999999E-2</v>
      </c>
      <c r="BR13" s="374">
        <v>2.5326797673000001E-2</v>
      </c>
      <c r="BS13" s="374">
        <v>2.5170652822000001E-2</v>
      </c>
      <c r="BT13" s="374">
        <v>2.5018023720000001E-2</v>
      </c>
      <c r="BU13" s="374">
        <v>2.4868725013000002E-2</v>
      </c>
      <c r="BV13" s="374">
        <v>2.4722503757000001E-2</v>
      </c>
    </row>
    <row r="14" spans="1:74" ht="11.05" customHeight="1" x14ac:dyDescent="0.2">
      <c r="A14" s="277" t="s">
        <v>1110</v>
      </c>
      <c r="B14" s="569" t="s">
        <v>1111</v>
      </c>
      <c r="C14" s="363">
        <v>4.4628687322999996</v>
      </c>
      <c r="D14" s="363">
        <v>3.6951515750000001</v>
      </c>
      <c r="E14" s="363">
        <v>4.6315606516000001</v>
      </c>
      <c r="F14" s="363">
        <v>4.6544862033000003</v>
      </c>
      <c r="G14" s="363">
        <v>4.7275148677000001</v>
      </c>
      <c r="H14" s="363">
        <v>4.7588475867</v>
      </c>
      <c r="I14" s="363">
        <v>4.8224789839</v>
      </c>
      <c r="J14" s="363">
        <v>4.9504564742000001</v>
      </c>
      <c r="K14" s="363">
        <v>5.0192404599999998</v>
      </c>
      <c r="L14" s="363">
        <v>5.0951271548000001</v>
      </c>
      <c r="M14" s="363">
        <v>5.1558586133000004</v>
      </c>
      <c r="N14" s="363">
        <v>5.1260296838999997</v>
      </c>
      <c r="O14" s="363">
        <v>5.0064548386999999</v>
      </c>
      <c r="P14" s="363">
        <v>5.0584598570999999</v>
      </c>
      <c r="Q14" s="363">
        <v>5.2392837225999997</v>
      </c>
      <c r="R14" s="363">
        <v>5.2905611400000003</v>
      </c>
      <c r="S14" s="363">
        <v>5.2513412418999996</v>
      </c>
      <c r="T14" s="363">
        <v>5.2435019967000001</v>
      </c>
      <c r="U14" s="363">
        <v>5.3452795774000004</v>
      </c>
      <c r="V14" s="363">
        <v>5.4514516870999996</v>
      </c>
      <c r="W14" s="363">
        <v>5.6134035366999999</v>
      </c>
      <c r="X14" s="363">
        <v>5.6384148161000001</v>
      </c>
      <c r="Y14" s="363">
        <v>5.6747043567000004</v>
      </c>
      <c r="Z14" s="363">
        <v>5.6488866903000003</v>
      </c>
      <c r="AA14" s="363">
        <v>5.7543117677</v>
      </c>
      <c r="AB14" s="363">
        <v>5.6867839679000003</v>
      </c>
      <c r="AC14" s="363">
        <v>5.8395282774000004</v>
      </c>
      <c r="AD14" s="363">
        <v>5.8331000499999996</v>
      </c>
      <c r="AE14" s="363">
        <v>5.8361175031999997</v>
      </c>
      <c r="AF14" s="363">
        <v>5.8037237499999996</v>
      </c>
      <c r="AG14" s="363">
        <v>5.8448824773999997</v>
      </c>
      <c r="AH14" s="363">
        <v>5.9544009097000004</v>
      </c>
      <c r="AI14" s="363">
        <v>5.9384544400000001</v>
      </c>
      <c r="AJ14" s="363">
        <v>5.9777022290000001</v>
      </c>
      <c r="AK14" s="363">
        <v>6.1570209467000003</v>
      </c>
      <c r="AL14" s="363">
        <v>6.2282524451999999</v>
      </c>
      <c r="AM14" s="363">
        <v>5.9294939773999999</v>
      </c>
      <c r="AN14" s="363">
        <v>6.1698556171999996</v>
      </c>
      <c r="AO14" s="363">
        <v>6.2107215096999999</v>
      </c>
      <c r="AP14" s="363">
        <v>6.2354715867000001</v>
      </c>
      <c r="AQ14" s="363">
        <v>6.2658169064999996</v>
      </c>
      <c r="AR14" s="363">
        <v>6.3236926733000001</v>
      </c>
      <c r="AS14" s="363">
        <v>6.3266267742000002</v>
      </c>
      <c r="AT14" s="363">
        <v>6.4498682871000002</v>
      </c>
      <c r="AU14" s="363">
        <v>6.4003957033000001</v>
      </c>
      <c r="AV14" s="363">
        <v>6.4475566451999997</v>
      </c>
      <c r="AW14" s="363">
        <v>6.4832915910000004</v>
      </c>
      <c r="AX14" s="363">
        <v>6.4879278076000002</v>
      </c>
      <c r="AY14" s="374">
        <v>6.4392441737999997</v>
      </c>
      <c r="AZ14" s="374">
        <v>6.3428571732999997</v>
      </c>
      <c r="BA14" s="374">
        <v>6.5167205665000001</v>
      </c>
      <c r="BB14" s="374">
        <v>6.5435916335000002</v>
      </c>
      <c r="BC14" s="374">
        <v>6.5661419363000002</v>
      </c>
      <c r="BD14" s="374">
        <v>6.6024199078999999</v>
      </c>
      <c r="BE14" s="374">
        <v>6.6300186789</v>
      </c>
      <c r="BF14" s="374">
        <v>6.6665497790000003</v>
      </c>
      <c r="BG14" s="374">
        <v>6.6938430000000002</v>
      </c>
      <c r="BH14" s="374">
        <v>6.7316970895999999</v>
      </c>
      <c r="BI14" s="374">
        <v>6.7617567530000002</v>
      </c>
      <c r="BJ14" s="374">
        <v>6.7866202092999997</v>
      </c>
      <c r="BK14" s="374">
        <v>6.8049270322000002</v>
      </c>
      <c r="BL14" s="374">
        <v>6.7391542343999999</v>
      </c>
      <c r="BM14" s="374">
        <v>6.8211127855000004</v>
      </c>
      <c r="BN14" s="374">
        <v>6.8268616835999998</v>
      </c>
      <c r="BO14" s="374">
        <v>6.8344692683000003</v>
      </c>
      <c r="BP14" s="374">
        <v>6.8704470303000003</v>
      </c>
      <c r="BQ14" s="374">
        <v>6.9000105494000001</v>
      </c>
      <c r="BR14" s="374">
        <v>6.9235850470000004</v>
      </c>
      <c r="BS14" s="374">
        <v>6.9362563098000001</v>
      </c>
      <c r="BT14" s="374">
        <v>6.9684042539000002</v>
      </c>
      <c r="BU14" s="374">
        <v>6.9902186366999999</v>
      </c>
      <c r="BV14" s="374">
        <v>6.9968202542000002</v>
      </c>
    </row>
    <row r="15" spans="1:74" ht="11.05" customHeight="1" x14ac:dyDescent="0.2">
      <c r="A15" s="277" t="s">
        <v>1112</v>
      </c>
      <c r="B15" s="569" t="s">
        <v>1113</v>
      </c>
      <c r="C15" s="363">
        <v>2.0421237067</v>
      </c>
      <c r="D15" s="363">
        <v>1.8509529242</v>
      </c>
      <c r="E15" s="363">
        <v>2.0199225431999999</v>
      </c>
      <c r="F15" s="363">
        <v>2.0533786371999998</v>
      </c>
      <c r="G15" s="363">
        <v>2.0458012344999998</v>
      </c>
      <c r="H15" s="363">
        <v>2.0278364375</v>
      </c>
      <c r="I15" s="363">
        <v>2.0296749352000001</v>
      </c>
      <c r="J15" s="363">
        <v>2.0246981007999998</v>
      </c>
      <c r="K15" s="363">
        <v>2.0480217056000001</v>
      </c>
      <c r="L15" s="363">
        <v>2.0733217975999998</v>
      </c>
      <c r="M15" s="363">
        <v>2.0868725917000002</v>
      </c>
      <c r="N15" s="363">
        <v>2.0943059693000001</v>
      </c>
      <c r="O15" s="363">
        <v>1.9993266266</v>
      </c>
      <c r="P15" s="363">
        <v>2.0277104286999998</v>
      </c>
      <c r="Q15" s="363">
        <v>2.1494467291000001</v>
      </c>
      <c r="R15" s="363">
        <v>2.1469737519000001</v>
      </c>
      <c r="S15" s="363">
        <v>2.1166524730999998</v>
      </c>
      <c r="T15" s="363">
        <v>2.1129175017000001</v>
      </c>
      <c r="U15" s="363">
        <v>2.1251860192000001</v>
      </c>
      <c r="V15" s="363">
        <v>2.1247557186999999</v>
      </c>
      <c r="W15" s="363">
        <v>2.1264250160999998</v>
      </c>
      <c r="X15" s="363">
        <v>2.1203822927</v>
      </c>
      <c r="Y15" s="363">
        <v>2.1522486794</v>
      </c>
      <c r="Z15" s="363">
        <v>2.0574471342999998</v>
      </c>
      <c r="AA15" s="363">
        <v>2.1036416206999999</v>
      </c>
      <c r="AB15" s="363">
        <v>2.0981119677</v>
      </c>
      <c r="AC15" s="363">
        <v>2.1579441232000001</v>
      </c>
      <c r="AD15" s="363">
        <v>2.1713982605000002</v>
      </c>
      <c r="AE15" s="363">
        <v>2.2140704047000002</v>
      </c>
      <c r="AF15" s="363">
        <v>2.2187519787999999</v>
      </c>
      <c r="AG15" s="363">
        <v>2.1953789253</v>
      </c>
      <c r="AH15" s="363">
        <v>2.2241315321999999</v>
      </c>
      <c r="AI15" s="363">
        <v>2.1794107330000001</v>
      </c>
      <c r="AJ15" s="363">
        <v>2.1934519578999998</v>
      </c>
      <c r="AK15" s="363">
        <v>2.220287715</v>
      </c>
      <c r="AL15" s="363">
        <v>2.2255039256</v>
      </c>
      <c r="AM15" s="363">
        <v>2.0933245120000001</v>
      </c>
      <c r="AN15" s="363">
        <v>2.1693134026999998</v>
      </c>
      <c r="AO15" s="363">
        <v>2.1819512011</v>
      </c>
      <c r="AP15" s="363">
        <v>2.1505050618000001</v>
      </c>
      <c r="AQ15" s="363">
        <v>2.1361863584999998</v>
      </c>
      <c r="AR15" s="363">
        <v>2.1124631239</v>
      </c>
      <c r="AS15" s="363">
        <v>2.1078791553</v>
      </c>
      <c r="AT15" s="363">
        <v>2.1239489479999998</v>
      </c>
      <c r="AU15" s="363">
        <v>2.2100027984000001</v>
      </c>
      <c r="AV15" s="363">
        <v>2.2394790682000001</v>
      </c>
      <c r="AW15" s="363">
        <v>2.1760458598999999</v>
      </c>
      <c r="AX15" s="363">
        <v>2.1698478424999998</v>
      </c>
      <c r="AY15" s="374">
        <v>2.1682002724</v>
      </c>
      <c r="AZ15" s="374">
        <v>2.1051828064999998</v>
      </c>
      <c r="BA15" s="374">
        <v>2.1336370511</v>
      </c>
      <c r="BB15" s="374">
        <v>2.1334733177</v>
      </c>
      <c r="BC15" s="374">
        <v>2.1237355900999999</v>
      </c>
      <c r="BD15" s="374">
        <v>2.1232124159999999</v>
      </c>
      <c r="BE15" s="374">
        <v>2.1212371232999998</v>
      </c>
      <c r="BF15" s="374">
        <v>2.1173001569999998</v>
      </c>
      <c r="BG15" s="374">
        <v>2.1205860413000002</v>
      </c>
      <c r="BH15" s="374">
        <v>2.1102205152</v>
      </c>
      <c r="BI15" s="374">
        <v>2.0935838757999998</v>
      </c>
      <c r="BJ15" s="374">
        <v>2.0697590899999998</v>
      </c>
      <c r="BK15" s="374">
        <v>2.0344244909000002</v>
      </c>
      <c r="BL15" s="374">
        <v>1.9767979041999999</v>
      </c>
      <c r="BM15" s="374">
        <v>2.0577076762000002</v>
      </c>
      <c r="BN15" s="374">
        <v>2.0566144993000002</v>
      </c>
      <c r="BO15" s="374">
        <v>2.0429029751000001</v>
      </c>
      <c r="BP15" s="374">
        <v>2.0307368537000001</v>
      </c>
      <c r="BQ15" s="374">
        <v>2.0190397026000002</v>
      </c>
      <c r="BR15" s="374">
        <v>2.016987174</v>
      </c>
      <c r="BS15" s="374">
        <v>2.0037331729000001</v>
      </c>
      <c r="BT15" s="374">
        <v>1.9882851212999999</v>
      </c>
      <c r="BU15" s="374">
        <v>1.9722426660000001</v>
      </c>
      <c r="BV15" s="374">
        <v>1.9549864171</v>
      </c>
    </row>
    <row r="16" spans="1:74" ht="11.05" customHeight="1" x14ac:dyDescent="0.2">
      <c r="A16" s="277"/>
      <c r="B16" s="570"/>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s="287" customFormat="1" ht="11.05" customHeight="1" x14ac:dyDescent="0.2">
      <c r="A17" s="566" t="s">
        <v>437</v>
      </c>
      <c r="B17" s="567" t="s">
        <v>213</v>
      </c>
      <c r="C17" s="103">
        <v>18.715430516000001</v>
      </c>
      <c r="D17" s="103">
        <v>17.699020570999998</v>
      </c>
      <c r="E17" s="103">
        <v>19.131856290000002</v>
      </c>
      <c r="F17" s="103">
        <v>19.743370533</v>
      </c>
      <c r="G17" s="103">
        <v>20.049364838999999</v>
      </c>
      <c r="H17" s="103">
        <v>20.585420233000001</v>
      </c>
      <c r="I17" s="103">
        <v>20.171343871000001</v>
      </c>
      <c r="J17" s="103">
        <v>20.572289161</v>
      </c>
      <c r="K17" s="103">
        <v>20.137974400000001</v>
      </c>
      <c r="L17" s="103">
        <v>20.376654354999999</v>
      </c>
      <c r="M17" s="103">
        <v>20.572407800000001</v>
      </c>
      <c r="N17" s="103">
        <v>20.656523258</v>
      </c>
      <c r="O17" s="103">
        <v>19.612842355000002</v>
      </c>
      <c r="P17" s="103">
        <v>20.190111464000001</v>
      </c>
      <c r="Q17" s="103">
        <v>20.483176676999999</v>
      </c>
      <c r="R17" s="103">
        <v>19.726980099999999</v>
      </c>
      <c r="S17" s="103">
        <v>19.839299709999999</v>
      </c>
      <c r="T17" s="103">
        <v>20.432958267</v>
      </c>
      <c r="U17" s="103">
        <v>19.925094612999999</v>
      </c>
      <c r="V17" s="103">
        <v>20.264698257999999</v>
      </c>
      <c r="W17" s="103">
        <v>20.1285375</v>
      </c>
      <c r="X17" s="103">
        <v>20.006323225999999</v>
      </c>
      <c r="Y17" s="103">
        <v>20.214266833</v>
      </c>
      <c r="Z17" s="103">
        <v>19.327256548000001</v>
      </c>
      <c r="AA17" s="103">
        <v>19.353552580999999</v>
      </c>
      <c r="AB17" s="103">
        <v>19.941555464</v>
      </c>
      <c r="AC17" s="103">
        <v>20.207250548000001</v>
      </c>
      <c r="AD17" s="103">
        <v>19.971788666999998</v>
      </c>
      <c r="AE17" s="103">
        <v>20.323219096999999</v>
      </c>
      <c r="AF17" s="103">
        <v>20.755094166999999</v>
      </c>
      <c r="AG17" s="103">
        <v>20.042181386999999</v>
      </c>
      <c r="AH17" s="103">
        <v>20.767341999999999</v>
      </c>
      <c r="AI17" s="103">
        <v>20.154018467</v>
      </c>
      <c r="AJ17" s="103">
        <v>20.631304709999998</v>
      </c>
      <c r="AK17" s="103">
        <v>20.739070467000001</v>
      </c>
      <c r="AL17" s="103">
        <v>20.39611571</v>
      </c>
      <c r="AM17" s="103">
        <v>19.555281677</v>
      </c>
      <c r="AN17" s="103">
        <v>19.948250241</v>
      </c>
      <c r="AO17" s="103">
        <v>19.876613161000002</v>
      </c>
      <c r="AP17" s="103">
        <v>20.007840933000001</v>
      </c>
      <c r="AQ17" s="103">
        <v>20.799453258</v>
      </c>
      <c r="AR17" s="103">
        <v>20.248529933</v>
      </c>
      <c r="AS17" s="103">
        <v>20.481858355</v>
      </c>
      <c r="AT17" s="103">
        <v>20.709662258000002</v>
      </c>
      <c r="AU17" s="103">
        <v>20.306952500000001</v>
      </c>
      <c r="AV17" s="103">
        <v>21.008373742</v>
      </c>
      <c r="AW17" s="103">
        <v>20.489263648000001</v>
      </c>
      <c r="AX17" s="103">
        <v>20.427754052000001</v>
      </c>
      <c r="AY17" s="582">
        <v>20.046399999999998</v>
      </c>
      <c r="AZ17" s="582">
        <v>20.09796</v>
      </c>
      <c r="BA17" s="582">
        <v>20.30566</v>
      </c>
      <c r="BB17" s="582">
        <v>20.207940000000001</v>
      </c>
      <c r="BC17" s="582">
        <v>20.81634</v>
      </c>
      <c r="BD17" s="582">
        <v>20.67915</v>
      </c>
      <c r="BE17" s="582">
        <v>20.889389999999999</v>
      </c>
      <c r="BF17" s="582">
        <v>20.868400000000001</v>
      </c>
      <c r="BG17" s="582">
        <v>20.543189999999999</v>
      </c>
      <c r="BH17" s="582">
        <v>20.766729999999999</v>
      </c>
      <c r="BI17" s="582">
        <v>20.619070000000001</v>
      </c>
      <c r="BJ17" s="582">
        <v>20.550059999999998</v>
      </c>
      <c r="BK17" s="582">
        <v>19.929300000000001</v>
      </c>
      <c r="BL17" s="582">
        <v>20.25311</v>
      </c>
      <c r="BM17" s="582">
        <v>20.400729999999999</v>
      </c>
      <c r="BN17" s="582">
        <v>20.286650000000002</v>
      </c>
      <c r="BO17" s="582">
        <v>20.70523</v>
      </c>
      <c r="BP17" s="582">
        <v>20.812580000000001</v>
      </c>
      <c r="BQ17" s="582">
        <v>20.907869999999999</v>
      </c>
      <c r="BR17" s="582">
        <v>20.883929999999999</v>
      </c>
      <c r="BS17" s="582">
        <v>20.461639999999999</v>
      </c>
      <c r="BT17" s="582">
        <v>20.702190000000002</v>
      </c>
      <c r="BU17" s="582">
        <v>20.59759</v>
      </c>
      <c r="BV17" s="582">
        <v>20.580829999999999</v>
      </c>
    </row>
    <row r="18" spans="1:74" s="287" customFormat="1" ht="11.05" customHeight="1" x14ac:dyDescent="0.2">
      <c r="A18" s="571" t="s">
        <v>239</v>
      </c>
      <c r="B18" s="572" t="s">
        <v>1114</v>
      </c>
      <c r="C18" s="103">
        <v>14.541839</v>
      </c>
      <c r="D18" s="103">
        <v>12.370929</v>
      </c>
      <c r="E18" s="103">
        <v>14.387129</v>
      </c>
      <c r="F18" s="103">
        <v>15.162167</v>
      </c>
      <c r="G18" s="103">
        <v>15.595677</v>
      </c>
      <c r="H18" s="103">
        <v>16.190232999999999</v>
      </c>
      <c r="I18" s="103">
        <v>15.851839</v>
      </c>
      <c r="J18" s="103">
        <v>15.726000000000001</v>
      </c>
      <c r="K18" s="103">
        <v>15.231667</v>
      </c>
      <c r="L18" s="103">
        <v>15.045355000000001</v>
      </c>
      <c r="M18" s="103">
        <v>15.683967000000001</v>
      </c>
      <c r="N18" s="103">
        <v>15.756902999999999</v>
      </c>
      <c r="O18" s="103">
        <v>15.467677</v>
      </c>
      <c r="P18" s="103">
        <v>15.397285999999999</v>
      </c>
      <c r="Q18" s="103">
        <v>15.846807</v>
      </c>
      <c r="R18" s="103">
        <v>15.648300000000001</v>
      </c>
      <c r="S18" s="103">
        <v>16.238773999999999</v>
      </c>
      <c r="T18" s="103">
        <v>16.571000000000002</v>
      </c>
      <c r="U18" s="103">
        <v>16.358000000000001</v>
      </c>
      <c r="V18" s="103">
        <v>16.427676999999999</v>
      </c>
      <c r="W18" s="103">
        <v>16.141200000000001</v>
      </c>
      <c r="X18" s="103">
        <v>15.775807</v>
      </c>
      <c r="Y18" s="103">
        <v>16.450467</v>
      </c>
      <c r="Z18" s="103">
        <v>15.376936000000001</v>
      </c>
      <c r="AA18" s="103">
        <v>15.086548000000001</v>
      </c>
      <c r="AB18" s="103">
        <v>15.125607</v>
      </c>
      <c r="AC18" s="103">
        <v>15.512516</v>
      </c>
      <c r="AD18" s="103">
        <v>15.839833</v>
      </c>
      <c r="AE18" s="103">
        <v>16.215032000000001</v>
      </c>
      <c r="AF18" s="103">
        <v>16.406133000000001</v>
      </c>
      <c r="AG18" s="103">
        <v>16.627967999999999</v>
      </c>
      <c r="AH18" s="103">
        <v>16.689484</v>
      </c>
      <c r="AI18" s="103">
        <v>16.2393</v>
      </c>
      <c r="AJ18" s="103">
        <v>15.356903000000001</v>
      </c>
      <c r="AK18" s="103">
        <v>15.937167000000001</v>
      </c>
      <c r="AL18" s="103">
        <v>16.501839</v>
      </c>
      <c r="AM18" s="103">
        <v>15.399387000000001</v>
      </c>
      <c r="AN18" s="103">
        <v>14.881862</v>
      </c>
      <c r="AO18" s="103">
        <v>15.864613</v>
      </c>
      <c r="AP18" s="103">
        <v>15.881767</v>
      </c>
      <c r="AQ18" s="103">
        <v>16.718484</v>
      </c>
      <c r="AR18" s="103">
        <v>16.814867</v>
      </c>
      <c r="AS18" s="103">
        <v>16.568290000000001</v>
      </c>
      <c r="AT18" s="103">
        <v>16.838709999999999</v>
      </c>
      <c r="AU18" s="103">
        <v>16.200566999999999</v>
      </c>
      <c r="AV18" s="103">
        <v>16.120161</v>
      </c>
      <c r="AW18" s="103">
        <v>16.497066666999999</v>
      </c>
      <c r="AX18" s="103">
        <v>16.767516129000001</v>
      </c>
      <c r="AY18" s="582">
        <v>15.635070000000001</v>
      </c>
      <c r="AZ18" s="582">
        <v>14.96644</v>
      </c>
      <c r="BA18" s="582">
        <v>15.391529999999999</v>
      </c>
      <c r="BB18" s="582">
        <v>15.628439999999999</v>
      </c>
      <c r="BC18" s="582">
        <v>16.26247</v>
      </c>
      <c r="BD18" s="582">
        <v>16.43404</v>
      </c>
      <c r="BE18" s="582">
        <v>16.55958</v>
      </c>
      <c r="BF18" s="582">
        <v>16.62659</v>
      </c>
      <c r="BG18" s="582">
        <v>16.083110000000001</v>
      </c>
      <c r="BH18" s="582">
        <v>15.391439999999999</v>
      </c>
      <c r="BI18" s="582">
        <v>16.092459999999999</v>
      </c>
      <c r="BJ18" s="582">
        <v>16.135259999999999</v>
      </c>
      <c r="BK18" s="582">
        <v>15.35328</v>
      </c>
      <c r="BL18" s="582">
        <v>14.814959999999999</v>
      </c>
      <c r="BM18" s="582">
        <v>15.44683</v>
      </c>
      <c r="BN18" s="582">
        <v>15.631690000000001</v>
      </c>
      <c r="BO18" s="582">
        <v>16.14527</v>
      </c>
      <c r="BP18" s="582">
        <v>16.1402</v>
      </c>
      <c r="BQ18" s="582">
        <v>16.302240000000001</v>
      </c>
      <c r="BR18" s="582">
        <v>16.151319999999998</v>
      </c>
      <c r="BS18" s="582">
        <v>15.73845</v>
      </c>
      <c r="BT18" s="582">
        <v>15.112590000000001</v>
      </c>
      <c r="BU18" s="582">
        <v>15.690289999999999</v>
      </c>
      <c r="BV18" s="582">
        <v>15.74038</v>
      </c>
    </row>
    <row r="19" spans="1:74" ht="11.05" customHeight="1" x14ac:dyDescent="0.2">
      <c r="A19" s="277" t="s">
        <v>233</v>
      </c>
      <c r="B19" s="573" t="s">
        <v>1098</v>
      </c>
      <c r="C19" s="363">
        <v>11.152018</v>
      </c>
      <c r="D19" s="363">
        <v>9.9382450000000002</v>
      </c>
      <c r="E19" s="363">
        <v>11.372411</v>
      </c>
      <c r="F19" s="363">
        <v>11.352838999999999</v>
      </c>
      <c r="G19" s="363">
        <v>11.422691</v>
      </c>
      <c r="H19" s="363">
        <v>11.393758</v>
      </c>
      <c r="I19" s="363">
        <v>11.416297999999999</v>
      </c>
      <c r="J19" s="363">
        <v>11.314076999999999</v>
      </c>
      <c r="K19" s="363">
        <v>10.957162</v>
      </c>
      <c r="L19" s="363">
        <v>11.636974</v>
      </c>
      <c r="M19" s="363">
        <v>11.867466</v>
      </c>
      <c r="N19" s="363">
        <v>11.752307</v>
      </c>
      <c r="O19" s="363">
        <v>11.442453</v>
      </c>
      <c r="P19" s="363">
        <v>11.467150999999999</v>
      </c>
      <c r="Q19" s="363">
        <v>11.875298000000001</v>
      </c>
      <c r="R19" s="363">
        <v>11.812170999999999</v>
      </c>
      <c r="S19" s="363">
        <v>11.741680000000001</v>
      </c>
      <c r="T19" s="363">
        <v>11.912832999999999</v>
      </c>
      <c r="U19" s="363">
        <v>11.991593</v>
      </c>
      <c r="V19" s="363">
        <v>12.122529</v>
      </c>
      <c r="W19" s="363">
        <v>12.438625999999999</v>
      </c>
      <c r="X19" s="363">
        <v>12.431267</v>
      </c>
      <c r="Y19" s="363">
        <v>12.466752</v>
      </c>
      <c r="Z19" s="363">
        <v>12.17512</v>
      </c>
      <c r="AA19" s="363">
        <v>12.610580000000001</v>
      </c>
      <c r="AB19" s="363">
        <v>12.590515</v>
      </c>
      <c r="AC19" s="363">
        <v>12.815473000000001</v>
      </c>
      <c r="AD19" s="363">
        <v>12.680327999999999</v>
      </c>
      <c r="AE19" s="363">
        <v>12.729638</v>
      </c>
      <c r="AF19" s="363">
        <v>12.865575</v>
      </c>
      <c r="AG19" s="363">
        <v>12.935294000000001</v>
      </c>
      <c r="AH19" s="363">
        <v>13.047376</v>
      </c>
      <c r="AI19" s="363">
        <v>13.176662</v>
      </c>
      <c r="AJ19" s="363">
        <v>13.148883</v>
      </c>
      <c r="AK19" s="363">
        <v>13.281094</v>
      </c>
      <c r="AL19" s="363">
        <v>13.307957999999999</v>
      </c>
      <c r="AM19" s="363">
        <v>12.553566</v>
      </c>
      <c r="AN19" s="363">
        <v>13.102080000000001</v>
      </c>
      <c r="AO19" s="363">
        <v>13.170783</v>
      </c>
      <c r="AP19" s="363">
        <v>13.248628999999999</v>
      </c>
      <c r="AQ19" s="363">
        <v>13.201128000000001</v>
      </c>
      <c r="AR19" s="363">
        <v>13.239855</v>
      </c>
      <c r="AS19" s="363">
        <v>13.191927</v>
      </c>
      <c r="AT19" s="363">
        <v>13.363545</v>
      </c>
      <c r="AU19" s="363">
        <v>13.197900000000001</v>
      </c>
      <c r="AV19" s="363">
        <v>13.456725</v>
      </c>
      <c r="AW19" s="363">
        <v>13.327506912</v>
      </c>
      <c r="AX19" s="363">
        <v>13.510966525000001</v>
      </c>
      <c r="AY19" s="374">
        <v>13.457240000000001</v>
      </c>
      <c r="AZ19" s="374">
        <v>13.268470000000001</v>
      </c>
      <c r="BA19" s="374">
        <v>13.5016</v>
      </c>
      <c r="BB19" s="374">
        <v>13.53247</v>
      </c>
      <c r="BC19" s="374">
        <v>13.54406</v>
      </c>
      <c r="BD19" s="374">
        <v>13.544639999999999</v>
      </c>
      <c r="BE19" s="374">
        <v>13.55904</v>
      </c>
      <c r="BF19" s="374">
        <v>13.544079999999999</v>
      </c>
      <c r="BG19" s="374">
        <v>13.585129999999999</v>
      </c>
      <c r="BH19" s="374">
        <v>13.542289999999999</v>
      </c>
      <c r="BI19" s="374">
        <v>13.72566</v>
      </c>
      <c r="BJ19" s="374">
        <v>13.73058</v>
      </c>
      <c r="BK19" s="374">
        <v>13.69538</v>
      </c>
      <c r="BL19" s="374">
        <v>13.49436</v>
      </c>
      <c r="BM19" s="374">
        <v>13.700850000000001</v>
      </c>
      <c r="BN19" s="374">
        <v>13.690480000000001</v>
      </c>
      <c r="BO19" s="374">
        <v>13.66391</v>
      </c>
      <c r="BP19" s="374">
        <v>13.65301</v>
      </c>
      <c r="BQ19" s="374">
        <v>13.65466</v>
      </c>
      <c r="BR19" s="374">
        <v>13.59845</v>
      </c>
      <c r="BS19" s="374">
        <v>13.574109999999999</v>
      </c>
      <c r="BT19" s="374">
        <v>13.50286</v>
      </c>
      <c r="BU19" s="374">
        <v>13.635540000000001</v>
      </c>
      <c r="BV19" s="374">
        <v>13.621689999999999</v>
      </c>
    </row>
    <row r="20" spans="1:74" ht="11.05" customHeight="1" x14ac:dyDescent="0.2">
      <c r="A20" s="278" t="s">
        <v>820</v>
      </c>
      <c r="B20" s="573" t="s">
        <v>1115</v>
      </c>
      <c r="C20" s="363">
        <v>0</v>
      </c>
      <c r="D20" s="363">
        <v>0</v>
      </c>
      <c r="E20" s="363">
        <v>0</v>
      </c>
      <c r="F20" s="363">
        <v>0</v>
      </c>
      <c r="G20" s="363">
        <v>0</v>
      </c>
      <c r="H20" s="363">
        <v>0</v>
      </c>
      <c r="I20" s="363">
        <v>0</v>
      </c>
      <c r="J20" s="363">
        <v>0</v>
      </c>
      <c r="K20" s="363">
        <v>0</v>
      </c>
      <c r="L20" s="363">
        <v>0</v>
      </c>
      <c r="M20" s="363">
        <v>0</v>
      </c>
      <c r="N20" s="363">
        <v>0</v>
      </c>
      <c r="O20" s="363">
        <v>0.25954199999999999</v>
      </c>
      <c r="P20" s="363">
        <v>0.53358000000000005</v>
      </c>
      <c r="Q20" s="363">
        <v>0.43973400000000001</v>
      </c>
      <c r="R20" s="363">
        <v>0.41915799999999998</v>
      </c>
      <c r="S20" s="363">
        <v>0.32280300000000001</v>
      </c>
      <c r="T20" s="363">
        <v>0.36192999999999997</v>
      </c>
      <c r="U20" s="363">
        <v>0.40188299999999999</v>
      </c>
      <c r="V20" s="363">
        <v>0.44310500000000003</v>
      </c>
      <c r="W20" s="363">
        <v>0.42931200000000003</v>
      </c>
      <c r="X20" s="363">
        <v>0.58893399999999996</v>
      </c>
      <c r="Y20" s="363">
        <v>0.478047</v>
      </c>
      <c r="Z20" s="363">
        <v>0.373726</v>
      </c>
      <c r="AA20" s="363">
        <v>0.47386699999999998</v>
      </c>
      <c r="AB20" s="363">
        <v>0.33417000000000002</v>
      </c>
      <c r="AC20" s="363">
        <v>0.447542</v>
      </c>
      <c r="AD20" s="363">
        <v>0.52693100000000004</v>
      </c>
      <c r="AE20" s="363">
        <v>0.33610299999999999</v>
      </c>
      <c r="AF20" s="363">
        <v>0.55097300000000005</v>
      </c>
      <c r="AG20" s="363">
        <v>0.56745699999999999</v>
      </c>
      <c r="AH20" s="363">
        <v>0.67401900000000003</v>
      </c>
      <c r="AI20" s="363">
        <v>0.69033599999999995</v>
      </c>
      <c r="AJ20" s="363">
        <v>0.66837999999999997</v>
      </c>
      <c r="AK20" s="363">
        <v>0.55133900000000002</v>
      </c>
      <c r="AL20" s="363">
        <v>0.47212799999999999</v>
      </c>
      <c r="AM20" s="363">
        <v>0.48558000000000001</v>
      </c>
      <c r="AN20" s="363">
        <v>0.55778000000000005</v>
      </c>
      <c r="AO20" s="363">
        <v>0.468862</v>
      </c>
      <c r="AP20" s="363">
        <v>0.60846699999999998</v>
      </c>
      <c r="AQ20" s="363">
        <v>0.60977899999999996</v>
      </c>
      <c r="AR20" s="363">
        <v>0.688388</v>
      </c>
      <c r="AS20" s="363">
        <v>0.51764500000000002</v>
      </c>
      <c r="AT20" s="363">
        <v>0.66549599999999998</v>
      </c>
      <c r="AU20" s="363">
        <v>0.66333299999999995</v>
      </c>
      <c r="AV20" s="363">
        <v>0.710341</v>
      </c>
      <c r="AW20" s="363">
        <v>0.53</v>
      </c>
      <c r="AX20" s="363">
        <v>0.53</v>
      </c>
      <c r="AY20" s="374">
        <v>0.54308979999999996</v>
      </c>
      <c r="AZ20" s="374">
        <v>0.53529369999999998</v>
      </c>
      <c r="BA20" s="374">
        <v>0.55123960000000005</v>
      </c>
      <c r="BB20" s="374">
        <v>0.5651931</v>
      </c>
      <c r="BC20" s="374">
        <v>0.57965739999999999</v>
      </c>
      <c r="BD20" s="374">
        <v>0.59280860000000002</v>
      </c>
      <c r="BE20" s="374">
        <v>0.60163940000000005</v>
      </c>
      <c r="BF20" s="374">
        <v>0.60556989999999999</v>
      </c>
      <c r="BG20" s="374">
        <v>0.6037418</v>
      </c>
      <c r="BH20" s="374">
        <v>0.59354099999999999</v>
      </c>
      <c r="BI20" s="374">
        <v>0.58063989999999999</v>
      </c>
      <c r="BJ20" s="374">
        <v>0.5639556</v>
      </c>
      <c r="BK20" s="374">
        <v>0.56423690000000004</v>
      </c>
      <c r="BL20" s="374">
        <v>0.5554964</v>
      </c>
      <c r="BM20" s="374">
        <v>0.57308610000000004</v>
      </c>
      <c r="BN20" s="374">
        <v>0.58601769999999997</v>
      </c>
      <c r="BO20" s="374">
        <v>0.60188140000000001</v>
      </c>
      <c r="BP20" s="374">
        <v>0.61600889999999997</v>
      </c>
      <c r="BQ20" s="374">
        <v>0.62524440000000003</v>
      </c>
      <c r="BR20" s="374">
        <v>0.62906720000000005</v>
      </c>
      <c r="BS20" s="374">
        <v>0.62726769999999998</v>
      </c>
      <c r="BT20" s="374">
        <v>0.61446000000000001</v>
      </c>
      <c r="BU20" s="374">
        <v>0.6027652</v>
      </c>
      <c r="BV20" s="374">
        <v>0.58863279999999996</v>
      </c>
    </row>
    <row r="21" spans="1:74" ht="11.05" customHeight="1" x14ac:dyDescent="0.2">
      <c r="A21" s="278" t="s">
        <v>431</v>
      </c>
      <c r="B21" s="573" t="s">
        <v>1116</v>
      </c>
      <c r="C21" s="363">
        <v>2.61416</v>
      </c>
      <c r="D21" s="363">
        <v>3.023647</v>
      </c>
      <c r="E21" s="363">
        <v>3.0111910000000002</v>
      </c>
      <c r="F21" s="363">
        <v>2.6442649999999999</v>
      </c>
      <c r="G21" s="363">
        <v>2.9932609999999999</v>
      </c>
      <c r="H21" s="363">
        <v>3.1933950000000002</v>
      </c>
      <c r="I21" s="363">
        <v>3.6939479999999998</v>
      </c>
      <c r="J21" s="363">
        <v>3.2441450000000001</v>
      </c>
      <c r="K21" s="363">
        <v>3.991622</v>
      </c>
      <c r="L21" s="363">
        <v>3.1922000000000001</v>
      </c>
      <c r="M21" s="363">
        <v>3.19713</v>
      </c>
      <c r="N21" s="363">
        <v>3.015787</v>
      </c>
      <c r="O21" s="363">
        <v>3.0434760000000001</v>
      </c>
      <c r="P21" s="363">
        <v>2.9154740000000001</v>
      </c>
      <c r="Q21" s="363">
        <v>3.2209500000000002</v>
      </c>
      <c r="R21" s="363">
        <v>2.5548730000000002</v>
      </c>
      <c r="S21" s="363">
        <v>2.8580450000000002</v>
      </c>
      <c r="T21" s="363">
        <v>3.0194960000000002</v>
      </c>
      <c r="U21" s="363">
        <v>2.9168850000000002</v>
      </c>
      <c r="V21" s="363">
        <v>2.768659</v>
      </c>
      <c r="W21" s="363">
        <v>2.553353</v>
      </c>
      <c r="X21" s="363">
        <v>2.2373470000000002</v>
      </c>
      <c r="Y21" s="363">
        <v>2.1472720000000001</v>
      </c>
      <c r="Z21" s="363">
        <v>2.2279429999999998</v>
      </c>
      <c r="AA21" s="363">
        <v>2.8911609999999999</v>
      </c>
      <c r="AB21" s="363">
        <v>2.5176810000000001</v>
      </c>
      <c r="AC21" s="363">
        <v>1.890619</v>
      </c>
      <c r="AD21" s="363">
        <v>2.083383</v>
      </c>
      <c r="AE21" s="363">
        <v>2.618525</v>
      </c>
      <c r="AF21" s="363">
        <v>2.6042740000000002</v>
      </c>
      <c r="AG21" s="363">
        <v>2.3827410000000002</v>
      </c>
      <c r="AH21" s="363">
        <v>2.5829580000000001</v>
      </c>
      <c r="AI21" s="363">
        <v>2.5461</v>
      </c>
      <c r="AJ21" s="363">
        <v>2.0019650000000002</v>
      </c>
      <c r="AK21" s="363">
        <v>2.997522</v>
      </c>
      <c r="AL21" s="363">
        <v>1.8000609999999999</v>
      </c>
      <c r="AM21" s="363">
        <v>2.57823</v>
      </c>
      <c r="AN21" s="363">
        <v>1.8767100000000001</v>
      </c>
      <c r="AO21" s="363">
        <v>1.8846540000000001</v>
      </c>
      <c r="AP21" s="363">
        <v>2.4776929999999999</v>
      </c>
      <c r="AQ21" s="363">
        <v>2.939311</v>
      </c>
      <c r="AR21" s="363">
        <v>2.433119</v>
      </c>
      <c r="AS21" s="363">
        <v>2.930018</v>
      </c>
      <c r="AT21" s="363">
        <v>2.4180429999999999</v>
      </c>
      <c r="AU21" s="363">
        <v>2.7343660000000001</v>
      </c>
      <c r="AV21" s="363">
        <v>2.484442</v>
      </c>
      <c r="AW21" s="363">
        <v>2.7240000000000002</v>
      </c>
      <c r="AX21" s="363">
        <v>2.7161290323</v>
      </c>
      <c r="AY21" s="374">
        <v>2.1994020000000001</v>
      </c>
      <c r="AZ21" s="374">
        <v>1.642906</v>
      </c>
      <c r="BA21" s="374">
        <v>1.763558</v>
      </c>
      <c r="BB21" s="374">
        <v>1.763085</v>
      </c>
      <c r="BC21" s="374">
        <v>2.0923660000000002</v>
      </c>
      <c r="BD21" s="374">
        <v>1.934123</v>
      </c>
      <c r="BE21" s="374">
        <v>2.0237919999999998</v>
      </c>
      <c r="BF21" s="374">
        <v>2.0652729999999999</v>
      </c>
      <c r="BG21" s="374">
        <v>1.889605</v>
      </c>
      <c r="BH21" s="374">
        <v>1.657891</v>
      </c>
      <c r="BI21" s="374">
        <v>1.7185790000000001</v>
      </c>
      <c r="BJ21" s="374">
        <v>1.5376339999999999</v>
      </c>
      <c r="BK21" s="374">
        <v>1.4821549999999999</v>
      </c>
      <c r="BL21" s="374">
        <v>1.054381</v>
      </c>
      <c r="BM21" s="374">
        <v>1.4112750000000001</v>
      </c>
      <c r="BN21" s="374">
        <v>1.525191</v>
      </c>
      <c r="BO21" s="374">
        <v>1.8284739999999999</v>
      </c>
      <c r="BP21" s="374">
        <v>1.6023769999999999</v>
      </c>
      <c r="BQ21" s="374">
        <v>1.660261</v>
      </c>
      <c r="BR21" s="374">
        <v>1.61148</v>
      </c>
      <c r="BS21" s="374">
        <v>1.508418</v>
      </c>
      <c r="BT21" s="374">
        <v>1.365245</v>
      </c>
      <c r="BU21" s="374">
        <v>1.4595750000000001</v>
      </c>
      <c r="BV21" s="374">
        <v>1.2640340000000001</v>
      </c>
    </row>
    <row r="22" spans="1:74" ht="11.05" customHeight="1" x14ac:dyDescent="0.2">
      <c r="A22" s="278" t="s">
        <v>433</v>
      </c>
      <c r="B22" s="573" t="s">
        <v>1117</v>
      </c>
      <c r="C22" s="363">
        <v>3.2258064515E-5</v>
      </c>
      <c r="D22" s="363">
        <v>1.1142857143E-2</v>
      </c>
      <c r="E22" s="363">
        <v>-3.2258064515E-5</v>
      </c>
      <c r="F22" s="363">
        <v>0.14486666667</v>
      </c>
      <c r="G22" s="363">
        <v>0.18848387096999999</v>
      </c>
      <c r="H22" s="363">
        <v>0.20936666667000001</v>
      </c>
      <c r="I22" s="363">
        <v>6.4516129031E-5</v>
      </c>
      <c r="J22" s="363">
        <v>0</v>
      </c>
      <c r="K22" s="363">
        <v>0.1178</v>
      </c>
      <c r="L22" s="363">
        <v>0.22974193547999999</v>
      </c>
      <c r="M22" s="363">
        <v>0.30596666667</v>
      </c>
      <c r="N22" s="363">
        <v>0.25112903226</v>
      </c>
      <c r="O22" s="363">
        <v>0.17306451613000001</v>
      </c>
      <c r="P22" s="363">
        <v>0.33732142857000003</v>
      </c>
      <c r="Q22" s="363">
        <v>0.41325806452000002</v>
      </c>
      <c r="R22" s="363">
        <v>0.60650000000000004</v>
      </c>
      <c r="S22" s="363">
        <v>0.79861290323</v>
      </c>
      <c r="T22" s="363">
        <v>0.99283333333000001</v>
      </c>
      <c r="U22" s="363">
        <v>0.81670967742</v>
      </c>
      <c r="V22" s="363">
        <v>0.74029032258000005</v>
      </c>
      <c r="W22" s="363">
        <v>0.95546666667000002</v>
      </c>
      <c r="X22" s="363">
        <v>0.57496774194</v>
      </c>
      <c r="Y22" s="363">
        <v>0.33833333332999999</v>
      </c>
      <c r="Z22" s="363">
        <v>0.52867741935000001</v>
      </c>
      <c r="AA22" s="363">
        <v>1.4548387096999999E-2</v>
      </c>
      <c r="AB22" s="363">
        <v>0</v>
      </c>
      <c r="AC22" s="363">
        <v>1.3032258065E-2</v>
      </c>
      <c r="AD22" s="363">
        <v>0.24840000000000001</v>
      </c>
      <c r="AE22" s="363">
        <v>0.30183870967999998</v>
      </c>
      <c r="AF22" s="363">
        <v>0.24026666666999999</v>
      </c>
      <c r="AG22" s="363">
        <v>-9.5483870968000005E-3</v>
      </c>
      <c r="AH22" s="363">
        <v>-9.2774193547999997E-2</v>
      </c>
      <c r="AI22" s="363">
        <v>-3.1466666667000001E-2</v>
      </c>
      <c r="AJ22" s="363">
        <v>0</v>
      </c>
      <c r="AK22" s="363">
        <v>-2.1233333332999999E-2</v>
      </c>
      <c r="AL22" s="363">
        <v>-8.9451612902999994E-2</v>
      </c>
      <c r="AM22" s="363">
        <v>-0.10738709677</v>
      </c>
      <c r="AN22" s="363">
        <v>-0.10155172413999999</v>
      </c>
      <c r="AO22" s="363">
        <v>-9.6000000000000002E-2</v>
      </c>
      <c r="AP22" s="363">
        <v>-9.9433333333000001E-2</v>
      </c>
      <c r="AQ22" s="363">
        <v>-0.10483870968</v>
      </c>
      <c r="AR22" s="363">
        <v>-9.6833333332999996E-2</v>
      </c>
      <c r="AS22" s="363">
        <v>-7.6161290322999994E-2</v>
      </c>
      <c r="AT22" s="363">
        <v>-0.13622580644999999</v>
      </c>
      <c r="AU22" s="363">
        <v>-0.10913333333</v>
      </c>
      <c r="AV22" s="363">
        <v>-0.13832258065</v>
      </c>
      <c r="AW22" s="363">
        <v>-0.15986190476000001</v>
      </c>
      <c r="AX22" s="363">
        <v>-5.8165898617999999E-2</v>
      </c>
      <c r="AY22" s="374">
        <v>-0.1441935</v>
      </c>
      <c r="AZ22" s="374">
        <v>-0.1596429</v>
      </c>
      <c r="BA22" s="374">
        <v>-0.1441935</v>
      </c>
      <c r="BB22" s="374">
        <v>-8.3333299999999999E-2</v>
      </c>
      <c r="BC22" s="374">
        <v>-8.06452E-2</v>
      </c>
      <c r="BD22" s="374">
        <v>0</v>
      </c>
      <c r="BE22" s="374">
        <v>0</v>
      </c>
      <c r="BF22" s="374">
        <v>0</v>
      </c>
      <c r="BG22" s="374">
        <v>0</v>
      </c>
      <c r="BH22" s="374">
        <v>0</v>
      </c>
      <c r="BI22" s="374">
        <v>0</v>
      </c>
      <c r="BJ22" s="374">
        <v>0</v>
      </c>
      <c r="BK22" s="374">
        <v>0</v>
      </c>
      <c r="BL22" s="374">
        <v>0</v>
      </c>
      <c r="BM22" s="374">
        <v>0</v>
      </c>
      <c r="BN22" s="374">
        <v>0</v>
      </c>
      <c r="BO22" s="374">
        <v>0</v>
      </c>
      <c r="BP22" s="374">
        <v>0</v>
      </c>
      <c r="BQ22" s="374">
        <v>0</v>
      </c>
      <c r="BR22" s="374">
        <v>0</v>
      </c>
      <c r="BS22" s="374">
        <v>0</v>
      </c>
      <c r="BT22" s="374">
        <v>0</v>
      </c>
      <c r="BU22" s="374">
        <v>0</v>
      </c>
      <c r="BV22" s="374">
        <v>0</v>
      </c>
    </row>
    <row r="23" spans="1:74" ht="11.05" customHeight="1" x14ac:dyDescent="0.2">
      <c r="A23" s="278" t="s">
        <v>432</v>
      </c>
      <c r="B23" s="573" t="s">
        <v>1118</v>
      </c>
      <c r="C23" s="363">
        <v>0.29683870967999998</v>
      </c>
      <c r="D23" s="363">
        <v>-0.62882142857000001</v>
      </c>
      <c r="E23" s="363">
        <v>-0.27703225805999998</v>
      </c>
      <c r="F23" s="363">
        <v>0.44353333333</v>
      </c>
      <c r="G23" s="363">
        <v>0.39283870968000001</v>
      </c>
      <c r="H23" s="363">
        <v>0.96240000000000003</v>
      </c>
      <c r="I23" s="363">
        <v>0.30203225806</v>
      </c>
      <c r="J23" s="363">
        <v>0.55548387096999996</v>
      </c>
      <c r="K23" s="363">
        <v>3.9399999999999998E-2</v>
      </c>
      <c r="L23" s="363">
        <v>-0.52377419354999999</v>
      </c>
      <c r="M23" s="363">
        <v>0.10643333333</v>
      </c>
      <c r="N23" s="363">
        <v>0.39364516128999999</v>
      </c>
      <c r="O23" s="363">
        <v>0.24096774194000001</v>
      </c>
      <c r="P23" s="363">
        <v>0.18528571428999999</v>
      </c>
      <c r="Q23" s="363">
        <v>-0.18325806452000001</v>
      </c>
      <c r="R23" s="363">
        <v>-0.10583333333</v>
      </c>
      <c r="S23" s="363">
        <v>7.4741935484000002E-2</v>
      </c>
      <c r="T23" s="363">
        <v>-9.1133333332999999E-2</v>
      </c>
      <c r="U23" s="363">
        <v>-0.20245161289999999</v>
      </c>
      <c r="V23" s="363">
        <v>0.13838709677</v>
      </c>
      <c r="W23" s="363">
        <v>-0.30716666666999998</v>
      </c>
      <c r="X23" s="363">
        <v>-0.34445161289999998</v>
      </c>
      <c r="Y23" s="363">
        <v>0.76856666666999995</v>
      </c>
      <c r="Z23" s="363">
        <v>-0.43487096774</v>
      </c>
      <c r="AA23" s="363">
        <v>-0.93732258064999996</v>
      </c>
      <c r="AB23" s="363">
        <v>-0.47178571428999999</v>
      </c>
      <c r="AC23" s="363">
        <v>0.23064516129000001</v>
      </c>
      <c r="AD23" s="363">
        <v>0.18640000000000001</v>
      </c>
      <c r="AE23" s="363">
        <v>-3.2774193548E-2</v>
      </c>
      <c r="AF23" s="363">
        <v>0.1976</v>
      </c>
      <c r="AG23" s="363">
        <v>0.47638709677000002</v>
      </c>
      <c r="AH23" s="363">
        <v>0.73051612902999996</v>
      </c>
      <c r="AI23" s="363">
        <v>-1.8800000000000001E-2</v>
      </c>
      <c r="AJ23" s="363">
        <v>-0.26219354838999998</v>
      </c>
      <c r="AK23" s="363">
        <v>-0.52816666667000001</v>
      </c>
      <c r="AL23" s="363">
        <v>0.49506451613000002</v>
      </c>
      <c r="AM23" s="363">
        <v>-4.4064516129000003E-2</v>
      </c>
      <c r="AN23" s="363">
        <v>-0.69213793102999999</v>
      </c>
      <c r="AO23" s="363">
        <v>2.3322580645E-2</v>
      </c>
      <c r="AP23" s="363">
        <v>-0.55453333332999999</v>
      </c>
      <c r="AQ23" s="363">
        <v>0.29980645161000002</v>
      </c>
      <c r="AR23" s="363">
        <v>0.47989999999999999</v>
      </c>
      <c r="AS23" s="363">
        <v>0.41754838709999997</v>
      </c>
      <c r="AT23" s="363">
        <v>0.31796774193999999</v>
      </c>
      <c r="AU23" s="363">
        <v>4.7233333332999998E-2</v>
      </c>
      <c r="AV23" s="363">
        <v>-0.24825806451999999</v>
      </c>
      <c r="AW23" s="363">
        <v>2.2038095237999999E-2</v>
      </c>
      <c r="AX23" s="363">
        <v>0.26857603686999998</v>
      </c>
      <c r="AY23" s="374">
        <v>-0.50034719999999999</v>
      </c>
      <c r="AZ23" s="374">
        <v>-0.41032869999999999</v>
      </c>
      <c r="BA23" s="374">
        <v>-0.3502402</v>
      </c>
      <c r="BB23" s="374">
        <v>-0.20086470000000001</v>
      </c>
      <c r="BC23" s="374">
        <v>9.3456399999999995E-2</v>
      </c>
      <c r="BD23" s="374">
        <v>0.34554269999999998</v>
      </c>
      <c r="BE23" s="374">
        <v>0.36936000000000002</v>
      </c>
      <c r="BF23" s="374">
        <v>0.41090470000000001</v>
      </c>
      <c r="BG23" s="374">
        <v>1.5539799999999999E-3</v>
      </c>
      <c r="BH23" s="374">
        <v>-0.4182863</v>
      </c>
      <c r="BI23" s="374">
        <v>3.5249000000000003E-2</v>
      </c>
      <c r="BJ23" s="374">
        <v>0.24963840000000001</v>
      </c>
      <c r="BK23" s="374">
        <v>-0.4415866</v>
      </c>
      <c r="BL23" s="374">
        <v>-0.35344639999999999</v>
      </c>
      <c r="BM23" s="374">
        <v>-0.28028320000000001</v>
      </c>
      <c r="BN23" s="374">
        <v>-0.1955247</v>
      </c>
      <c r="BO23" s="374">
        <v>4.5572599999999998E-2</v>
      </c>
      <c r="BP23" s="374">
        <v>0.28124650000000001</v>
      </c>
      <c r="BQ23" s="374">
        <v>0.38622279999999998</v>
      </c>
      <c r="BR23" s="374">
        <v>0.3413043</v>
      </c>
      <c r="BS23" s="374">
        <v>5.5360100000000002E-2</v>
      </c>
      <c r="BT23" s="374">
        <v>-0.35948099999999999</v>
      </c>
      <c r="BU23" s="374">
        <v>-1.19063E-2</v>
      </c>
      <c r="BV23" s="374">
        <v>0.24381030000000001</v>
      </c>
    </row>
    <row r="24" spans="1:74" ht="11.05" customHeight="1" x14ac:dyDescent="0.2">
      <c r="A24" s="278" t="s">
        <v>238</v>
      </c>
      <c r="B24" s="573" t="s">
        <v>1119</v>
      </c>
      <c r="C24" s="363">
        <v>0.47879003226</v>
      </c>
      <c r="D24" s="363">
        <v>2.6715571428999999E-2</v>
      </c>
      <c r="E24" s="363">
        <v>0.28059151613</v>
      </c>
      <c r="F24" s="363">
        <v>0.57666300000000004</v>
      </c>
      <c r="G24" s="363">
        <v>0.59840241935000005</v>
      </c>
      <c r="H24" s="363">
        <v>0.43131333332999999</v>
      </c>
      <c r="I24" s="363">
        <v>0.43949622580999997</v>
      </c>
      <c r="J24" s="363">
        <v>0.61229412903000002</v>
      </c>
      <c r="K24" s="363">
        <v>0.12568299999999999</v>
      </c>
      <c r="L24" s="363">
        <v>0.51021325805999995</v>
      </c>
      <c r="M24" s="363">
        <v>0.20697099999999999</v>
      </c>
      <c r="N24" s="363">
        <v>0.34403480645000001</v>
      </c>
      <c r="O24" s="363">
        <v>0.30817374194000002</v>
      </c>
      <c r="P24" s="363">
        <v>-4.1526142857000001E-2</v>
      </c>
      <c r="Q24" s="363">
        <v>8.0824999999999994E-2</v>
      </c>
      <c r="R24" s="363">
        <v>0.36143133332999999</v>
      </c>
      <c r="S24" s="363">
        <v>0.44289116129</v>
      </c>
      <c r="T24" s="363">
        <v>0.37504100000000001</v>
      </c>
      <c r="U24" s="363">
        <v>0.43338093548000001</v>
      </c>
      <c r="V24" s="363">
        <v>0.21470658065000001</v>
      </c>
      <c r="W24" s="363">
        <v>7.1609000000000006E-2</v>
      </c>
      <c r="X24" s="363">
        <v>0.28774287097000001</v>
      </c>
      <c r="Y24" s="363">
        <v>0.251496</v>
      </c>
      <c r="Z24" s="363">
        <v>0.50634054838999998</v>
      </c>
      <c r="AA24" s="363">
        <v>3.3714193548000003E-2</v>
      </c>
      <c r="AB24" s="363">
        <v>0.15502671429000001</v>
      </c>
      <c r="AC24" s="363">
        <v>0.11520458065</v>
      </c>
      <c r="AD24" s="363">
        <v>0.11439100000000001</v>
      </c>
      <c r="AE24" s="363">
        <v>0.26170148386999997</v>
      </c>
      <c r="AF24" s="363">
        <v>-5.2555666666999998E-2</v>
      </c>
      <c r="AG24" s="363">
        <v>0.27563729032000001</v>
      </c>
      <c r="AH24" s="363">
        <v>-0.25261093548000002</v>
      </c>
      <c r="AI24" s="363">
        <v>-0.12353133333000001</v>
      </c>
      <c r="AJ24" s="363">
        <v>-0.20013145161000001</v>
      </c>
      <c r="AK24" s="363">
        <v>-0.34338800000000003</v>
      </c>
      <c r="AL24" s="363">
        <v>0.51607909676999997</v>
      </c>
      <c r="AM24" s="363">
        <v>-6.6537387096999995E-2</v>
      </c>
      <c r="AN24" s="363">
        <v>0.13898165517</v>
      </c>
      <c r="AO24" s="363">
        <v>0.41299141935</v>
      </c>
      <c r="AP24" s="363">
        <v>0.20094466666999999</v>
      </c>
      <c r="AQ24" s="363">
        <v>-0.22670174194000001</v>
      </c>
      <c r="AR24" s="363">
        <v>7.0438333332999994E-2</v>
      </c>
      <c r="AS24" s="363">
        <v>-0.41268709676999998</v>
      </c>
      <c r="AT24" s="363">
        <v>0.20988406452</v>
      </c>
      <c r="AU24" s="363">
        <v>-0.33313199999999998</v>
      </c>
      <c r="AV24" s="363">
        <v>-0.14476635484</v>
      </c>
      <c r="AW24" s="363">
        <v>5.3383563809000001E-2</v>
      </c>
      <c r="AX24" s="363">
        <v>-0.19998956607999999</v>
      </c>
      <c r="AY24" s="374">
        <v>7.9878699999999997E-2</v>
      </c>
      <c r="AZ24" s="374">
        <v>8.9749700000000002E-2</v>
      </c>
      <c r="BA24" s="374">
        <v>6.9559700000000002E-2</v>
      </c>
      <c r="BB24" s="374">
        <v>5.1892399999999998E-2</v>
      </c>
      <c r="BC24" s="374">
        <v>3.3578200000000002E-2</v>
      </c>
      <c r="BD24" s="374">
        <v>1.6926699999999999E-2</v>
      </c>
      <c r="BE24" s="374">
        <v>5.74545E-3</v>
      </c>
      <c r="BF24" s="374">
        <v>7.6874599999999995E-4</v>
      </c>
      <c r="BG24" s="374">
        <v>3.0834199999999999E-3</v>
      </c>
      <c r="BH24" s="374">
        <v>1.5999300000000001E-2</v>
      </c>
      <c r="BI24" s="374">
        <v>3.23342E-2</v>
      </c>
      <c r="BJ24" s="374">
        <v>5.3459300000000001E-2</v>
      </c>
      <c r="BK24" s="374">
        <v>5.3102999999999997E-2</v>
      </c>
      <c r="BL24" s="374">
        <v>6.4169900000000002E-2</v>
      </c>
      <c r="BM24" s="374">
        <v>4.1898499999999998E-2</v>
      </c>
      <c r="BN24" s="374">
        <v>2.5524999999999999E-2</v>
      </c>
      <c r="BO24" s="374">
        <v>5.4390200000000001E-3</v>
      </c>
      <c r="BP24" s="374">
        <v>-1.24487E-2</v>
      </c>
      <c r="BQ24" s="374">
        <v>-2.4142299999999998E-2</v>
      </c>
      <c r="BR24" s="374">
        <v>-2.8982600000000001E-2</v>
      </c>
      <c r="BS24" s="374">
        <v>-2.6704100000000001E-2</v>
      </c>
      <c r="BT24" s="374">
        <v>-1.04875E-2</v>
      </c>
      <c r="BU24" s="374">
        <v>4.3200000000000001E-3</v>
      </c>
      <c r="BV24" s="374">
        <v>2.2213900000000002E-2</v>
      </c>
    </row>
    <row r="25" spans="1:74" s="287" customFormat="1" ht="11.05" customHeight="1" x14ac:dyDescent="0.2">
      <c r="A25" s="571" t="s">
        <v>241</v>
      </c>
      <c r="B25" s="572" t="s">
        <v>1120</v>
      </c>
      <c r="C25" s="103">
        <v>0.88864399999999999</v>
      </c>
      <c r="D25" s="103">
        <v>0.78028500000000001</v>
      </c>
      <c r="E25" s="103">
        <v>0.86464600000000003</v>
      </c>
      <c r="F25" s="103">
        <v>0.93716600000000005</v>
      </c>
      <c r="G25" s="103">
        <v>1.0375490000000001</v>
      </c>
      <c r="H25" s="103">
        <v>0.95299900000000004</v>
      </c>
      <c r="I25" s="103">
        <v>0.94864599999999999</v>
      </c>
      <c r="J25" s="103">
        <v>0.98896799999999996</v>
      </c>
      <c r="K25" s="103">
        <v>0.93493199999999999</v>
      </c>
      <c r="L25" s="103">
        <v>1.0131289999999999</v>
      </c>
      <c r="M25" s="103">
        <v>1.0127679999999999</v>
      </c>
      <c r="N25" s="103">
        <v>1.0919380000000001</v>
      </c>
      <c r="O25" s="103">
        <v>0.98848599999999998</v>
      </c>
      <c r="P25" s="103">
        <v>0.92403500000000005</v>
      </c>
      <c r="Q25" s="103">
        <v>1.004067</v>
      </c>
      <c r="R25" s="103">
        <v>1.0501659999999999</v>
      </c>
      <c r="S25" s="103">
        <v>1.0867089999999999</v>
      </c>
      <c r="T25" s="103">
        <v>1.1109009999999999</v>
      </c>
      <c r="U25" s="103">
        <v>1.100482</v>
      </c>
      <c r="V25" s="103">
        <v>1.01013</v>
      </c>
      <c r="W25" s="103">
        <v>1.081998</v>
      </c>
      <c r="X25" s="103">
        <v>1.0138050000000001</v>
      </c>
      <c r="Y25" s="103">
        <v>1.023299</v>
      </c>
      <c r="Z25" s="103">
        <v>0.98570899999999995</v>
      </c>
      <c r="AA25" s="103">
        <v>1.0314540000000001</v>
      </c>
      <c r="AB25" s="103">
        <v>0.95485799999999998</v>
      </c>
      <c r="AC25" s="103">
        <v>0.92438900000000002</v>
      </c>
      <c r="AD25" s="103">
        <v>1.008634</v>
      </c>
      <c r="AE25" s="103">
        <v>0.93196699999999999</v>
      </c>
      <c r="AF25" s="103">
        <v>1.049633</v>
      </c>
      <c r="AG25" s="103">
        <v>1.04413</v>
      </c>
      <c r="AH25" s="103">
        <v>1.0708070000000001</v>
      </c>
      <c r="AI25" s="103">
        <v>1.0710679999999999</v>
      </c>
      <c r="AJ25" s="103">
        <v>1.0310319999999999</v>
      </c>
      <c r="AK25" s="103">
        <v>1.054665</v>
      </c>
      <c r="AL25" s="103">
        <v>1.065612</v>
      </c>
      <c r="AM25" s="103">
        <v>0.97716400000000003</v>
      </c>
      <c r="AN25" s="103">
        <v>0.84710300000000005</v>
      </c>
      <c r="AO25" s="103">
        <v>0.91032400000000002</v>
      </c>
      <c r="AP25" s="103">
        <v>0.97086600000000001</v>
      </c>
      <c r="AQ25" s="103">
        <v>0.96413000000000004</v>
      </c>
      <c r="AR25" s="103">
        <v>0.97590100000000002</v>
      </c>
      <c r="AS25" s="103">
        <v>0.93051600000000001</v>
      </c>
      <c r="AT25" s="103">
        <v>1.0084850000000001</v>
      </c>
      <c r="AU25" s="103">
        <v>0.987564</v>
      </c>
      <c r="AV25" s="103">
        <v>1.0095499999999999</v>
      </c>
      <c r="AW25" s="103">
        <v>1.030259</v>
      </c>
      <c r="AX25" s="103">
        <v>1.046978</v>
      </c>
      <c r="AY25" s="582">
        <v>1.0211440000000001</v>
      </c>
      <c r="AZ25" s="582">
        <v>0.95184570000000002</v>
      </c>
      <c r="BA25" s="582">
        <v>0.96415660000000003</v>
      </c>
      <c r="BB25" s="582">
        <v>0.98642149999999995</v>
      </c>
      <c r="BC25" s="582">
        <v>1.0152890000000001</v>
      </c>
      <c r="BD25" s="582">
        <v>1.0250030000000001</v>
      </c>
      <c r="BE25" s="582">
        <v>1.034033</v>
      </c>
      <c r="BF25" s="582">
        <v>1.057566</v>
      </c>
      <c r="BG25" s="582">
        <v>1.00129</v>
      </c>
      <c r="BH25" s="582">
        <v>0.99488670000000001</v>
      </c>
      <c r="BI25" s="582">
        <v>1.044983</v>
      </c>
      <c r="BJ25" s="582">
        <v>1.053358</v>
      </c>
      <c r="BK25" s="582">
        <v>0.97436259999999997</v>
      </c>
      <c r="BL25" s="582">
        <v>0.9135683</v>
      </c>
      <c r="BM25" s="582">
        <v>0.94315470000000001</v>
      </c>
      <c r="BN25" s="582">
        <v>0.96267250000000004</v>
      </c>
      <c r="BO25" s="582">
        <v>0.98328269999999995</v>
      </c>
      <c r="BP25" s="582">
        <v>0.97979649999999996</v>
      </c>
      <c r="BQ25" s="582">
        <v>0.99202979999999996</v>
      </c>
      <c r="BR25" s="582">
        <v>0.99967550000000005</v>
      </c>
      <c r="BS25" s="582">
        <v>0.95485799999999998</v>
      </c>
      <c r="BT25" s="582">
        <v>0.95414299999999996</v>
      </c>
      <c r="BU25" s="582">
        <v>0.99585610000000002</v>
      </c>
      <c r="BV25" s="582">
        <v>1.0050209999999999</v>
      </c>
    </row>
    <row r="26" spans="1:74" s="287" customFormat="1" ht="11.05" customHeight="1" x14ac:dyDescent="0.2">
      <c r="A26" s="571" t="s">
        <v>240</v>
      </c>
      <c r="B26" s="572" t="s">
        <v>1121</v>
      </c>
      <c r="C26" s="103">
        <v>5.2172580000000002</v>
      </c>
      <c r="D26" s="103">
        <v>4.2468570000000003</v>
      </c>
      <c r="E26" s="103">
        <v>5.1479679999999997</v>
      </c>
      <c r="F26" s="103">
        <v>5.4774669999999999</v>
      </c>
      <c r="G26" s="103">
        <v>5.496645</v>
      </c>
      <c r="H26" s="103">
        <v>5.5151669999999999</v>
      </c>
      <c r="I26" s="103">
        <v>5.5017420000000001</v>
      </c>
      <c r="J26" s="103">
        <v>5.5961290000000004</v>
      </c>
      <c r="K26" s="103">
        <v>5.5712330000000003</v>
      </c>
      <c r="L26" s="103">
        <v>5.7210000000000001</v>
      </c>
      <c r="M26" s="103">
        <v>5.7728330000000003</v>
      </c>
      <c r="N26" s="103">
        <v>5.7409359999999996</v>
      </c>
      <c r="O26" s="103">
        <v>5.5083549999999999</v>
      </c>
      <c r="P26" s="103">
        <v>5.5139639999999996</v>
      </c>
      <c r="Q26" s="103">
        <v>5.9523549999999998</v>
      </c>
      <c r="R26" s="103">
        <v>5.9173</v>
      </c>
      <c r="S26" s="103">
        <v>5.9610000000000003</v>
      </c>
      <c r="T26" s="103">
        <v>6.008267</v>
      </c>
      <c r="U26" s="103">
        <v>6.1885159999999999</v>
      </c>
      <c r="V26" s="103">
        <v>6.0605479999999998</v>
      </c>
      <c r="W26" s="103">
        <v>6.1540670000000004</v>
      </c>
      <c r="X26" s="103">
        <v>6.1677419999999996</v>
      </c>
      <c r="Y26" s="103">
        <v>6.1393000000000004</v>
      </c>
      <c r="Z26" s="103">
        <v>5.6004519999999998</v>
      </c>
      <c r="AA26" s="103">
        <v>6.0409680000000003</v>
      </c>
      <c r="AB26" s="103">
        <v>6.1175360000000003</v>
      </c>
      <c r="AC26" s="103">
        <v>6.3514189999999999</v>
      </c>
      <c r="AD26" s="103">
        <v>6.4454330000000004</v>
      </c>
      <c r="AE26" s="103">
        <v>6.428839</v>
      </c>
      <c r="AF26" s="103">
        <v>6.4082999999999997</v>
      </c>
      <c r="AG26" s="103">
        <v>6.5056770000000004</v>
      </c>
      <c r="AH26" s="103">
        <v>6.6308389999999999</v>
      </c>
      <c r="AI26" s="103">
        <v>6.7954330000000001</v>
      </c>
      <c r="AJ26" s="103">
        <v>6.8048390000000003</v>
      </c>
      <c r="AK26" s="103">
        <v>6.7828330000000001</v>
      </c>
      <c r="AL26" s="103">
        <v>6.6485479999999999</v>
      </c>
      <c r="AM26" s="103">
        <v>6.0579359999999998</v>
      </c>
      <c r="AN26" s="103">
        <v>6.6409310000000001</v>
      </c>
      <c r="AO26" s="103">
        <v>6.8315479999999997</v>
      </c>
      <c r="AP26" s="103">
        <v>6.9739000000000004</v>
      </c>
      <c r="AQ26" s="103">
        <v>7.0499359999999998</v>
      </c>
      <c r="AR26" s="103">
        <v>7.0128000000000004</v>
      </c>
      <c r="AS26" s="103">
        <v>6.8948070000000001</v>
      </c>
      <c r="AT26" s="103">
        <v>7.0300649999999996</v>
      </c>
      <c r="AU26" s="103">
        <v>7.1593999999999998</v>
      </c>
      <c r="AV26" s="103">
        <v>7.228548</v>
      </c>
      <c r="AW26" s="103">
        <v>6.8678645999999999</v>
      </c>
      <c r="AX26" s="103">
        <v>6.8542515129000003</v>
      </c>
      <c r="AY26" s="582">
        <v>6.7498760000000004</v>
      </c>
      <c r="AZ26" s="582">
        <v>6.7118399999999996</v>
      </c>
      <c r="BA26" s="582">
        <v>6.8621970000000001</v>
      </c>
      <c r="BB26" s="582">
        <v>6.9556420000000001</v>
      </c>
      <c r="BC26" s="582">
        <v>7.0058299999999996</v>
      </c>
      <c r="BD26" s="582">
        <v>6.9549070000000004</v>
      </c>
      <c r="BE26" s="582">
        <v>6.9370409999999998</v>
      </c>
      <c r="BF26" s="582">
        <v>6.9952240000000003</v>
      </c>
      <c r="BG26" s="582">
        <v>7.0559339999999997</v>
      </c>
      <c r="BH26" s="582">
        <v>7.1223739999999998</v>
      </c>
      <c r="BI26" s="582">
        <v>7.1293119999999996</v>
      </c>
      <c r="BJ26" s="582">
        <v>7.020581</v>
      </c>
      <c r="BK26" s="582">
        <v>7.0179119999999999</v>
      </c>
      <c r="BL26" s="582">
        <v>6.9592970000000003</v>
      </c>
      <c r="BM26" s="582">
        <v>7.1621129999999997</v>
      </c>
      <c r="BN26" s="582">
        <v>7.2551740000000002</v>
      </c>
      <c r="BO26" s="582">
        <v>7.3210179999999996</v>
      </c>
      <c r="BP26" s="582">
        <v>7.2899019999999997</v>
      </c>
      <c r="BQ26" s="582">
        <v>7.2823140000000004</v>
      </c>
      <c r="BR26" s="582">
        <v>7.324103</v>
      </c>
      <c r="BS26" s="582">
        <v>7.3347119999999997</v>
      </c>
      <c r="BT26" s="582">
        <v>7.3578700000000001</v>
      </c>
      <c r="BU26" s="582">
        <v>7.3510109999999997</v>
      </c>
      <c r="BV26" s="582">
        <v>7.2441709999999997</v>
      </c>
    </row>
    <row r="27" spans="1:74" s="287" customFormat="1" ht="11.05" customHeight="1" x14ac:dyDescent="0.2">
      <c r="A27" s="571" t="s">
        <v>497</v>
      </c>
      <c r="B27" s="572" t="s">
        <v>1122</v>
      </c>
      <c r="C27" s="103">
        <v>1.073075</v>
      </c>
      <c r="D27" s="103">
        <v>0.94726999999999995</v>
      </c>
      <c r="E27" s="103">
        <v>1.094449</v>
      </c>
      <c r="F27" s="103">
        <v>1.0857479999999999</v>
      </c>
      <c r="G27" s="103">
        <v>1.158898</v>
      </c>
      <c r="H27" s="103">
        <v>1.1696249999999999</v>
      </c>
      <c r="I27" s="103">
        <v>1.1765399999999999</v>
      </c>
      <c r="J27" s="103">
        <v>1.1004970000000001</v>
      </c>
      <c r="K27" s="103">
        <v>1.078711</v>
      </c>
      <c r="L27" s="103">
        <v>1.207738</v>
      </c>
      <c r="M27" s="103">
        <v>1.256041</v>
      </c>
      <c r="N27" s="103">
        <v>1.263269</v>
      </c>
      <c r="O27" s="103">
        <v>1.20608</v>
      </c>
      <c r="P27" s="103">
        <v>1.183184</v>
      </c>
      <c r="Q27" s="103">
        <v>1.196663</v>
      </c>
      <c r="R27" s="103">
        <v>1.156757</v>
      </c>
      <c r="S27" s="103">
        <v>1.2056260000000001</v>
      </c>
      <c r="T27" s="103">
        <v>1.2460420000000001</v>
      </c>
      <c r="U27" s="103">
        <v>1.2271460000000001</v>
      </c>
      <c r="V27" s="103">
        <v>1.1889620000000001</v>
      </c>
      <c r="W27" s="103">
        <v>1.125291</v>
      </c>
      <c r="X27" s="103">
        <v>1.2248429999999999</v>
      </c>
      <c r="Y27" s="103">
        <v>1.2798020000000001</v>
      </c>
      <c r="Z27" s="103">
        <v>1.1911320000000001</v>
      </c>
      <c r="AA27" s="103">
        <v>1.238111</v>
      </c>
      <c r="AB27" s="103">
        <v>1.237419</v>
      </c>
      <c r="AC27" s="103">
        <v>1.2492559999999999</v>
      </c>
      <c r="AD27" s="103">
        <v>1.2379389999999999</v>
      </c>
      <c r="AE27" s="103">
        <v>1.2882659999999999</v>
      </c>
      <c r="AF27" s="103">
        <v>1.341669</v>
      </c>
      <c r="AG27" s="103">
        <v>1.312074</v>
      </c>
      <c r="AH27" s="103">
        <v>1.3001560000000001</v>
      </c>
      <c r="AI27" s="103">
        <v>1.320495</v>
      </c>
      <c r="AJ27" s="103">
        <v>1.3107260000000001</v>
      </c>
      <c r="AK27" s="103">
        <v>1.3429819999999999</v>
      </c>
      <c r="AL27" s="103">
        <v>1.403586</v>
      </c>
      <c r="AM27" s="103">
        <v>1.2723739999999999</v>
      </c>
      <c r="AN27" s="103">
        <v>1.370927</v>
      </c>
      <c r="AO27" s="103">
        <v>1.3649389999999999</v>
      </c>
      <c r="AP27" s="103">
        <v>1.2994429999999999</v>
      </c>
      <c r="AQ27" s="103">
        <v>1.3099860000000001</v>
      </c>
      <c r="AR27" s="103">
        <v>1.389286</v>
      </c>
      <c r="AS27" s="103">
        <v>1.425003</v>
      </c>
      <c r="AT27" s="103">
        <v>1.4146939999999999</v>
      </c>
      <c r="AU27" s="103">
        <v>1.3742890000000001</v>
      </c>
      <c r="AV27" s="103">
        <v>1.3979870000000001</v>
      </c>
      <c r="AW27" s="103">
        <v>1.4314874433</v>
      </c>
      <c r="AX27" s="103">
        <v>1.4348415990000001</v>
      </c>
      <c r="AY27" s="582">
        <v>1.368995</v>
      </c>
      <c r="AZ27" s="582">
        <v>1.366177</v>
      </c>
      <c r="BA27" s="582">
        <v>1.3890979999999999</v>
      </c>
      <c r="BB27" s="582">
        <v>1.357326</v>
      </c>
      <c r="BC27" s="582">
        <v>1.4311929999999999</v>
      </c>
      <c r="BD27" s="582">
        <v>1.412647</v>
      </c>
      <c r="BE27" s="582">
        <v>1.4559310000000001</v>
      </c>
      <c r="BF27" s="582">
        <v>1.4145490000000001</v>
      </c>
      <c r="BG27" s="582">
        <v>1.3965369999999999</v>
      </c>
      <c r="BH27" s="582">
        <v>1.4103250000000001</v>
      </c>
      <c r="BI27" s="582">
        <v>1.466432</v>
      </c>
      <c r="BJ27" s="582">
        <v>1.442958</v>
      </c>
      <c r="BK27" s="582">
        <v>1.4154370000000001</v>
      </c>
      <c r="BL27" s="582">
        <v>1.4056820000000001</v>
      </c>
      <c r="BM27" s="582">
        <v>1.4370480000000001</v>
      </c>
      <c r="BN27" s="582">
        <v>1.3933420000000001</v>
      </c>
      <c r="BO27" s="582">
        <v>1.4496009999999999</v>
      </c>
      <c r="BP27" s="582">
        <v>1.4323250000000001</v>
      </c>
      <c r="BQ27" s="582">
        <v>1.4626749999999999</v>
      </c>
      <c r="BR27" s="582">
        <v>1.4226620000000001</v>
      </c>
      <c r="BS27" s="582">
        <v>1.3978109999999999</v>
      </c>
      <c r="BT27" s="582">
        <v>1.421376</v>
      </c>
      <c r="BU27" s="582">
        <v>1.4732019999999999</v>
      </c>
      <c r="BV27" s="582">
        <v>1.4546269999999999</v>
      </c>
    </row>
    <row r="28" spans="1:74" ht="11.05" customHeight="1" x14ac:dyDescent="0.2">
      <c r="A28" s="278" t="s">
        <v>470</v>
      </c>
      <c r="B28" s="573" t="s">
        <v>1123</v>
      </c>
      <c r="C28" s="363">
        <v>0.92932499999999996</v>
      </c>
      <c r="D28" s="363">
        <v>0.81768099999999999</v>
      </c>
      <c r="E28" s="363">
        <v>0.94604100000000002</v>
      </c>
      <c r="F28" s="363">
        <v>0.940438</v>
      </c>
      <c r="G28" s="363">
        <v>1.007231</v>
      </c>
      <c r="H28" s="363">
        <v>1.021366</v>
      </c>
      <c r="I28" s="363">
        <v>1.0144979999999999</v>
      </c>
      <c r="J28" s="363">
        <v>0.93827899999999997</v>
      </c>
      <c r="K28" s="363">
        <v>0.93601400000000001</v>
      </c>
      <c r="L28" s="363">
        <v>1.0411539999999999</v>
      </c>
      <c r="M28" s="363">
        <v>1.0794429999999999</v>
      </c>
      <c r="N28" s="363">
        <v>1.068778</v>
      </c>
      <c r="O28" s="363">
        <v>1.0384089999999999</v>
      </c>
      <c r="P28" s="363">
        <v>1.010856</v>
      </c>
      <c r="Q28" s="363">
        <v>1.0187360000000001</v>
      </c>
      <c r="R28" s="363">
        <v>0.96519999999999995</v>
      </c>
      <c r="S28" s="363">
        <v>1.0082469999999999</v>
      </c>
      <c r="T28" s="363">
        <v>1.042924</v>
      </c>
      <c r="U28" s="363">
        <v>1.0160750000000001</v>
      </c>
      <c r="V28" s="363">
        <v>0.98452300000000004</v>
      </c>
      <c r="W28" s="363">
        <v>0.90238600000000002</v>
      </c>
      <c r="X28" s="363">
        <v>1.0142089999999999</v>
      </c>
      <c r="Y28" s="363">
        <v>1.052651</v>
      </c>
      <c r="Z28" s="363">
        <v>0.96922399999999997</v>
      </c>
      <c r="AA28" s="363">
        <v>1.0020690000000001</v>
      </c>
      <c r="AB28" s="363">
        <v>0.99927299999999997</v>
      </c>
      <c r="AC28" s="363">
        <v>0.98716800000000005</v>
      </c>
      <c r="AD28" s="363">
        <v>0.97206700000000001</v>
      </c>
      <c r="AE28" s="363">
        <v>0.99418700000000004</v>
      </c>
      <c r="AF28" s="363">
        <v>1.0363119999999999</v>
      </c>
      <c r="AG28" s="363">
        <v>1.0327040000000001</v>
      </c>
      <c r="AH28" s="363">
        <v>1.0042709999999999</v>
      </c>
      <c r="AI28" s="363">
        <v>1.003455</v>
      </c>
      <c r="AJ28" s="363">
        <v>1.0276730000000001</v>
      </c>
      <c r="AK28" s="363">
        <v>1.0534300000000001</v>
      </c>
      <c r="AL28" s="363">
        <v>1.0815969999999999</v>
      </c>
      <c r="AM28" s="363">
        <v>0.98941199999999996</v>
      </c>
      <c r="AN28" s="363">
        <v>1.0705929999999999</v>
      </c>
      <c r="AO28" s="363">
        <v>1.063188</v>
      </c>
      <c r="AP28" s="363">
        <v>0.97884099999999996</v>
      </c>
      <c r="AQ28" s="363">
        <v>1.022343</v>
      </c>
      <c r="AR28" s="363">
        <v>1.037768</v>
      </c>
      <c r="AS28" s="363">
        <v>1.0910740000000001</v>
      </c>
      <c r="AT28" s="363">
        <v>1.082182</v>
      </c>
      <c r="AU28" s="363">
        <v>1.039355</v>
      </c>
      <c r="AV28" s="363">
        <v>1.061285</v>
      </c>
      <c r="AW28" s="363">
        <v>1.0920333333000001</v>
      </c>
      <c r="AX28" s="363">
        <v>1.0915161289999999</v>
      </c>
      <c r="AY28" s="374">
        <v>1.045979</v>
      </c>
      <c r="AZ28" s="374">
        <v>1.033425</v>
      </c>
      <c r="BA28" s="374">
        <v>1.0516700000000001</v>
      </c>
      <c r="BB28" s="374">
        <v>1.0038499999999999</v>
      </c>
      <c r="BC28" s="374">
        <v>1.073566</v>
      </c>
      <c r="BD28" s="374">
        <v>1.042384</v>
      </c>
      <c r="BE28" s="374">
        <v>1.0850850000000001</v>
      </c>
      <c r="BF28" s="374">
        <v>1.0462210000000001</v>
      </c>
      <c r="BG28" s="374">
        <v>1.0295160000000001</v>
      </c>
      <c r="BH28" s="374">
        <v>1.0437110000000001</v>
      </c>
      <c r="BI28" s="374">
        <v>1.089782</v>
      </c>
      <c r="BJ28" s="374">
        <v>1.0558510000000001</v>
      </c>
      <c r="BK28" s="374">
        <v>1.051804</v>
      </c>
      <c r="BL28" s="374">
        <v>1.032332</v>
      </c>
      <c r="BM28" s="374">
        <v>1.055348</v>
      </c>
      <c r="BN28" s="374">
        <v>1.0051410000000001</v>
      </c>
      <c r="BO28" s="374">
        <v>1.061712</v>
      </c>
      <c r="BP28" s="374">
        <v>1.0352870000000001</v>
      </c>
      <c r="BQ28" s="374">
        <v>1.0691580000000001</v>
      </c>
      <c r="BR28" s="374">
        <v>1.0326360000000001</v>
      </c>
      <c r="BS28" s="374">
        <v>1.0125900000000001</v>
      </c>
      <c r="BT28" s="374">
        <v>1.0373699999999999</v>
      </c>
      <c r="BU28" s="374">
        <v>1.0824750000000001</v>
      </c>
      <c r="BV28" s="374">
        <v>1.052551</v>
      </c>
    </row>
    <row r="29" spans="1:74" s="287" customFormat="1" ht="11.05" customHeight="1" x14ac:dyDescent="0.2">
      <c r="A29" s="571" t="s">
        <v>498</v>
      </c>
      <c r="B29" s="572" t="s">
        <v>1124</v>
      </c>
      <c r="C29" s="103">
        <v>0.20483890323000001</v>
      </c>
      <c r="D29" s="103">
        <v>0.17625042857000001</v>
      </c>
      <c r="E29" s="103">
        <v>0.19487067742</v>
      </c>
      <c r="F29" s="103">
        <v>0.20473469999999999</v>
      </c>
      <c r="G29" s="103">
        <v>0.21161429032000001</v>
      </c>
      <c r="H29" s="103">
        <v>0.21940116667000001</v>
      </c>
      <c r="I29" s="103">
        <v>0.21600022581</v>
      </c>
      <c r="J29" s="103">
        <v>0.21261125806</v>
      </c>
      <c r="K29" s="103">
        <v>0.21483326666999999</v>
      </c>
      <c r="L29" s="103">
        <v>0.21329096774</v>
      </c>
      <c r="M29" s="103">
        <v>0.2200675</v>
      </c>
      <c r="N29" s="103">
        <v>0.24025983871000001</v>
      </c>
      <c r="O29" s="103">
        <v>0.22477351612999999</v>
      </c>
      <c r="P29" s="103">
        <v>0.20964453571</v>
      </c>
      <c r="Q29" s="103">
        <v>0.21499970968000001</v>
      </c>
      <c r="R29" s="103">
        <v>0.22666776666999999</v>
      </c>
      <c r="S29" s="103">
        <v>0.22458193547999999</v>
      </c>
      <c r="T29" s="103">
        <v>0.23523549999999999</v>
      </c>
      <c r="U29" s="103">
        <v>0.22451516128999999</v>
      </c>
      <c r="V29" s="103">
        <v>0.22219312902999999</v>
      </c>
      <c r="W29" s="103">
        <v>0.22286576666999999</v>
      </c>
      <c r="X29" s="103">
        <v>0.21809729032</v>
      </c>
      <c r="Y29" s="103">
        <v>0.22750053333</v>
      </c>
      <c r="Z29" s="103">
        <v>0.21345235484</v>
      </c>
      <c r="AA29" s="103">
        <v>0.20999974194000001</v>
      </c>
      <c r="AB29" s="103">
        <v>0.19571335713999999</v>
      </c>
      <c r="AC29" s="103">
        <v>0.19596929031999999</v>
      </c>
      <c r="AD29" s="103">
        <v>0.20706559999999999</v>
      </c>
      <c r="AE29" s="103">
        <v>0.22387180644999999</v>
      </c>
      <c r="AF29" s="103">
        <v>0.22693443332999999</v>
      </c>
      <c r="AG29" s="103">
        <v>0.22922758065000001</v>
      </c>
      <c r="AH29" s="103">
        <v>0.22964609677</v>
      </c>
      <c r="AI29" s="103">
        <v>0.22953399999999999</v>
      </c>
      <c r="AJ29" s="103">
        <v>0.22258022581</v>
      </c>
      <c r="AK29" s="103">
        <v>0.23239976667000001</v>
      </c>
      <c r="AL29" s="103">
        <v>0.24009680645000001</v>
      </c>
      <c r="AM29" s="103">
        <v>0.21996919355</v>
      </c>
      <c r="AN29" s="103">
        <v>0.19327451724</v>
      </c>
      <c r="AO29" s="103">
        <v>0.22074080644999999</v>
      </c>
      <c r="AP29" s="103">
        <v>0.22623393333</v>
      </c>
      <c r="AQ29" s="103">
        <v>0.22361400000000001</v>
      </c>
      <c r="AR29" s="103">
        <v>0.21826886667000001</v>
      </c>
      <c r="AS29" s="103">
        <v>0.22267899999999999</v>
      </c>
      <c r="AT29" s="103">
        <v>0.22261196774</v>
      </c>
      <c r="AU29" s="103">
        <v>0.22073409999999999</v>
      </c>
      <c r="AV29" s="103">
        <v>0.21496809677000001</v>
      </c>
      <c r="AW29" s="103">
        <v>0.22220000000000001</v>
      </c>
      <c r="AX29" s="103">
        <v>0.22676479999999999</v>
      </c>
      <c r="AY29" s="582">
        <v>0.2109847</v>
      </c>
      <c r="AZ29" s="582">
        <v>0.20397489999999999</v>
      </c>
      <c r="BA29" s="582">
        <v>0.2051222</v>
      </c>
      <c r="BB29" s="582">
        <v>0.2104538</v>
      </c>
      <c r="BC29" s="582">
        <v>0.2126506</v>
      </c>
      <c r="BD29" s="582">
        <v>0.2169199</v>
      </c>
      <c r="BE29" s="582">
        <v>0.21670130000000001</v>
      </c>
      <c r="BF29" s="582">
        <v>0.21412490000000001</v>
      </c>
      <c r="BG29" s="582">
        <v>0.2106604</v>
      </c>
      <c r="BH29" s="582">
        <v>0.2064288</v>
      </c>
      <c r="BI29" s="582">
        <v>0.21808749999999999</v>
      </c>
      <c r="BJ29" s="582">
        <v>0.22328329999999999</v>
      </c>
      <c r="BK29" s="582">
        <v>0.20750260000000001</v>
      </c>
      <c r="BL29" s="582">
        <v>0.20204040000000001</v>
      </c>
      <c r="BM29" s="582">
        <v>0.2057223</v>
      </c>
      <c r="BN29" s="582">
        <v>0.2108796</v>
      </c>
      <c r="BO29" s="582">
        <v>0.21245530000000001</v>
      </c>
      <c r="BP29" s="582">
        <v>0.2150599</v>
      </c>
      <c r="BQ29" s="582">
        <v>0.2146769</v>
      </c>
      <c r="BR29" s="582">
        <v>0.21138480000000001</v>
      </c>
      <c r="BS29" s="582">
        <v>0.2075148</v>
      </c>
      <c r="BT29" s="582">
        <v>0.20457880000000001</v>
      </c>
      <c r="BU29" s="582">
        <v>0.2152501</v>
      </c>
      <c r="BV29" s="582">
        <v>0.21996260000000001</v>
      </c>
    </row>
    <row r="30" spans="1:74" s="287" customFormat="1" ht="11.05" customHeight="1" x14ac:dyDescent="0.2">
      <c r="A30" s="571" t="s">
        <v>821</v>
      </c>
      <c r="B30" s="572" t="s">
        <v>1125</v>
      </c>
      <c r="C30" s="103">
        <v>0</v>
      </c>
      <c r="D30" s="103">
        <v>0</v>
      </c>
      <c r="E30" s="103">
        <v>0</v>
      </c>
      <c r="F30" s="103">
        <v>0</v>
      </c>
      <c r="G30" s="103">
        <v>0</v>
      </c>
      <c r="H30" s="103">
        <v>0</v>
      </c>
      <c r="I30" s="103">
        <v>0</v>
      </c>
      <c r="J30" s="103">
        <v>0</v>
      </c>
      <c r="K30" s="103">
        <v>0</v>
      </c>
      <c r="L30" s="103">
        <v>0</v>
      </c>
      <c r="M30" s="103">
        <v>0</v>
      </c>
      <c r="N30" s="103">
        <v>0</v>
      </c>
      <c r="O30" s="103">
        <v>-0.25954300000000002</v>
      </c>
      <c r="P30" s="103">
        <v>-0.53358000000000005</v>
      </c>
      <c r="Q30" s="103">
        <v>-0.43973400000000001</v>
      </c>
      <c r="R30" s="103">
        <v>-0.419159</v>
      </c>
      <c r="S30" s="103">
        <v>-0.32280300000000001</v>
      </c>
      <c r="T30" s="103">
        <v>-0.36192999999999997</v>
      </c>
      <c r="U30" s="103">
        <v>-0.40188400000000002</v>
      </c>
      <c r="V30" s="103">
        <v>-0.44310500000000003</v>
      </c>
      <c r="W30" s="103">
        <v>-0.42931200000000003</v>
      </c>
      <c r="X30" s="103">
        <v>-0.58893399999999996</v>
      </c>
      <c r="Y30" s="103">
        <v>-0.478047</v>
      </c>
      <c r="Z30" s="103">
        <v>-0.373726</v>
      </c>
      <c r="AA30" s="103">
        <v>-0.47386699999999998</v>
      </c>
      <c r="AB30" s="103">
        <v>-0.33417000000000002</v>
      </c>
      <c r="AC30" s="103">
        <v>-0.447542</v>
      </c>
      <c r="AD30" s="103">
        <v>-0.52693000000000001</v>
      </c>
      <c r="AE30" s="103">
        <v>-0.33610299999999999</v>
      </c>
      <c r="AF30" s="103">
        <v>-0.55097300000000005</v>
      </c>
      <c r="AG30" s="103">
        <v>-0.56745699999999999</v>
      </c>
      <c r="AH30" s="103">
        <v>-0.67401900000000003</v>
      </c>
      <c r="AI30" s="103">
        <v>-0.69033599999999995</v>
      </c>
      <c r="AJ30" s="103">
        <v>-0.66837999999999997</v>
      </c>
      <c r="AK30" s="103">
        <v>-0.55133900000000002</v>
      </c>
      <c r="AL30" s="103">
        <v>-0.47212799999999999</v>
      </c>
      <c r="AM30" s="103">
        <v>-0.48558000000000001</v>
      </c>
      <c r="AN30" s="103">
        <v>-0.55778000000000005</v>
      </c>
      <c r="AO30" s="103">
        <v>-0.468862</v>
      </c>
      <c r="AP30" s="103">
        <v>-0.60846699999999998</v>
      </c>
      <c r="AQ30" s="103">
        <v>-0.60977899999999996</v>
      </c>
      <c r="AR30" s="103">
        <v>-0.688388</v>
      </c>
      <c r="AS30" s="103">
        <v>-0.51764500000000002</v>
      </c>
      <c r="AT30" s="103">
        <v>-0.66549599999999998</v>
      </c>
      <c r="AU30" s="103">
        <v>-0.66333299999999995</v>
      </c>
      <c r="AV30" s="103">
        <v>-0.710341</v>
      </c>
      <c r="AW30" s="103">
        <v>-0.53</v>
      </c>
      <c r="AX30" s="103">
        <v>-0.53</v>
      </c>
      <c r="AY30" s="582">
        <v>-0.54308979999999996</v>
      </c>
      <c r="AZ30" s="582">
        <v>-0.53529369999999998</v>
      </c>
      <c r="BA30" s="582">
        <v>-0.55123960000000005</v>
      </c>
      <c r="BB30" s="582">
        <v>-0.5651931</v>
      </c>
      <c r="BC30" s="582">
        <v>-0.57965739999999999</v>
      </c>
      <c r="BD30" s="582">
        <v>-0.59280860000000002</v>
      </c>
      <c r="BE30" s="582">
        <v>-0.60163940000000005</v>
      </c>
      <c r="BF30" s="582">
        <v>-0.60556989999999999</v>
      </c>
      <c r="BG30" s="582">
        <v>-0.6037418</v>
      </c>
      <c r="BH30" s="582">
        <v>-0.59354099999999999</v>
      </c>
      <c r="BI30" s="582">
        <v>-0.58063989999999999</v>
      </c>
      <c r="BJ30" s="582">
        <v>-0.5639556</v>
      </c>
      <c r="BK30" s="582">
        <v>-0.56423690000000004</v>
      </c>
      <c r="BL30" s="582">
        <v>-0.5554964</v>
      </c>
      <c r="BM30" s="582">
        <v>-0.57308610000000004</v>
      </c>
      <c r="BN30" s="582">
        <v>-0.58601769999999997</v>
      </c>
      <c r="BO30" s="582">
        <v>-0.60188140000000001</v>
      </c>
      <c r="BP30" s="582">
        <v>-0.61600889999999997</v>
      </c>
      <c r="BQ30" s="582">
        <v>-0.62524440000000003</v>
      </c>
      <c r="BR30" s="582">
        <v>-0.62906720000000005</v>
      </c>
      <c r="BS30" s="582">
        <v>-0.62726769999999998</v>
      </c>
      <c r="BT30" s="582">
        <v>-0.61446000000000001</v>
      </c>
      <c r="BU30" s="582">
        <v>-0.6027652</v>
      </c>
      <c r="BV30" s="582">
        <v>-0.58863279999999996</v>
      </c>
    </row>
    <row r="31" spans="1:74" s="287" customFormat="1" ht="11.05" customHeight="1" x14ac:dyDescent="0.2">
      <c r="A31" s="571" t="s">
        <v>242</v>
      </c>
      <c r="B31" s="572" t="s">
        <v>1126</v>
      </c>
      <c r="C31" s="103">
        <v>-3.1148169999999999</v>
      </c>
      <c r="D31" s="103">
        <v>-2.6669429999999998</v>
      </c>
      <c r="E31" s="103">
        <v>-2.5800679999999998</v>
      </c>
      <c r="F31" s="103">
        <v>-3.084886</v>
      </c>
      <c r="G31" s="103">
        <v>-2.8951020000000001</v>
      </c>
      <c r="H31" s="103">
        <v>-3.2497189999999998</v>
      </c>
      <c r="I31" s="103">
        <v>-3.3261409999999998</v>
      </c>
      <c r="J31" s="103">
        <v>-3.396852</v>
      </c>
      <c r="K31" s="103">
        <v>-2.8294700000000002</v>
      </c>
      <c r="L31" s="103">
        <v>-3.282238</v>
      </c>
      <c r="M31" s="103">
        <v>-3.90747</v>
      </c>
      <c r="N31" s="103">
        <v>-4.176539</v>
      </c>
      <c r="O31" s="103">
        <v>-3.556521</v>
      </c>
      <c r="P31" s="103">
        <v>-3.19373</v>
      </c>
      <c r="Q31" s="103">
        <v>-3.8422109999999998</v>
      </c>
      <c r="R31" s="103">
        <v>-3.9724819999999998</v>
      </c>
      <c r="S31" s="103">
        <v>-3.8886780000000001</v>
      </c>
      <c r="T31" s="103">
        <v>-4.1925840000000001</v>
      </c>
      <c r="U31" s="103">
        <v>-3.848052</v>
      </c>
      <c r="V31" s="103">
        <v>-4.1486910000000004</v>
      </c>
      <c r="W31" s="103">
        <v>-4.3784879999999999</v>
      </c>
      <c r="X31" s="103">
        <v>-3.667081</v>
      </c>
      <c r="Y31" s="103">
        <v>-3.7840470000000002</v>
      </c>
      <c r="Z31" s="103">
        <v>-4.236567</v>
      </c>
      <c r="AA31" s="103">
        <v>-3.710474</v>
      </c>
      <c r="AB31" s="103">
        <v>-3.3660320000000001</v>
      </c>
      <c r="AC31" s="103">
        <v>-4.533042</v>
      </c>
      <c r="AD31" s="103">
        <v>-3.5334880000000002</v>
      </c>
      <c r="AE31" s="103">
        <v>-3.9949430000000001</v>
      </c>
      <c r="AF31" s="103">
        <v>-3.827915</v>
      </c>
      <c r="AG31" s="103">
        <v>-4.4119080000000004</v>
      </c>
      <c r="AH31" s="103">
        <v>-4.1159499999999998</v>
      </c>
      <c r="AI31" s="103">
        <v>-4.0346460000000004</v>
      </c>
      <c r="AJ31" s="103">
        <v>-4.2948300000000001</v>
      </c>
      <c r="AK31" s="103">
        <v>-4.5761000000000003</v>
      </c>
      <c r="AL31" s="103">
        <v>-4.9017249999999999</v>
      </c>
      <c r="AM31" s="103">
        <v>-4.5012720000000002</v>
      </c>
      <c r="AN31" s="103">
        <v>-4.5346140000000004</v>
      </c>
      <c r="AO31" s="103">
        <v>-4.5472830000000002</v>
      </c>
      <c r="AP31" s="103">
        <v>-4.363353</v>
      </c>
      <c r="AQ31" s="103">
        <v>-4.0849960000000003</v>
      </c>
      <c r="AR31" s="103">
        <v>-4.7655969999999996</v>
      </c>
      <c r="AS31" s="103">
        <v>-4.4273100000000003</v>
      </c>
      <c r="AT31" s="103">
        <v>-5.1403160000000003</v>
      </c>
      <c r="AU31" s="103">
        <v>-5.1336539999999999</v>
      </c>
      <c r="AV31" s="103">
        <v>-5.1276250000000001</v>
      </c>
      <c r="AW31" s="103">
        <v>-5.5185236404999998</v>
      </c>
      <c r="AX31" s="103">
        <v>-4.9989938782000003</v>
      </c>
      <c r="AY31" s="582">
        <v>-4.4154159999999996</v>
      </c>
      <c r="AZ31" s="582">
        <v>-4.3417599999999998</v>
      </c>
      <c r="BA31" s="582">
        <v>-4.4723379999999997</v>
      </c>
      <c r="BB31" s="582">
        <v>-4.0442780000000003</v>
      </c>
      <c r="BC31" s="582">
        <v>-3.8909060000000002</v>
      </c>
      <c r="BD31" s="582">
        <v>-4.4564849999999998</v>
      </c>
      <c r="BE31" s="582">
        <v>-4.2577340000000001</v>
      </c>
      <c r="BF31" s="582">
        <v>-4.6491809999999996</v>
      </c>
      <c r="BG31" s="582">
        <v>-4.516534</v>
      </c>
      <c r="BH31" s="582">
        <v>-4.3186960000000001</v>
      </c>
      <c r="BI31" s="582">
        <v>-4.8332480000000002</v>
      </c>
      <c r="BJ31" s="582">
        <v>-5.1262119999999998</v>
      </c>
      <c r="BK31" s="582">
        <v>-4.337745</v>
      </c>
      <c r="BL31" s="582">
        <v>-4.2569249999999998</v>
      </c>
      <c r="BM31" s="582">
        <v>-4.5579770000000002</v>
      </c>
      <c r="BN31" s="582">
        <v>-4.2986829999999996</v>
      </c>
      <c r="BO31" s="582">
        <v>-4.0142930000000003</v>
      </c>
      <c r="BP31" s="582">
        <v>-4.4391410000000002</v>
      </c>
      <c r="BQ31" s="582">
        <v>-4.2533849999999997</v>
      </c>
      <c r="BR31" s="582">
        <v>-4.337059</v>
      </c>
      <c r="BS31" s="582">
        <v>-4.5263169999999997</v>
      </c>
      <c r="BT31" s="582">
        <v>-4.4000680000000001</v>
      </c>
      <c r="BU31" s="582">
        <v>-4.5671210000000002</v>
      </c>
      <c r="BV31" s="582">
        <v>-4.6192320000000002</v>
      </c>
    </row>
    <row r="32" spans="1:74" ht="11.05" customHeight="1" x14ac:dyDescent="0.2">
      <c r="A32" s="278" t="s">
        <v>536</v>
      </c>
      <c r="B32" s="573" t="s">
        <v>1127</v>
      </c>
      <c r="C32" s="363">
        <v>-2.025941</v>
      </c>
      <c r="D32" s="363">
        <v>-1.762502</v>
      </c>
      <c r="E32" s="363">
        <v>-2.0460940000000001</v>
      </c>
      <c r="F32" s="363">
        <v>-2.2540529999999999</v>
      </c>
      <c r="G32" s="363">
        <v>-2.2139150000000001</v>
      </c>
      <c r="H32" s="363">
        <v>-2.295032</v>
      </c>
      <c r="I32" s="363">
        <v>-2.0504500000000001</v>
      </c>
      <c r="J32" s="363">
        <v>-2.3247559999999998</v>
      </c>
      <c r="K32" s="363">
        <v>-2.0814499999999998</v>
      </c>
      <c r="L32" s="363">
        <v>-2.0692729999999999</v>
      </c>
      <c r="M32" s="363">
        <v>-2.3163990000000001</v>
      </c>
      <c r="N32" s="363">
        <v>-2.1661769999999998</v>
      </c>
      <c r="O32" s="363">
        <v>-2.0427529999999998</v>
      </c>
      <c r="P32" s="363">
        <v>-2.0258090000000002</v>
      </c>
      <c r="Q32" s="363">
        <v>-2.133229</v>
      </c>
      <c r="R32" s="363">
        <v>-2.2663540000000002</v>
      </c>
      <c r="S32" s="363">
        <v>-2.3111630000000001</v>
      </c>
      <c r="T32" s="363">
        <v>-2.5179529999999999</v>
      </c>
      <c r="U32" s="363">
        <v>-2.199776</v>
      </c>
      <c r="V32" s="363">
        <v>-2.314905</v>
      </c>
      <c r="W32" s="363">
        <v>-2.233911</v>
      </c>
      <c r="X32" s="363">
        <v>-2.2266379999999999</v>
      </c>
      <c r="Y32" s="363">
        <v>-2.176256</v>
      </c>
      <c r="Z32" s="363">
        <v>-2.3614280000000001</v>
      </c>
      <c r="AA32" s="363">
        <v>-2.3243119999999999</v>
      </c>
      <c r="AB32" s="363">
        <v>-2.3556080000000001</v>
      </c>
      <c r="AC32" s="363">
        <v>-2.7403689999999998</v>
      </c>
      <c r="AD32" s="363">
        <v>-2.4903870000000001</v>
      </c>
      <c r="AE32" s="363">
        <v>-2.4563679999999999</v>
      </c>
      <c r="AF32" s="363">
        <v>-2.4911789999999998</v>
      </c>
      <c r="AG32" s="363">
        <v>-2.432706</v>
      </c>
      <c r="AH32" s="363">
        <v>-2.4560149999999998</v>
      </c>
      <c r="AI32" s="363">
        <v>-2.5997840000000001</v>
      </c>
      <c r="AJ32" s="363">
        <v>-2.5997599999999998</v>
      </c>
      <c r="AK32" s="363">
        <v>-2.605963</v>
      </c>
      <c r="AL32" s="363">
        <v>-2.5784389999999999</v>
      </c>
      <c r="AM32" s="363">
        <v>-2.522017</v>
      </c>
      <c r="AN32" s="363">
        <v>-2.6750039999999999</v>
      </c>
      <c r="AO32" s="363">
        <v>-2.58704</v>
      </c>
      <c r="AP32" s="363">
        <v>-2.737743</v>
      </c>
      <c r="AQ32" s="363">
        <v>-2.5849679999999999</v>
      </c>
      <c r="AR32" s="363">
        <v>-2.7082679999999999</v>
      </c>
      <c r="AS32" s="363">
        <v>-2.6403120000000002</v>
      </c>
      <c r="AT32" s="363">
        <v>-2.78193</v>
      </c>
      <c r="AU32" s="363">
        <v>-2.876274</v>
      </c>
      <c r="AV32" s="363">
        <v>-2.752624</v>
      </c>
      <c r="AW32" s="363">
        <v>-2.8259977667</v>
      </c>
      <c r="AX32" s="363">
        <v>-2.8093115225999998</v>
      </c>
      <c r="AY32" s="374">
        <v>-2.7295120000000002</v>
      </c>
      <c r="AZ32" s="374">
        <v>-2.7269559999999999</v>
      </c>
      <c r="BA32" s="374">
        <v>-2.8647019999999999</v>
      </c>
      <c r="BB32" s="374">
        <v>-2.925891</v>
      </c>
      <c r="BC32" s="374">
        <v>-2.9331689999999999</v>
      </c>
      <c r="BD32" s="374">
        <v>-2.930256</v>
      </c>
      <c r="BE32" s="374">
        <v>-2.9032249999999999</v>
      </c>
      <c r="BF32" s="374">
        <v>-2.8703370000000001</v>
      </c>
      <c r="BG32" s="374">
        <v>-2.9361950000000001</v>
      </c>
      <c r="BH32" s="374">
        <v>-2.894625</v>
      </c>
      <c r="BI32" s="374">
        <v>-2.8705150000000001</v>
      </c>
      <c r="BJ32" s="374">
        <v>-2.9365890000000001</v>
      </c>
      <c r="BK32" s="374">
        <v>-2.9251459999999998</v>
      </c>
      <c r="BL32" s="374">
        <v>-2.778038</v>
      </c>
      <c r="BM32" s="374">
        <v>-3.0592779999999999</v>
      </c>
      <c r="BN32" s="374">
        <v>-3.0879819999999998</v>
      </c>
      <c r="BO32" s="374">
        <v>-3.131605</v>
      </c>
      <c r="BP32" s="374">
        <v>-3.127211</v>
      </c>
      <c r="BQ32" s="374">
        <v>-3.1433270000000002</v>
      </c>
      <c r="BR32" s="374">
        <v>-3.038875</v>
      </c>
      <c r="BS32" s="374">
        <v>-3.133175</v>
      </c>
      <c r="BT32" s="374">
        <v>-3.0436589999999999</v>
      </c>
      <c r="BU32" s="374">
        <v>-3.0745390000000001</v>
      </c>
      <c r="BV32" s="374">
        <v>-3.066891</v>
      </c>
    </row>
    <row r="33" spans="1:74" ht="11.05" customHeight="1" x14ac:dyDescent="0.2">
      <c r="A33" s="278" t="s">
        <v>99</v>
      </c>
      <c r="B33" s="573" t="s">
        <v>1128</v>
      </c>
      <c r="C33" s="363">
        <v>0.15836700000000001</v>
      </c>
      <c r="D33" s="363">
        <v>0.117317</v>
      </c>
      <c r="E33" s="363">
        <v>0.25011100000000003</v>
      </c>
      <c r="F33" s="363">
        <v>0.30749300000000002</v>
      </c>
      <c r="G33" s="363">
        <v>0.26441399999999998</v>
      </c>
      <c r="H33" s="363">
        <v>0.33150200000000002</v>
      </c>
      <c r="I33" s="363">
        <v>0.35992499999999999</v>
      </c>
      <c r="J33" s="363">
        <v>0.15410099999999999</v>
      </c>
      <c r="K33" s="363">
        <v>0.22938900000000001</v>
      </c>
      <c r="L33" s="363">
        <v>0.23081399999999999</v>
      </c>
      <c r="M33" s="363">
        <v>6.1376E-2</v>
      </c>
      <c r="N33" s="363">
        <v>-8.5599999999999999E-4</v>
      </c>
      <c r="O33" s="363">
        <v>9.5194000000000001E-2</v>
      </c>
      <c r="P33" s="363">
        <v>0.19190299999999999</v>
      </c>
      <c r="Q33" s="363">
        <v>0.220249</v>
      </c>
      <c r="R33" s="363">
        <v>0.40047500000000003</v>
      </c>
      <c r="S33" s="363">
        <v>0.19045999999999999</v>
      </c>
      <c r="T33" s="363">
        <v>0.29161599999999999</v>
      </c>
      <c r="U33" s="363">
        <v>0.41736899999999999</v>
      </c>
      <c r="V33" s="363">
        <v>0.24548500000000001</v>
      </c>
      <c r="W33" s="363">
        <v>0.20273099999999999</v>
      </c>
      <c r="X33" s="363">
        <v>0.35770400000000002</v>
      </c>
      <c r="Y33" s="363">
        <v>0.30107099999999998</v>
      </c>
      <c r="Z33" s="363">
        <v>0.234906</v>
      </c>
      <c r="AA33" s="363">
        <v>0.324015</v>
      </c>
      <c r="AB33" s="363">
        <v>0.28340399999999999</v>
      </c>
      <c r="AC33" s="363">
        <v>0.23551900000000001</v>
      </c>
      <c r="AD33" s="363">
        <v>0.32553700000000002</v>
      </c>
      <c r="AE33" s="363">
        <v>0.13514599999999999</v>
      </c>
      <c r="AF33" s="363">
        <v>0.361431</v>
      </c>
      <c r="AG33" s="363">
        <v>0.26480999999999999</v>
      </c>
      <c r="AH33" s="363">
        <v>0.20915900000000001</v>
      </c>
      <c r="AI33" s="363">
        <v>0.13992099999999999</v>
      </c>
      <c r="AJ33" s="363">
        <v>0.19544900000000001</v>
      </c>
      <c r="AK33" s="363">
        <v>0.18535599999999999</v>
      </c>
      <c r="AL33" s="363">
        <v>0.168544</v>
      </c>
      <c r="AM33" s="363">
        <v>9.2163999999999996E-2</v>
      </c>
      <c r="AN33" s="363">
        <v>5.7181999999999997E-2</v>
      </c>
      <c r="AO33" s="363">
        <v>0.122097</v>
      </c>
      <c r="AP33" s="363">
        <v>0.20674300000000001</v>
      </c>
      <c r="AQ33" s="363">
        <v>0.22598599999999999</v>
      </c>
      <c r="AR33" s="363">
        <v>0.19228600000000001</v>
      </c>
      <c r="AS33" s="363">
        <v>0.156251</v>
      </c>
      <c r="AT33" s="363">
        <v>0.111724</v>
      </c>
      <c r="AU33" s="363">
        <v>7.5824000000000003E-2</v>
      </c>
      <c r="AV33" s="363">
        <v>0.110558</v>
      </c>
      <c r="AW33" s="363">
        <v>0.2513051</v>
      </c>
      <c r="AX33" s="363">
        <v>0.19849919999999999</v>
      </c>
      <c r="AY33" s="374">
        <v>0.29275040000000002</v>
      </c>
      <c r="AZ33" s="374">
        <v>0.12466969999999999</v>
      </c>
      <c r="BA33" s="374">
        <v>0.16433700000000001</v>
      </c>
      <c r="BB33" s="374">
        <v>0.22242100000000001</v>
      </c>
      <c r="BC33" s="374">
        <v>0.28259679999999998</v>
      </c>
      <c r="BD33" s="374">
        <v>0.28265590000000002</v>
      </c>
      <c r="BE33" s="374">
        <v>0.31385079999999999</v>
      </c>
      <c r="BF33" s="374">
        <v>0.23264550000000001</v>
      </c>
      <c r="BG33" s="374">
        <v>0.26385819999999999</v>
      </c>
      <c r="BH33" s="374">
        <v>0.25879639999999998</v>
      </c>
      <c r="BI33" s="374">
        <v>0.19514329999999999</v>
      </c>
      <c r="BJ33" s="374">
        <v>0.14550669999999999</v>
      </c>
      <c r="BK33" s="374">
        <v>0.20219880000000001</v>
      </c>
      <c r="BL33" s="374">
        <v>0.1390817</v>
      </c>
      <c r="BM33" s="374">
        <v>0.1297693</v>
      </c>
      <c r="BN33" s="374">
        <v>0.1650691</v>
      </c>
      <c r="BO33" s="374">
        <v>0.21929660000000001</v>
      </c>
      <c r="BP33" s="374">
        <v>0.2125515</v>
      </c>
      <c r="BQ33" s="374">
        <v>0.2331242</v>
      </c>
      <c r="BR33" s="374">
        <v>0.1555705</v>
      </c>
      <c r="BS33" s="374">
        <v>0.1908543</v>
      </c>
      <c r="BT33" s="374">
        <v>0.18022589999999999</v>
      </c>
      <c r="BU33" s="374">
        <v>0.1183815</v>
      </c>
      <c r="BV33" s="374">
        <v>8.0194199999999993E-2</v>
      </c>
    </row>
    <row r="34" spans="1:74" ht="11.05" customHeight="1" x14ac:dyDescent="0.2">
      <c r="A34" s="278" t="s">
        <v>101</v>
      </c>
      <c r="B34" s="573" t="s">
        <v>1129</v>
      </c>
      <c r="C34" s="363">
        <v>-9.8133999999999999E-2</v>
      </c>
      <c r="D34" s="363">
        <v>-4.7844999999999999E-2</v>
      </c>
      <c r="E34" s="363">
        <v>-7.7358999999999997E-2</v>
      </c>
      <c r="F34" s="363">
        <v>-4.9643E-2</v>
      </c>
      <c r="G34" s="363">
        <v>-4.1135999999999999E-2</v>
      </c>
      <c r="H34" s="363">
        <v>-2.615E-2</v>
      </c>
      <c r="I34" s="363">
        <v>-1.4059E-2</v>
      </c>
      <c r="J34" s="363">
        <v>-4.1771000000000003E-2</v>
      </c>
      <c r="K34" s="363">
        <v>-3.3956E-2</v>
      </c>
      <c r="L34" s="363">
        <v>-3.7175E-2</v>
      </c>
      <c r="M34" s="363">
        <v>-5.9538000000000001E-2</v>
      </c>
      <c r="N34" s="363">
        <v>-6.8403000000000005E-2</v>
      </c>
      <c r="O34" s="363">
        <v>-4.8375000000000001E-2</v>
      </c>
      <c r="P34" s="363">
        <v>-0.109417</v>
      </c>
      <c r="Q34" s="363">
        <v>-5.3983000000000003E-2</v>
      </c>
      <c r="R34" s="363">
        <v>-0.13822699999999999</v>
      </c>
      <c r="S34" s="363">
        <v>-9.0316999999999995E-2</v>
      </c>
      <c r="T34" s="363">
        <v>-6.8897E-2</v>
      </c>
      <c r="U34" s="363">
        <v>-7.6219999999999996E-2</v>
      </c>
      <c r="V34" s="363">
        <v>-4.827E-2</v>
      </c>
      <c r="W34" s="363">
        <v>-6.9183999999999996E-2</v>
      </c>
      <c r="X34" s="363">
        <v>-3.8783999999999999E-2</v>
      </c>
      <c r="Y34" s="363">
        <v>-1.32E-3</v>
      </c>
      <c r="Z34" s="363">
        <v>-1.7961000000000001E-2</v>
      </c>
      <c r="AA34" s="363">
        <v>-4.4874999999999998E-2</v>
      </c>
      <c r="AB34" s="363">
        <v>-4.2971000000000002E-2</v>
      </c>
      <c r="AC34" s="363">
        <v>-4.4368999999999999E-2</v>
      </c>
      <c r="AD34" s="363">
        <v>-8.5799E-2</v>
      </c>
      <c r="AE34" s="363">
        <v>-4.6857999999999997E-2</v>
      </c>
      <c r="AF34" s="363">
        <v>-5.9906000000000001E-2</v>
      </c>
      <c r="AG34" s="363">
        <v>-5.8367000000000002E-2</v>
      </c>
      <c r="AH34" s="363">
        <v>-2.2735999999999999E-2</v>
      </c>
      <c r="AI34" s="363">
        <v>-4.0777000000000001E-2</v>
      </c>
      <c r="AJ34" s="363">
        <v>-6.0004000000000002E-2</v>
      </c>
      <c r="AK34" s="363">
        <v>-3.5195999999999998E-2</v>
      </c>
      <c r="AL34" s="363">
        <v>-6.3447000000000003E-2</v>
      </c>
      <c r="AM34" s="363">
        <v>-5.3804999999999999E-2</v>
      </c>
      <c r="AN34" s="363">
        <v>-3.3079999999999998E-2</v>
      </c>
      <c r="AO34" s="363">
        <v>-7.8311000000000006E-2</v>
      </c>
      <c r="AP34" s="363">
        <v>-0.101952</v>
      </c>
      <c r="AQ34" s="363">
        <v>-8.6792999999999995E-2</v>
      </c>
      <c r="AR34" s="363">
        <v>-5.9485999999999997E-2</v>
      </c>
      <c r="AS34" s="363">
        <v>-5.4195E-2</v>
      </c>
      <c r="AT34" s="363">
        <v>-6.6141000000000005E-2</v>
      </c>
      <c r="AU34" s="363">
        <v>-8.0387E-2</v>
      </c>
      <c r="AV34" s="363">
        <v>-8.7923000000000001E-2</v>
      </c>
      <c r="AW34" s="363">
        <v>-8.9757139999999999E-2</v>
      </c>
      <c r="AX34" s="363">
        <v>-0.10730816355</v>
      </c>
      <c r="AY34" s="374">
        <v>-0.1154308</v>
      </c>
      <c r="AZ34" s="374">
        <v>-0.1223496</v>
      </c>
      <c r="BA34" s="374">
        <v>-0.1226719</v>
      </c>
      <c r="BB34" s="374">
        <v>-0.1206827</v>
      </c>
      <c r="BC34" s="374">
        <v>-0.1032691</v>
      </c>
      <c r="BD34" s="374">
        <v>-9.3043600000000004E-2</v>
      </c>
      <c r="BE34" s="374">
        <v>-9.4216400000000006E-2</v>
      </c>
      <c r="BF34" s="374">
        <v>-8.8879399999999997E-2</v>
      </c>
      <c r="BG34" s="374">
        <v>-9.2143299999999997E-2</v>
      </c>
      <c r="BH34" s="374">
        <v>-9.5738299999999998E-2</v>
      </c>
      <c r="BI34" s="374">
        <v>-8.59018E-2</v>
      </c>
      <c r="BJ34" s="374">
        <v>-9.0393299999999996E-2</v>
      </c>
      <c r="BK34" s="374">
        <v>-0.1193541</v>
      </c>
      <c r="BL34" s="374">
        <v>-0.1218952</v>
      </c>
      <c r="BM34" s="374">
        <v>-0.1206734</v>
      </c>
      <c r="BN34" s="374">
        <v>-0.1212835</v>
      </c>
      <c r="BO34" s="374">
        <v>-9.8371600000000003E-2</v>
      </c>
      <c r="BP34" s="374">
        <v>-8.6778400000000006E-2</v>
      </c>
      <c r="BQ34" s="374">
        <v>-8.4998599999999994E-2</v>
      </c>
      <c r="BR34" s="374">
        <v>-7.8597100000000003E-2</v>
      </c>
      <c r="BS34" s="374">
        <v>-8.1202300000000005E-2</v>
      </c>
      <c r="BT34" s="374">
        <v>-9.0992699999999996E-2</v>
      </c>
      <c r="BU34" s="374">
        <v>-8.1765400000000002E-2</v>
      </c>
      <c r="BV34" s="374">
        <v>-8.6176799999999998E-2</v>
      </c>
    </row>
    <row r="35" spans="1:74" s="33" customFormat="1" ht="11.05" customHeight="1" x14ac:dyDescent="0.2">
      <c r="A35" s="278" t="s">
        <v>1584</v>
      </c>
      <c r="B35" s="573" t="s">
        <v>1144</v>
      </c>
      <c r="C35" s="363">
        <v>-0.29762899999999998</v>
      </c>
      <c r="D35" s="363">
        <v>-5.7119000000000003E-2</v>
      </c>
      <c r="E35" s="363">
        <v>0.10242900000000001</v>
      </c>
      <c r="F35" s="363">
        <v>0.24458099999999999</v>
      </c>
      <c r="G35" s="363">
        <v>0.12845200000000001</v>
      </c>
      <c r="H35" s="363">
        <v>9.8767999999999995E-2</v>
      </c>
      <c r="I35" s="363">
        <v>-1.1756000000000001E-2</v>
      </c>
      <c r="J35" s="363">
        <v>-6.2330999999999998E-2</v>
      </c>
      <c r="K35" s="363">
        <v>4.5044000000000001E-2</v>
      </c>
      <c r="L35" s="363">
        <v>-0.36930000000000002</v>
      </c>
      <c r="M35" s="363">
        <v>-0.434365</v>
      </c>
      <c r="N35" s="363">
        <v>-0.55504799999999999</v>
      </c>
      <c r="O35" s="363">
        <v>-0.394067</v>
      </c>
      <c r="P35" s="363">
        <v>-0.26317699999999999</v>
      </c>
      <c r="Q35" s="363">
        <v>-0.27343299999999998</v>
      </c>
      <c r="R35" s="363">
        <v>-0.20913699999999999</v>
      </c>
      <c r="S35" s="363">
        <v>-6.0602999999999997E-2</v>
      </c>
      <c r="T35" s="363">
        <v>-0.17818300000000001</v>
      </c>
      <c r="U35" s="363">
        <v>-0.15037500000000001</v>
      </c>
      <c r="V35" s="363">
        <v>-0.28050199999999997</v>
      </c>
      <c r="W35" s="363">
        <v>-0.53022000000000002</v>
      </c>
      <c r="X35" s="363">
        <v>-0.393988</v>
      </c>
      <c r="Y35" s="363">
        <v>-0.49277500000000002</v>
      </c>
      <c r="Z35" s="363">
        <v>-0.42933300000000002</v>
      </c>
      <c r="AA35" s="363">
        <v>-0.35563600000000001</v>
      </c>
      <c r="AB35" s="363">
        <v>-0.17424700000000001</v>
      </c>
      <c r="AC35" s="363">
        <v>-0.30027100000000001</v>
      </c>
      <c r="AD35" s="363">
        <v>6.9029999999999994E-2</v>
      </c>
      <c r="AE35" s="363">
        <v>2.8399000000000001E-2</v>
      </c>
      <c r="AF35" s="363">
        <v>0.14720900000000001</v>
      </c>
      <c r="AG35" s="363">
        <v>-0.23891899999999999</v>
      </c>
      <c r="AH35" s="363">
        <v>-2.8965999999999999E-2</v>
      </c>
      <c r="AI35" s="363">
        <v>-6.9731000000000001E-2</v>
      </c>
      <c r="AJ35" s="363">
        <v>-0.24712899999999999</v>
      </c>
      <c r="AK35" s="363">
        <v>-0.49370999999999998</v>
      </c>
      <c r="AL35" s="363">
        <v>-0.45594400000000002</v>
      </c>
      <c r="AM35" s="363">
        <v>-0.48940299999999998</v>
      </c>
      <c r="AN35" s="363">
        <v>-0.27671400000000002</v>
      </c>
      <c r="AO35" s="363">
        <v>-0.29403400000000002</v>
      </c>
      <c r="AP35" s="363">
        <v>-1.8546E-2</v>
      </c>
      <c r="AQ35" s="363">
        <v>3.6512999999999997E-2</v>
      </c>
      <c r="AR35" s="363">
        <v>-1.8567E-2</v>
      </c>
      <c r="AS35" s="363">
        <v>-2.1396999999999999E-2</v>
      </c>
      <c r="AT35" s="363">
        <v>-0.12570000000000001</v>
      </c>
      <c r="AU35" s="363">
        <v>-0.121866</v>
      </c>
      <c r="AV35" s="363">
        <v>-0.41327599999999998</v>
      </c>
      <c r="AW35" s="363">
        <v>-0.66904800048000002</v>
      </c>
      <c r="AX35" s="363">
        <v>-0.27829445664000002</v>
      </c>
      <c r="AY35" s="374">
        <v>-0.30318479999999998</v>
      </c>
      <c r="AZ35" s="374">
        <v>-0.1538349</v>
      </c>
      <c r="BA35" s="374">
        <v>-0.15038650000000001</v>
      </c>
      <c r="BB35" s="374">
        <v>0.25661349999999999</v>
      </c>
      <c r="BC35" s="374">
        <v>0.24302370000000001</v>
      </c>
      <c r="BD35" s="374">
        <v>0.1035928</v>
      </c>
      <c r="BE35" s="374">
        <v>0.25820939999999998</v>
      </c>
      <c r="BF35" s="374">
        <v>-4.1360300000000003E-2</v>
      </c>
      <c r="BG35" s="374">
        <v>2.8244200000000001E-2</v>
      </c>
      <c r="BH35" s="374">
        <v>-9.6819199999999994E-2</v>
      </c>
      <c r="BI35" s="374">
        <v>-0.31338690000000002</v>
      </c>
      <c r="BJ35" s="374">
        <v>-0.31808130000000001</v>
      </c>
      <c r="BK35" s="374">
        <v>-0.22102730000000001</v>
      </c>
      <c r="BL35" s="374">
        <v>-0.14229600000000001</v>
      </c>
      <c r="BM35" s="374">
        <v>-5.1107100000000003E-2</v>
      </c>
      <c r="BN35" s="374">
        <v>0.28187060000000003</v>
      </c>
      <c r="BO35" s="374">
        <v>0.38930369999999997</v>
      </c>
      <c r="BP35" s="374">
        <v>0.1880616</v>
      </c>
      <c r="BQ35" s="374">
        <v>0.25513459999999999</v>
      </c>
      <c r="BR35" s="374">
        <v>0.19214500000000001</v>
      </c>
      <c r="BS35" s="374">
        <v>-5.3978499999999999E-2</v>
      </c>
      <c r="BT35" s="374">
        <v>-0.1108528</v>
      </c>
      <c r="BU35" s="374">
        <v>-0.15245819999999999</v>
      </c>
      <c r="BV35" s="374">
        <v>-0.12279950000000001</v>
      </c>
    </row>
    <row r="36" spans="1:74" ht="11.05" customHeight="1" x14ac:dyDescent="0.2">
      <c r="A36" s="278" t="s">
        <v>96</v>
      </c>
      <c r="B36" s="573" t="s">
        <v>1132</v>
      </c>
      <c r="C36" s="363">
        <v>3.2282999999999999E-2</v>
      </c>
      <c r="D36" s="363">
        <v>4.4831999999999997E-2</v>
      </c>
      <c r="E36" s="363">
        <v>2.051E-2</v>
      </c>
      <c r="F36" s="363">
        <v>7.6288999999999996E-2</v>
      </c>
      <c r="G36" s="363">
        <v>7.7346999999999999E-2</v>
      </c>
      <c r="H36" s="363">
        <v>8.5533999999999999E-2</v>
      </c>
      <c r="I36" s="363">
        <v>4.8306000000000002E-2</v>
      </c>
      <c r="J36" s="363">
        <v>8.4777000000000005E-2</v>
      </c>
      <c r="K36" s="363">
        <v>0.11254</v>
      </c>
      <c r="L36" s="363">
        <v>9.2695E-2</v>
      </c>
      <c r="M36" s="363">
        <v>-3.6116000000000002E-2</v>
      </c>
      <c r="N36" s="363">
        <v>-2.6512000000000001E-2</v>
      </c>
      <c r="O36" s="363">
        <v>-8.6840000000000007E-3</v>
      </c>
      <c r="P36" s="363">
        <v>-4.0330999999999999E-2</v>
      </c>
      <c r="Q36" s="363">
        <v>-5.3242999999999999E-2</v>
      </c>
      <c r="R36" s="363">
        <v>-8.2473000000000005E-2</v>
      </c>
      <c r="S36" s="363">
        <v>-3.2465000000000001E-2</v>
      </c>
      <c r="T36" s="363">
        <v>-6.6168000000000005E-2</v>
      </c>
      <c r="U36" s="363">
        <v>-6.1573000000000003E-2</v>
      </c>
      <c r="V36" s="363">
        <v>-0.120961</v>
      </c>
      <c r="W36" s="363">
        <v>-0.130243</v>
      </c>
      <c r="X36" s="363">
        <v>-1.1627E-2</v>
      </c>
      <c r="Y36" s="363">
        <v>-2.9367000000000001E-2</v>
      </c>
      <c r="Z36" s="363">
        <v>-5.8277000000000002E-2</v>
      </c>
      <c r="AA36" s="363">
        <v>-7.8427999999999998E-2</v>
      </c>
      <c r="AB36" s="363">
        <v>1.0213E-2</v>
      </c>
      <c r="AC36" s="363">
        <v>-4.9755000000000001E-2</v>
      </c>
      <c r="AD36" s="363">
        <v>1.0439E-2</v>
      </c>
      <c r="AE36" s="363">
        <v>2.3484000000000001E-2</v>
      </c>
      <c r="AF36" s="363">
        <v>-1.8487E-2</v>
      </c>
      <c r="AG36" s="363">
        <v>-2.2041000000000002E-2</v>
      </c>
      <c r="AH36" s="363">
        <v>-0.11561299999999999</v>
      </c>
      <c r="AI36" s="363">
        <v>-3.0096000000000001E-2</v>
      </c>
      <c r="AJ36" s="363">
        <v>-4.4408999999999997E-2</v>
      </c>
      <c r="AK36" s="363">
        <v>-9.9853999999999998E-2</v>
      </c>
      <c r="AL36" s="363">
        <v>-0.126359</v>
      </c>
      <c r="AM36" s="363">
        <v>-9.7118999999999997E-2</v>
      </c>
      <c r="AN36" s="363">
        <v>-0.13971800000000001</v>
      </c>
      <c r="AO36" s="363">
        <v>-3.3027000000000001E-2</v>
      </c>
      <c r="AP36" s="363">
        <v>-6.5976000000000007E-2</v>
      </c>
      <c r="AQ36" s="363">
        <v>-4.2764000000000003E-2</v>
      </c>
      <c r="AR36" s="363">
        <v>-0.12375700000000001</v>
      </c>
      <c r="AS36" s="363">
        <v>-8.6934999999999998E-2</v>
      </c>
      <c r="AT36" s="363">
        <v>-9.9707000000000004E-2</v>
      </c>
      <c r="AU36" s="363">
        <v>-0.132822</v>
      </c>
      <c r="AV36" s="363">
        <v>-9.9125000000000005E-2</v>
      </c>
      <c r="AW36" s="363">
        <v>-0.13837619047999999</v>
      </c>
      <c r="AX36" s="363">
        <v>-0.13179723501999999</v>
      </c>
      <c r="AY36" s="374">
        <v>-0.16305320000000001</v>
      </c>
      <c r="AZ36" s="374">
        <v>-0.1052346</v>
      </c>
      <c r="BA36" s="374">
        <v>-4.1130899999999998E-2</v>
      </c>
      <c r="BB36" s="374">
        <v>1.2443900000000001E-2</v>
      </c>
      <c r="BC36" s="374">
        <v>4.6776699999999997E-2</v>
      </c>
      <c r="BD36" s="374">
        <v>2.7462899999999998E-2</v>
      </c>
      <c r="BE36" s="374">
        <v>2.94186E-2</v>
      </c>
      <c r="BF36" s="374">
        <v>-2.30455E-2</v>
      </c>
      <c r="BG36" s="374">
        <v>-4.1533599999999997E-2</v>
      </c>
      <c r="BH36" s="374">
        <v>-1.01917E-2</v>
      </c>
      <c r="BI36" s="374">
        <v>-9.2124800000000007E-2</v>
      </c>
      <c r="BJ36" s="374">
        <v>-3.0147E-2</v>
      </c>
      <c r="BK36" s="374">
        <v>-5.6644499999999997E-3</v>
      </c>
      <c r="BL36" s="374">
        <v>5.5163200000000003E-2</v>
      </c>
      <c r="BM36" s="374">
        <v>2.1207899999999998E-2</v>
      </c>
      <c r="BN36" s="374">
        <v>6.6713700000000001E-2</v>
      </c>
      <c r="BO36" s="374">
        <v>0.12858259999999999</v>
      </c>
      <c r="BP36" s="374">
        <v>0.1070729</v>
      </c>
      <c r="BQ36" s="374">
        <v>0.1055886</v>
      </c>
      <c r="BR36" s="374">
        <v>7.21083E-2</v>
      </c>
      <c r="BS36" s="374">
        <v>8.2726999999999995E-2</v>
      </c>
      <c r="BT36" s="374">
        <v>0.10079630000000001</v>
      </c>
      <c r="BU36" s="374">
        <v>2.9398799999999999E-2</v>
      </c>
      <c r="BV36" s="374">
        <v>6.72045E-2</v>
      </c>
    </row>
    <row r="37" spans="1:74" ht="11.05" customHeight="1" x14ac:dyDescent="0.2">
      <c r="A37" s="278" t="s">
        <v>97</v>
      </c>
      <c r="B37" s="573" t="s">
        <v>1133</v>
      </c>
      <c r="C37" s="363">
        <v>-0.531053</v>
      </c>
      <c r="D37" s="363">
        <v>-0.52939400000000003</v>
      </c>
      <c r="E37" s="363">
        <v>-0.37553199999999998</v>
      </c>
      <c r="F37" s="363">
        <v>-0.843028</v>
      </c>
      <c r="G37" s="363">
        <v>-0.76817800000000003</v>
      </c>
      <c r="H37" s="363">
        <v>-1.017166</v>
      </c>
      <c r="I37" s="363">
        <v>-1.1167959999999999</v>
      </c>
      <c r="J37" s="363">
        <v>-0.902976</v>
      </c>
      <c r="K37" s="363">
        <v>-0.70777999999999996</v>
      </c>
      <c r="L37" s="363">
        <v>-0.737035</v>
      </c>
      <c r="M37" s="363">
        <v>-0.79722899999999997</v>
      </c>
      <c r="N37" s="363">
        <v>-1.029407</v>
      </c>
      <c r="O37" s="363">
        <v>-0.69510400000000006</v>
      </c>
      <c r="P37" s="363">
        <v>-0.48419800000000002</v>
      </c>
      <c r="Q37" s="363">
        <v>-1.012964</v>
      </c>
      <c r="R37" s="363">
        <v>-1.1385799999999999</v>
      </c>
      <c r="S37" s="363">
        <v>-1.001911</v>
      </c>
      <c r="T37" s="363">
        <v>-1.093478</v>
      </c>
      <c r="U37" s="363">
        <v>-1.362303</v>
      </c>
      <c r="V37" s="363">
        <v>-1.1848179999999999</v>
      </c>
      <c r="W37" s="363">
        <v>-1.182345</v>
      </c>
      <c r="X37" s="363">
        <v>-0.91573199999999999</v>
      </c>
      <c r="Y37" s="363">
        <v>-0.941805</v>
      </c>
      <c r="Z37" s="363">
        <v>-1.134962</v>
      </c>
      <c r="AA37" s="363">
        <v>-0.61289199999999999</v>
      </c>
      <c r="AB37" s="363">
        <v>-0.628077</v>
      </c>
      <c r="AC37" s="363">
        <v>-0.98728099999999996</v>
      </c>
      <c r="AD37" s="363">
        <v>-0.86398299999999995</v>
      </c>
      <c r="AE37" s="363">
        <v>-0.99500200000000005</v>
      </c>
      <c r="AF37" s="363">
        <v>-1.0237149999999999</v>
      </c>
      <c r="AG37" s="363">
        <v>-1.1437580000000001</v>
      </c>
      <c r="AH37" s="363">
        <v>-1.0732079999999999</v>
      </c>
      <c r="AI37" s="363">
        <v>-0.95936200000000005</v>
      </c>
      <c r="AJ37" s="363">
        <v>-0.97177899999999995</v>
      </c>
      <c r="AK37" s="363">
        <v>-1.0325089999999999</v>
      </c>
      <c r="AL37" s="363">
        <v>-1.0417110000000001</v>
      </c>
      <c r="AM37" s="363">
        <v>-0.84178500000000001</v>
      </c>
      <c r="AN37" s="363">
        <v>-0.77446099999999996</v>
      </c>
      <c r="AO37" s="363">
        <v>-0.94643900000000003</v>
      </c>
      <c r="AP37" s="363">
        <v>-1.100668</v>
      </c>
      <c r="AQ37" s="363">
        <v>-1.1523760000000001</v>
      </c>
      <c r="AR37" s="363">
        <v>-1.3487100000000001</v>
      </c>
      <c r="AS37" s="363">
        <v>-1.2358480000000001</v>
      </c>
      <c r="AT37" s="363">
        <v>-1.376199</v>
      </c>
      <c r="AU37" s="363">
        <v>-1.3180449999999999</v>
      </c>
      <c r="AV37" s="363">
        <v>-1.1689229999999999</v>
      </c>
      <c r="AW37" s="363">
        <v>-1.3496571428999999</v>
      </c>
      <c r="AX37" s="363">
        <v>-1.1415576036999999</v>
      </c>
      <c r="AY37" s="374">
        <v>-0.83393360000000005</v>
      </c>
      <c r="AZ37" s="374">
        <v>-0.7276823</v>
      </c>
      <c r="BA37" s="374">
        <v>-0.81808060000000005</v>
      </c>
      <c r="BB37" s="374">
        <v>-0.78639870000000001</v>
      </c>
      <c r="BC37" s="374">
        <v>-0.79015789999999997</v>
      </c>
      <c r="BD37" s="374">
        <v>-1.094484</v>
      </c>
      <c r="BE37" s="374">
        <v>-1.106044</v>
      </c>
      <c r="BF37" s="374">
        <v>-1.071215</v>
      </c>
      <c r="BG37" s="374">
        <v>-1.0060500000000001</v>
      </c>
      <c r="BH37" s="374">
        <v>-0.78419629999999996</v>
      </c>
      <c r="BI37" s="374">
        <v>-1.0106569999999999</v>
      </c>
      <c r="BJ37" s="374">
        <v>-1.0696060000000001</v>
      </c>
      <c r="BK37" s="374">
        <v>-0.64145549999999996</v>
      </c>
      <c r="BL37" s="374">
        <v>-0.68451220000000002</v>
      </c>
      <c r="BM37" s="374">
        <v>-0.76269699999999996</v>
      </c>
      <c r="BN37" s="374">
        <v>-0.85900679999999996</v>
      </c>
      <c r="BO37" s="374">
        <v>-0.86580239999999997</v>
      </c>
      <c r="BP37" s="374">
        <v>-0.96078209999999997</v>
      </c>
      <c r="BQ37" s="374">
        <v>-0.81990799999999997</v>
      </c>
      <c r="BR37" s="374">
        <v>-0.85148460000000004</v>
      </c>
      <c r="BS37" s="374">
        <v>-0.8000332</v>
      </c>
      <c r="BT37" s="374">
        <v>-0.76695959999999996</v>
      </c>
      <c r="BU37" s="374">
        <v>-0.79017610000000005</v>
      </c>
      <c r="BV37" s="374">
        <v>-0.7407667</v>
      </c>
    </row>
    <row r="38" spans="1:74" ht="11.05" customHeight="1" x14ac:dyDescent="0.2">
      <c r="A38" s="278" t="s">
        <v>98</v>
      </c>
      <c r="B38" s="573" t="s">
        <v>1134</v>
      </c>
      <c r="C38" s="363">
        <v>0.133217</v>
      </c>
      <c r="D38" s="363">
        <v>3.9888E-2</v>
      </c>
      <c r="E38" s="363">
        <v>4.0369000000000002E-2</v>
      </c>
      <c r="F38" s="363">
        <v>-1.7968000000000001E-2</v>
      </c>
      <c r="G38" s="363">
        <v>5.9402000000000003E-2</v>
      </c>
      <c r="H38" s="363">
        <v>0.10026599999999999</v>
      </c>
      <c r="I38" s="363">
        <v>3.6566000000000001E-2</v>
      </c>
      <c r="J38" s="363">
        <v>0.12684300000000001</v>
      </c>
      <c r="K38" s="363">
        <v>8.7721999999999994E-2</v>
      </c>
      <c r="L38" s="363">
        <v>0.16597200000000001</v>
      </c>
      <c r="M38" s="363">
        <v>0.13574900000000001</v>
      </c>
      <c r="N38" s="363">
        <v>0.15303</v>
      </c>
      <c r="O38" s="363">
        <v>7.6065999999999995E-2</v>
      </c>
      <c r="P38" s="363">
        <v>0.133686</v>
      </c>
      <c r="Q38" s="363">
        <v>6.7501000000000005E-2</v>
      </c>
      <c r="R38" s="363">
        <v>7.0215E-2</v>
      </c>
      <c r="S38" s="363">
        <v>7.5234999999999996E-2</v>
      </c>
      <c r="T38" s="363">
        <v>0.10524699999999999</v>
      </c>
      <c r="U38" s="363">
        <v>9.3072000000000002E-2</v>
      </c>
      <c r="V38" s="363">
        <v>8.2833000000000004E-2</v>
      </c>
      <c r="W38" s="363">
        <v>0.12843599999999999</v>
      </c>
      <c r="X38" s="363">
        <v>0.10907600000000001</v>
      </c>
      <c r="Y38" s="363">
        <v>0.118515</v>
      </c>
      <c r="Z38" s="363">
        <v>4.5319999999999999E-2</v>
      </c>
      <c r="AA38" s="363">
        <v>5.8857E-2</v>
      </c>
      <c r="AB38" s="363">
        <v>7.9787999999999998E-2</v>
      </c>
      <c r="AC38" s="363">
        <v>-0.106298</v>
      </c>
      <c r="AD38" s="363">
        <v>-1.6879000000000002E-2</v>
      </c>
      <c r="AE38" s="363">
        <v>-3.8336000000000002E-2</v>
      </c>
      <c r="AF38" s="363">
        <v>-4.6009000000000001E-2</v>
      </c>
      <c r="AG38" s="363">
        <v>-7.6535000000000006E-2</v>
      </c>
      <c r="AH38" s="363">
        <v>-3.0096000000000001E-2</v>
      </c>
      <c r="AI38" s="363">
        <v>1.8551000000000002E-2</v>
      </c>
      <c r="AJ38" s="363">
        <v>-7.2459999999999998E-3</v>
      </c>
      <c r="AK38" s="363">
        <v>9.3109999999999998E-3</v>
      </c>
      <c r="AL38" s="363">
        <v>-1.7580999999999999E-2</v>
      </c>
      <c r="AM38" s="363">
        <v>4.0266000000000003E-2</v>
      </c>
      <c r="AN38" s="363">
        <v>-6.6997000000000001E-2</v>
      </c>
      <c r="AO38" s="363">
        <v>-6.1135000000000002E-2</v>
      </c>
      <c r="AP38" s="363">
        <v>-5.0535999999999998E-2</v>
      </c>
      <c r="AQ38" s="363">
        <v>1.1273E-2</v>
      </c>
      <c r="AR38" s="363">
        <v>-6.8349999999999994E-2</v>
      </c>
      <c r="AS38" s="363">
        <v>-5.9607E-2</v>
      </c>
      <c r="AT38" s="363">
        <v>-4.5255999999999998E-2</v>
      </c>
      <c r="AU38" s="363">
        <v>-7.9232999999999998E-2</v>
      </c>
      <c r="AV38" s="363">
        <v>-2.5975999999999999E-2</v>
      </c>
      <c r="AW38" s="363">
        <v>-4.0800000000000003E-2</v>
      </c>
      <c r="AX38" s="363">
        <v>-1.8387096774000002E-2</v>
      </c>
      <c r="AY38" s="374">
        <v>-2.7354900000000001E-2</v>
      </c>
      <c r="AZ38" s="374">
        <v>-3.2126200000000001E-2</v>
      </c>
      <c r="BA38" s="374">
        <v>-3.0332700000000001E-2</v>
      </c>
      <c r="BB38" s="374">
        <v>-5.8908500000000003E-2</v>
      </c>
      <c r="BC38" s="374">
        <v>1.4734199999999999E-2</v>
      </c>
      <c r="BD38" s="374">
        <v>-4.6665499999999999E-2</v>
      </c>
      <c r="BE38" s="374">
        <v>-9.4197500000000003E-2</v>
      </c>
      <c r="BF38" s="374">
        <v>-6.6827300000000006E-2</v>
      </c>
      <c r="BG38" s="374">
        <v>-5.8710499999999999E-2</v>
      </c>
      <c r="BH38" s="374">
        <v>-2.9235899999999999E-2</v>
      </c>
      <c r="BI38" s="374">
        <v>-1.6416099999999999E-2</v>
      </c>
      <c r="BJ38" s="374">
        <v>-9.2669000000000001E-2</v>
      </c>
      <c r="BK38" s="374">
        <v>-5.0781800000000002E-2</v>
      </c>
      <c r="BL38" s="374">
        <v>-4.61605E-2</v>
      </c>
      <c r="BM38" s="374">
        <v>-5.9539300000000003E-2</v>
      </c>
      <c r="BN38" s="374">
        <v>-6.3598600000000005E-2</v>
      </c>
      <c r="BO38" s="374">
        <v>9.5969599999999999E-3</v>
      </c>
      <c r="BP38" s="374">
        <v>-4.6476900000000002E-2</v>
      </c>
      <c r="BQ38" s="374">
        <v>-9.43499E-2</v>
      </c>
      <c r="BR38" s="374">
        <v>-5.9857399999999998E-2</v>
      </c>
      <c r="BS38" s="374">
        <v>-4.5330700000000002E-2</v>
      </c>
      <c r="BT38" s="374">
        <v>1.0609E-2</v>
      </c>
      <c r="BU38" s="374">
        <v>2.4702100000000001E-2</v>
      </c>
      <c r="BV38" s="374">
        <v>-3.1084400000000002E-2</v>
      </c>
    </row>
    <row r="39" spans="1:74" ht="11.05" customHeight="1" x14ac:dyDescent="0.2">
      <c r="A39" s="278" t="s">
        <v>102</v>
      </c>
      <c r="B39" s="573" t="s">
        <v>1135</v>
      </c>
      <c r="C39" s="363">
        <v>-0.485927</v>
      </c>
      <c r="D39" s="363">
        <v>-0.47211999999999998</v>
      </c>
      <c r="E39" s="363">
        <v>-0.494502</v>
      </c>
      <c r="F39" s="363">
        <v>-0.54855699999999996</v>
      </c>
      <c r="G39" s="363">
        <v>-0.40148800000000001</v>
      </c>
      <c r="H39" s="363">
        <v>-0.52744100000000005</v>
      </c>
      <c r="I39" s="363">
        <v>-0.57787699999999997</v>
      </c>
      <c r="J39" s="363">
        <v>-0.43073899999999998</v>
      </c>
      <c r="K39" s="363">
        <v>-0.48097899999999999</v>
      </c>
      <c r="L39" s="363">
        <v>-0.55893599999999999</v>
      </c>
      <c r="M39" s="363">
        <v>-0.46094800000000002</v>
      </c>
      <c r="N39" s="363">
        <v>-0.48316599999999998</v>
      </c>
      <c r="O39" s="363">
        <v>-0.538798</v>
      </c>
      <c r="P39" s="363">
        <v>-0.596387</v>
      </c>
      <c r="Q39" s="363">
        <v>-0.60310900000000001</v>
      </c>
      <c r="R39" s="363">
        <v>-0.60840099999999997</v>
      </c>
      <c r="S39" s="363">
        <v>-0.657914</v>
      </c>
      <c r="T39" s="363">
        <v>-0.66476800000000003</v>
      </c>
      <c r="U39" s="363">
        <v>-0.50824599999999998</v>
      </c>
      <c r="V39" s="363">
        <v>-0.52755300000000005</v>
      </c>
      <c r="W39" s="363">
        <v>-0.56375200000000003</v>
      </c>
      <c r="X39" s="363">
        <v>-0.54709200000000002</v>
      </c>
      <c r="Y39" s="363">
        <v>-0.56211</v>
      </c>
      <c r="Z39" s="363">
        <v>-0.51483199999999996</v>
      </c>
      <c r="AA39" s="363">
        <v>-0.677203</v>
      </c>
      <c r="AB39" s="363">
        <v>-0.53853399999999996</v>
      </c>
      <c r="AC39" s="363">
        <v>-0.54021799999999998</v>
      </c>
      <c r="AD39" s="363">
        <v>-0.48144599999999999</v>
      </c>
      <c r="AE39" s="363">
        <v>-0.64540799999999998</v>
      </c>
      <c r="AF39" s="363">
        <v>-0.69725899999999996</v>
      </c>
      <c r="AG39" s="363">
        <v>-0.70439200000000002</v>
      </c>
      <c r="AH39" s="363">
        <v>-0.59847499999999998</v>
      </c>
      <c r="AI39" s="363">
        <v>-0.49336799999999997</v>
      </c>
      <c r="AJ39" s="363">
        <v>-0.55995200000000001</v>
      </c>
      <c r="AK39" s="363">
        <v>-0.50353499999999995</v>
      </c>
      <c r="AL39" s="363">
        <v>-0.78678800000000004</v>
      </c>
      <c r="AM39" s="363">
        <v>-0.62957300000000005</v>
      </c>
      <c r="AN39" s="363">
        <v>-0.62582199999999999</v>
      </c>
      <c r="AO39" s="363">
        <v>-0.66939400000000004</v>
      </c>
      <c r="AP39" s="363">
        <v>-0.49467499999999998</v>
      </c>
      <c r="AQ39" s="363">
        <v>-0.491867</v>
      </c>
      <c r="AR39" s="363">
        <v>-0.630745</v>
      </c>
      <c r="AS39" s="363">
        <v>-0.485267</v>
      </c>
      <c r="AT39" s="363">
        <v>-0.75710699999999997</v>
      </c>
      <c r="AU39" s="363">
        <v>-0.60085100000000002</v>
      </c>
      <c r="AV39" s="363">
        <v>-0.69033599999999995</v>
      </c>
      <c r="AW39" s="363">
        <v>-0.65619249999999996</v>
      </c>
      <c r="AX39" s="363">
        <v>-0.71083700000000005</v>
      </c>
      <c r="AY39" s="374">
        <v>-0.53569710000000004</v>
      </c>
      <c r="AZ39" s="374">
        <v>-0.59824690000000003</v>
      </c>
      <c r="BA39" s="374">
        <v>-0.60937039999999998</v>
      </c>
      <c r="BB39" s="374">
        <v>-0.64387570000000005</v>
      </c>
      <c r="BC39" s="374">
        <v>-0.65144089999999999</v>
      </c>
      <c r="BD39" s="374">
        <v>-0.7057464</v>
      </c>
      <c r="BE39" s="374">
        <v>-0.66152889999999998</v>
      </c>
      <c r="BF39" s="374">
        <v>-0.72016089999999999</v>
      </c>
      <c r="BG39" s="374">
        <v>-0.67400380000000004</v>
      </c>
      <c r="BH39" s="374">
        <v>-0.66668640000000001</v>
      </c>
      <c r="BI39" s="374">
        <v>-0.63938919999999999</v>
      </c>
      <c r="BJ39" s="374">
        <v>-0.73423249999999995</v>
      </c>
      <c r="BK39" s="374">
        <v>-0.57651419999999998</v>
      </c>
      <c r="BL39" s="374">
        <v>-0.67826839999999999</v>
      </c>
      <c r="BM39" s="374">
        <v>-0.65565949999999995</v>
      </c>
      <c r="BN39" s="374">
        <v>-0.68046569999999995</v>
      </c>
      <c r="BO39" s="374">
        <v>-0.66529360000000004</v>
      </c>
      <c r="BP39" s="374">
        <v>-0.72557870000000002</v>
      </c>
      <c r="BQ39" s="374">
        <v>-0.70464899999999997</v>
      </c>
      <c r="BR39" s="374">
        <v>-0.72806870000000001</v>
      </c>
      <c r="BS39" s="374">
        <v>-0.68617830000000002</v>
      </c>
      <c r="BT39" s="374">
        <v>-0.67923509999999998</v>
      </c>
      <c r="BU39" s="374">
        <v>-0.64066520000000005</v>
      </c>
      <c r="BV39" s="374">
        <v>-0.71891210000000005</v>
      </c>
    </row>
    <row r="40" spans="1:74" s="287" customFormat="1" ht="11.05" customHeight="1" x14ac:dyDescent="0.2">
      <c r="A40" s="571" t="s">
        <v>434</v>
      </c>
      <c r="B40" s="572" t="s">
        <v>1136</v>
      </c>
      <c r="C40" s="103">
        <v>-9.5407387097000002E-2</v>
      </c>
      <c r="D40" s="103">
        <v>1.8443721429</v>
      </c>
      <c r="E40" s="103">
        <v>2.2861612903000001E-2</v>
      </c>
      <c r="F40" s="103">
        <v>-3.9026166666999998E-2</v>
      </c>
      <c r="G40" s="103">
        <v>-0.55591645161000003</v>
      </c>
      <c r="H40" s="103">
        <v>-0.21228593333000001</v>
      </c>
      <c r="I40" s="103">
        <v>-0.19728235484000001</v>
      </c>
      <c r="J40" s="103">
        <v>0.34493590323000001</v>
      </c>
      <c r="K40" s="103">
        <v>-6.3931866667000001E-2</v>
      </c>
      <c r="L40" s="103">
        <v>0.45837938709999998</v>
      </c>
      <c r="M40" s="103">
        <v>0.53420129999999999</v>
      </c>
      <c r="N40" s="103">
        <v>0.73975641935000003</v>
      </c>
      <c r="O40" s="103">
        <v>3.3534838710000001E-2</v>
      </c>
      <c r="P40" s="103">
        <v>0.68930792857000001</v>
      </c>
      <c r="Q40" s="103">
        <v>0.55022996773999999</v>
      </c>
      <c r="R40" s="103">
        <v>0.11943033333</v>
      </c>
      <c r="S40" s="103">
        <v>-0.66591022581000003</v>
      </c>
      <c r="T40" s="103">
        <v>-0.18397323333000001</v>
      </c>
      <c r="U40" s="103">
        <v>-0.92362854838999997</v>
      </c>
      <c r="V40" s="103">
        <v>-5.3015870967999999E-2</v>
      </c>
      <c r="W40" s="103">
        <v>0.21091573332999999</v>
      </c>
      <c r="X40" s="103">
        <v>-0.13795606452</v>
      </c>
      <c r="Y40" s="103">
        <v>-0.64400769999999996</v>
      </c>
      <c r="Z40" s="103">
        <v>0.56986819354999996</v>
      </c>
      <c r="AA40" s="103">
        <v>-6.9187161289999993E-2</v>
      </c>
      <c r="AB40" s="103">
        <v>1.0624107143E-2</v>
      </c>
      <c r="AC40" s="103">
        <v>0.95428525805999997</v>
      </c>
      <c r="AD40" s="103">
        <v>-0.70669793332999997</v>
      </c>
      <c r="AE40" s="103">
        <v>-0.43371070967999997</v>
      </c>
      <c r="AF40" s="103">
        <v>-0.29868726667000001</v>
      </c>
      <c r="AG40" s="103">
        <v>-0.69753019355000001</v>
      </c>
      <c r="AH40" s="103">
        <v>-0.36362109676999999</v>
      </c>
      <c r="AI40" s="103">
        <v>-0.77682953333000004</v>
      </c>
      <c r="AJ40" s="103">
        <v>0.86843448387</v>
      </c>
      <c r="AK40" s="103">
        <v>0.51646270000000005</v>
      </c>
      <c r="AL40" s="103">
        <v>-8.9713096773999995E-2</v>
      </c>
      <c r="AM40" s="103">
        <v>0.61530348387</v>
      </c>
      <c r="AN40" s="103">
        <v>1.1065467241</v>
      </c>
      <c r="AO40" s="103">
        <v>-0.29940664515999998</v>
      </c>
      <c r="AP40" s="103">
        <v>-0.37254900000000002</v>
      </c>
      <c r="AQ40" s="103">
        <v>-0.77192174193999996</v>
      </c>
      <c r="AR40" s="103">
        <v>-0.70860793333000005</v>
      </c>
      <c r="AS40" s="103">
        <v>-0.61448164516000003</v>
      </c>
      <c r="AT40" s="103">
        <v>9.0829032259000003E-4</v>
      </c>
      <c r="AU40" s="103">
        <v>0.16138540000000001</v>
      </c>
      <c r="AV40" s="103">
        <v>0.87512564516000002</v>
      </c>
      <c r="AW40" s="103">
        <v>0.48890957810000002</v>
      </c>
      <c r="AX40" s="103">
        <v>-0.37360411106000002</v>
      </c>
      <c r="AY40" s="582">
        <v>1.8833200000000001E-2</v>
      </c>
      <c r="AZ40" s="582">
        <v>0.774733</v>
      </c>
      <c r="BA40" s="582">
        <v>0.51713679999999995</v>
      </c>
      <c r="BB40" s="582">
        <v>-0.32087359999999998</v>
      </c>
      <c r="BC40" s="582">
        <v>-0.64052469999999995</v>
      </c>
      <c r="BD40" s="582">
        <v>-0.31507069999999998</v>
      </c>
      <c r="BE40" s="582">
        <v>-0.45452510000000002</v>
      </c>
      <c r="BF40" s="582">
        <v>-0.1849056</v>
      </c>
      <c r="BG40" s="582">
        <v>-8.4064899999999998E-2</v>
      </c>
      <c r="BH40" s="582">
        <v>0.55351280000000003</v>
      </c>
      <c r="BI40" s="582">
        <v>8.1678000000000001E-2</v>
      </c>
      <c r="BJ40" s="582">
        <v>0.36477989999999999</v>
      </c>
      <c r="BK40" s="582">
        <v>-0.13721710000000001</v>
      </c>
      <c r="BL40" s="582">
        <v>0.76997599999999999</v>
      </c>
      <c r="BM40" s="582">
        <v>0.33692670000000002</v>
      </c>
      <c r="BN40" s="582">
        <v>-0.28240539999999997</v>
      </c>
      <c r="BO40" s="582">
        <v>-0.79023049999999995</v>
      </c>
      <c r="BP40" s="582">
        <v>-0.1895501</v>
      </c>
      <c r="BQ40" s="582">
        <v>-0.46744069999999999</v>
      </c>
      <c r="BR40" s="582">
        <v>-0.25908490000000001</v>
      </c>
      <c r="BS40" s="582">
        <v>-1.8118100000000002E-2</v>
      </c>
      <c r="BT40" s="582">
        <v>0.66616109999999995</v>
      </c>
      <c r="BU40" s="582">
        <v>4.1869200000000002E-2</v>
      </c>
      <c r="BV40" s="582">
        <v>0.1245362</v>
      </c>
    </row>
    <row r="41" spans="1:74" ht="11.05" customHeight="1" x14ac:dyDescent="0.2">
      <c r="A41" s="278"/>
      <c r="B41" s="567"/>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row>
    <row r="42" spans="1:74" ht="11.05" customHeight="1" x14ac:dyDescent="0.2">
      <c r="A42" s="277"/>
      <c r="B42" s="31" t="s">
        <v>458</v>
      </c>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row>
    <row r="43" spans="1:74" s="287" customFormat="1" ht="11.05" customHeight="1" x14ac:dyDescent="0.2">
      <c r="A43" s="571" t="s">
        <v>247</v>
      </c>
      <c r="B43" s="567" t="s">
        <v>1137</v>
      </c>
      <c r="C43" s="103">
        <v>18.814347999999999</v>
      </c>
      <c r="D43" s="103">
        <v>17.699107999999999</v>
      </c>
      <c r="E43" s="103">
        <v>19.132116</v>
      </c>
      <c r="F43" s="103">
        <v>19.743698999999999</v>
      </c>
      <c r="G43" s="103">
        <v>20.049742999999999</v>
      </c>
      <c r="H43" s="103">
        <v>20.585872999999999</v>
      </c>
      <c r="I43" s="103">
        <v>20.171831000000001</v>
      </c>
      <c r="J43" s="103">
        <v>20.572572999999998</v>
      </c>
      <c r="K43" s="103">
        <v>20.138569</v>
      </c>
      <c r="L43" s="103">
        <v>20.37715</v>
      </c>
      <c r="M43" s="103">
        <v>20.572648000000001</v>
      </c>
      <c r="N43" s="103">
        <v>20.656690000000001</v>
      </c>
      <c r="O43" s="103">
        <v>19.613111</v>
      </c>
      <c r="P43" s="103">
        <v>20.190412999999999</v>
      </c>
      <c r="Q43" s="103">
        <v>20.483485999999999</v>
      </c>
      <c r="R43" s="103">
        <v>19.727340999999999</v>
      </c>
      <c r="S43" s="103">
        <v>19.839566999999999</v>
      </c>
      <c r="T43" s="103">
        <v>20.433236999999998</v>
      </c>
      <c r="U43" s="103">
        <v>19.925560999999998</v>
      </c>
      <c r="V43" s="103">
        <v>20.265028999999998</v>
      </c>
      <c r="W43" s="103">
        <v>20.129058000000001</v>
      </c>
      <c r="X43" s="103">
        <v>20.006618</v>
      </c>
      <c r="Y43" s="103">
        <v>20.214213999999998</v>
      </c>
      <c r="Z43" s="103">
        <v>19.327209</v>
      </c>
      <c r="AA43" s="103">
        <v>19.353483000000001</v>
      </c>
      <c r="AB43" s="103">
        <v>19.941524000000001</v>
      </c>
      <c r="AC43" s="103">
        <v>20.207293</v>
      </c>
      <c r="AD43" s="103">
        <v>19.971914999999999</v>
      </c>
      <c r="AE43" s="103">
        <v>20.323443000000001</v>
      </c>
      <c r="AF43" s="103">
        <v>20.755185999999998</v>
      </c>
      <c r="AG43" s="103">
        <v>20.042788999999999</v>
      </c>
      <c r="AH43" s="103">
        <v>20.767872000000001</v>
      </c>
      <c r="AI43" s="103">
        <v>20.154582999999999</v>
      </c>
      <c r="AJ43" s="103">
        <v>20.631443999999998</v>
      </c>
      <c r="AK43" s="103">
        <v>20.738980000000002</v>
      </c>
      <c r="AL43" s="103">
        <v>20.396183000000001</v>
      </c>
      <c r="AM43" s="103">
        <v>19.586971999999999</v>
      </c>
      <c r="AN43" s="103">
        <v>19.948526999999999</v>
      </c>
      <c r="AO43" s="103">
        <v>19.877115</v>
      </c>
      <c r="AP43" s="103">
        <v>20.008413999999998</v>
      </c>
      <c r="AQ43" s="103">
        <v>20.800183000000001</v>
      </c>
      <c r="AR43" s="103">
        <v>20.249022</v>
      </c>
      <c r="AS43" s="103">
        <v>20.482396000000001</v>
      </c>
      <c r="AT43" s="103">
        <v>20.710633999999999</v>
      </c>
      <c r="AU43" s="103">
        <v>20.308129999999998</v>
      </c>
      <c r="AV43" s="103">
        <v>21.009778000000001</v>
      </c>
      <c r="AW43" s="103">
        <v>20.489584467</v>
      </c>
      <c r="AX43" s="103">
        <v>20.427511788</v>
      </c>
      <c r="AY43" s="582">
        <v>20.046399999999998</v>
      </c>
      <c r="AZ43" s="582">
        <v>20.09796</v>
      </c>
      <c r="BA43" s="582">
        <v>20.30566</v>
      </c>
      <c r="BB43" s="582">
        <v>20.207940000000001</v>
      </c>
      <c r="BC43" s="582">
        <v>20.81634</v>
      </c>
      <c r="BD43" s="582">
        <v>20.67915</v>
      </c>
      <c r="BE43" s="582">
        <v>20.889389999999999</v>
      </c>
      <c r="BF43" s="582">
        <v>20.868400000000001</v>
      </c>
      <c r="BG43" s="582">
        <v>20.543189999999999</v>
      </c>
      <c r="BH43" s="582">
        <v>20.766729999999999</v>
      </c>
      <c r="BI43" s="582">
        <v>20.619070000000001</v>
      </c>
      <c r="BJ43" s="582">
        <v>20.550059999999998</v>
      </c>
      <c r="BK43" s="582">
        <v>19.929300000000001</v>
      </c>
      <c r="BL43" s="582">
        <v>20.25311</v>
      </c>
      <c r="BM43" s="582">
        <v>20.400729999999999</v>
      </c>
      <c r="BN43" s="582">
        <v>20.286650000000002</v>
      </c>
      <c r="BO43" s="582">
        <v>20.70523</v>
      </c>
      <c r="BP43" s="582">
        <v>20.812580000000001</v>
      </c>
      <c r="BQ43" s="582">
        <v>20.907869999999999</v>
      </c>
      <c r="BR43" s="582">
        <v>20.883929999999999</v>
      </c>
      <c r="BS43" s="582">
        <v>20.461639999999999</v>
      </c>
      <c r="BT43" s="582">
        <v>20.702190000000002</v>
      </c>
      <c r="BU43" s="582">
        <v>20.59759</v>
      </c>
      <c r="BV43" s="582">
        <v>20.580829999999999</v>
      </c>
    </row>
    <row r="44" spans="1:74" ht="11.05" customHeight="1" x14ac:dyDescent="0.2">
      <c r="A44" s="277" t="s">
        <v>534</v>
      </c>
      <c r="B44" s="568" t="s">
        <v>1127</v>
      </c>
      <c r="C44" s="363">
        <v>4.0425789999999999</v>
      </c>
      <c r="D44" s="363">
        <v>3.0106890000000002</v>
      </c>
      <c r="E44" s="363">
        <v>3.1933310000000001</v>
      </c>
      <c r="F44" s="363">
        <v>3.2314430000000001</v>
      </c>
      <c r="G44" s="363">
        <v>3.389751</v>
      </c>
      <c r="H44" s="363">
        <v>3.365332</v>
      </c>
      <c r="I44" s="363">
        <v>3.3149000000000002</v>
      </c>
      <c r="J44" s="363">
        <v>3.3795809999999999</v>
      </c>
      <c r="K44" s="363">
        <v>3.322473</v>
      </c>
      <c r="L44" s="363">
        <v>3.412153</v>
      </c>
      <c r="M44" s="363">
        <v>3.5432350000000001</v>
      </c>
      <c r="N44" s="363">
        <v>4.0248410000000003</v>
      </c>
      <c r="O44" s="363">
        <v>3.979196</v>
      </c>
      <c r="P44" s="363">
        <v>3.729911</v>
      </c>
      <c r="Q44" s="363">
        <v>3.5920480000000001</v>
      </c>
      <c r="R44" s="363">
        <v>3.2634910000000001</v>
      </c>
      <c r="S44" s="363">
        <v>3.030122</v>
      </c>
      <c r="T44" s="363">
        <v>3.2429830000000002</v>
      </c>
      <c r="U44" s="363">
        <v>3.3529719999999998</v>
      </c>
      <c r="V44" s="363">
        <v>2.9958999999999998</v>
      </c>
      <c r="W44" s="363">
        <v>3.1597019999999998</v>
      </c>
      <c r="X44" s="363">
        <v>3.225158</v>
      </c>
      <c r="Y44" s="363">
        <v>3.4231950000000002</v>
      </c>
      <c r="Z44" s="363">
        <v>3.318784</v>
      </c>
      <c r="AA44" s="363">
        <v>3.650852</v>
      </c>
      <c r="AB44" s="363">
        <v>3.6074359999999999</v>
      </c>
      <c r="AC44" s="363">
        <v>3.3423690000000001</v>
      </c>
      <c r="AD44" s="363">
        <v>3.3552409999999999</v>
      </c>
      <c r="AE44" s="363">
        <v>3.3240120000000002</v>
      </c>
      <c r="AF44" s="363">
        <v>3.2845170000000001</v>
      </c>
      <c r="AG44" s="363">
        <v>3.4490159999999999</v>
      </c>
      <c r="AH44" s="363">
        <v>3.2286809999999999</v>
      </c>
      <c r="AI44" s="363">
        <v>3.2756880000000002</v>
      </c>
      <c r="AJ44" s="363">
        <v>3.4992489999999998</v>
      </c>
      <c r="AK44" s="363">
        <v>3.8534619999999999</v>
      </c>
      <c r="AL44" s="363">
        <v>4.1855120000000001</v>
      </c>
      <c r="AM44" s="363">
        <v>3.9340290000000002</v>
      </c>
      <c r="AN44" s="363">
        <v>3.8643649999999998</v>
      </c>
      <c r="AO44" s="363">
        <v>3.5970759999999999</v>
      </c>
      <c r="AP44" s="363">
        <v>3.3293270000000001</v>
      </c>
      <c r="AQ44" s="363">
        <v>3.471349</v>
      </c>
      <c r="AR44" s="363">
        <v>3.363175</v>
      </c>
      <c r="AS44" s="363">
        <v>3.0990869999999999</v>
      </c>
      <c r="AT44" s="363">
        <v>3.4426079999999999</v>
      </c>
      <c r="AU44" s="363">
        <v>3.6655150000000001</v>
      </c>
      <c r="AV44" s="363">
        <v>3.8515039999999998</v>
      </c>
      <c r="AW44" s="363">
        <v>3.7469413999999999</v>
      </c>
      <c r="AX44" s="363">
        <v>3.8978892160999998</v>
      </c>
      <c r="AY44" s="374">
        <v>4.1053170000000003</v>
      </c>
      <c r="AZ44" s="374">
        <v>3.8709159999999998</v>
      </c>
      <c r="BA44" s="374">
        <v>3.669009</v>
      </c>
      <c r="BB44" s="374">
        <v>3.453573</v>
      </c>
      <c r="BC44" s="374">
        <v>3.3486009999999999</v>
      </c>
      <c r="BD44" s="374">
        <v>3.3391329999999999</v>
      </c>
      <c r="BE44" s="374">
        <v>3.4200729999999999</v>
      </c>
      <c r="BF44" s="374">
        <v>3.3430260000000001</v>
      </c>
      <c r="BG44" s="374">
        <v>3.438577</v>
      </c>
      <c r="BH44" s="374">
        <v>3.6607780000000001</v>
      </c>
      <c r="BI44" s="374">
        <v>3.8640819999999998</v>
      </c>
      <c r="BJ44" s="374">
        <v>3.9832689999999999</v>
      </c>
      <c r="BK44" s="374">
        <v>4.1056990000000004</v>
      </c>
      <c r="BL44" s="374">
        <v>4.0380070000000003</v>
      </c>
      <c r="BM44" s="374">
        <v>3.6866479999999999</v>
      </c>
      <c r="BN44" s="374">
        <v>3.550243</v>
      </c>
      <c r="BO44" s="374">
        <v>3.41642</v>
      </c>
      <c r="BP44" s="374">
        <v>3.4535909999999999</v>
      </c>
      <c r="BQ44" s="374">
        <v>3.4825159999999999</v>
      </c>
      <c r="BR44" s="374">
        <v>3.4638279999999999</v>
      </c>
      <c r="BS44" s="374">
        <v>3.4826869999999999</v>
      </c>
      <c r="BT44" s="374">
        <v>3.7283300000000001</v>
      </c>
      <c r="BU44" s="374">
        <v>3.8491879999999998</v>
      </c>
      <c r="BV44" s="374">
        <v>4.0788120000000001</v>
      </c>
    </row>
    <row r="45" spans="1:74" ht="11.05" customHeight="1" x14ac:dyDescent="0.2">
      <c r="A45" s="277" t="s">
        <v>772</v>
      </c>
      <c r="B45" s="568" t="s">
        <v>1129</v>
      </c>
      <c r="C45" s="363">
        <v>8.4064E-2</v>
      </c>
      <c r="D45" s="363">
        <v>0.12175</v>
      </c>
      <c r="E45" s="363">
        <v>0.13022</v>
      </c>
      <c r="F45" s="363">
        <v>0.131994</v>
      </c>
      <c r="G45" s="363">
        <v>0.14299500000000001</v>
      </c>
      <c r="H45" s="363">
        <v>0.129216</v>
      </c>
      <c r="I45" s="363">
        <v>0.122863</v>
      </c>
      <c r="J45" s="363">
        <v>0.14444499999999999</v>
      </c>
      <c r="K45" s="363">
        <v>0.108697</v>
      </c>
      <c r="L45" s="363">
        <v>0.164131</v>
      </c>
      <c r="M45" s="363">
        <v>0.158086</v>
      </c>
      <c r="N45" s="363">
        <v>0.15549499999999999</v>
      </c>
      <c r="O45" s="363">
        <v>0.124696</v>
      </c>
      <c r="P45" s="363">
        <v>0.140793</v>
      </c>
      <c r="Q45" s="363">
        <v>0.15332200000000001</v>
      </c>
      <c r="R45" s="363">
        <v>0.16320899999999999</v>
      </c>
      <c r="S45" s="363">
        <v>0.15617400000000001</v>
      </c>
      <c r="T45" s="363">
        <v>0.20013500000000001</v>
      </c>
      <c r="U45" s="363">
        <v>0.16460900000000001</v>
      </c>
      <c r="V45" s="363">
        <v>0.183194</v>
      </c>
      <c r="W45" s="363">
        <v>0.170406</v>
      </c>
      <c r="X45" s="363">
        <v>0.19822300000000001</v>
      </c>
      <c r="Y45" s="363">
        <v>0.19029499999999999</v>
      </c>
      <c r="Z45" s="363">
        <v>0.1867</v>
      </c>
      <c r="AA45" s="363">
        <v>0.19962099999999999</v>
      </c>
      <c r="AB45" s="363">
        <v>0.213065</v>
      </c>
      <c r="AC45" s="363">
        <v>0.23675199999999999</v>
      </c>
      <c r="AD45" s="363">
        <v>0.23368700000000001</v>
      </c>
      <c r="AE45" s="363">
        <v>0.312475</v>
      </c>
      <c r="AF45" s="363">
        <v>0.297842</v>
      </c>
      <c r="AG45" s="363">
        <v>0.26063500000000001</v>
      </c>
      <c r="AH45" s="363">
        <v>0.28934100000000001</v>
      </c>
      <c r="AI45" s="363">
        <v>0.30568499999999998</v>
      </c>
      <c r="AJ45" s="363">
        <v>0.28571000000000002</v>
      </c>
      <c r="AK45" s="363">
        <v>0.25357600000000002</v>
      </c>
      <c r="AL45" s="363">
        <v>0.31811499999999998</v>
      </c>
      <c r="AM45" s="363">
        <v>0.2651</v>
      </c>
      <c r="AN45" s="363">
        <v>0.33601500000000001</v>
      </c>
      <c r="AO45" s="363">
        <v>0.31084499999999998</v>
      </c>
      <c r="AP45" s="363">
        <v>0.32009700000000002</v>
      </c>
      <c r="AQ45" s="363">
        <v>0.30666199999999999</v>
      </c>
      <c r="AR45" s="363">
        <v>0.351464</v>
      </c>
      <c r="AS45" s="363">
        <v>0.36602899999999999</v>
      </c>
      <c r="AT45" s="363">
        <v>0.32767499999999999</v>
      </c>
      <c r="AU45" s="363">
        <v>0.33274700000000001</v>
      </c>
      <c r="AV45" s="363">
        <v>0.33013700000000001</v>
      </c>
      <c r="AW45" s="363">
        <v>0.31011119999999998</v>
      </c>
      <c r="AX45" s="363">
        <v>0.30918322999999998</v>
      </c>
      <c r="AY45" s="374">
        <v>0.27996900000000002</v>
      </c>
      <c r="AZ45" s="374">
        <v>0.30421130000000002</v>
      </c>
      <c r="BA45" s="374">
        <v>0.30253269999999999</v>
      </c>
      <c r="BB45" s="374">
        <v>0.30933379999999999</v>
      </c>
      <c r="BC45" s="374">
        <v>0.3312812</v>
      </c>
      <c r="BD45" s="374">
        <v>0.34313640000000001</v>
      </c>
      <c r="BE45" s="374">
        <v>0.33720610000000001</v>
      </c>
      <c r="BF45" s="374">
        <v>0.33826719999999999</v>
      </c>
      <c r="BG45" s="374">
        <v>0.3276577</v>
      </c>
      <c r="BH45" s="374">
        <v>0.33741700000000002</v>
      </c>
      <c r="BI45" s="374">
        <v>0.33915729999999999</v>
      </c>
      <c r="BJ45" s="374">
        <v>0.35167660000000001</v>
      </c>
      <c r="BK45" s="374">
        <v>0.31098789999999998</v>
      </c>
      <c r="BL45" s="374">
        <v>0.33617320000000001</v>
      </c>
      <c r="BM45" s="374">
        <v>0.34378500000000001</v>
      </c>
      <c r="BN45" s="374">
        <v>0.3481107</v>
      </c>
      <c r="BO45" s="374">
        <v>0.36470940000000002</v>
      </c>
      <c r="BP45" s="374">
        <v>0.37098599999999998</v>
      </c>
      <c r="BQ45" s="374">
        <v>0.36173559999999999</v>
      </c>
      <c r="BR45" s="374">
        <v>0.36353150000000001</v>
      </c>
      <c r="BS45" s="374">
        <v>0.3543943</v>
      </c>
      <c r="BT45" s="374">
        <v>0.35646709999999998</v>
      </c>
      <c r="BU45" s="374">
        <v>0.35442639999999997</v>
      </c>
      <c r="BV45" s="374">
        <v>0.3690196</v>
      </c>
    </row>
    <row r="46" spans="1:74" ht="11.05" customHeight="1" x14ac:dyDescent="0.2">
      <c r="A46" s="278" t="s">
        <v>243</v>
      </c>
      <c r="B46" s="568" t="s">
        <v>1138</v>
      </c>
      <c r="C46" s="363">
        <v>7.723325</v>
      </c>
      <c r="D46" s="363">
        <v>7.8235749999999999</v>
      </c>
      <c r="E46" s="363">
        <v>8.5531550000000003</v>
      </c>
      <c r="F46" s="363">
        <v>8.8393800000000002</v>
      </c>
      <c r="G46" s="363">
        <v>9.0807749999999992</v>
      </c>
      <c r="H46" s="363">
        <v>9.3616659999999996</v>
      </c>
      <c r="I46" s="363">
        <v>9.2970620000000004</v>
      </c>
      <c r="J46" s="363">
        <v>9.1823250000000005</v>
      </c>
      <c r="K46" s="363">
        <v>8.9324600000000007</v>
      </c>
      <c r="L46" s="363">
        <v>9.0269370000000002</v>
      </c>
      <c r="M46" s="363">
        <v>9.0210779999999993</v>
      </c>
      <c r="N46" s="363">
        <v>8.8794160000000009</v>
      </c>
      <c r="O46" s="363">
        <v>8.0618730000000003</v>
      </c>
      <c r="P46" s="363">
        <v>8.6501760000000001</v>
      </c>
      <c r="Q46" s="363">
        <v>9.0051249999999996</v>
      </c>
      <c r="R46" s="363">
        <v>8.7987420000000007</v>
      </c>
      <c r="S46" s="363">
        <v>9.1191099999999992</v>
      </c>
      <c r="T46" s="363">
        <v>9.075113</v>
      </c>
      <c r="U46" s="363">
        <v>8.8115620000000003</v>
      </c>
      <c r="V46" s="363">
        <v>9.1153639999999996</v>
      </c>
      <c r="W46" s="363">
        <v>8.8466349999999991</v>
      </c>
      <c r="X46" s="363">
        <v>8.8067969999999995</v>
      </c>
      <c r="Y46" s="363">
        <v>8.8268369999999994</v>
      </c>
      <c r="Z46" s="363">
        <v>8.5959120000000002</v>
      </c>
      <c r="AA46" s="363">
        <v>8.2910260000000005</v>
      </c>
      <c r="AB46" s="363">
        <v>8.694903</v>
      </c>
      <c r="AC46" s="363">
        <v>9.0769289999999998</v>
      </c>
      <c r="AD46" s="363">
        <v>8.9440740000000005</v>
      </c>
      <c r="AE46" s="363">
        <v>9.0798850000000009</v>
      </c>
      <c r="AF46" s="363">
        <v>9.3657190000000003</v>
      </c>
      <c r="AG46" s="363">
        <v>8.9790080000000003</v>
      </c>
      <c r="AH46" s="363">
        <v>9.2444869999999995</v>
      </c>
      <c r="AI46" s="363">
        <v>8.8430999999999997</v>
      </c>
      <c r="AJ46" s="363">
        <v>9.0998470000000005</v>
      </c>
      <c r="AK46" s="363">
        <v>8.9098400000000009</v>
      </c>
      <c r="AL46" s="363">
        <v>8.7958689999999997</v>
      </c>
      <c r="AM46" s="363">
        <v>8.2376719999999999</v>
      </c>
      <c r="AN46" s="363">
        <v>8.6009729999999998</v>
      </c>
      <c r="AO46" s="363">
        <v>8.8873770000000007</v>
      </c>
      <c r="AP46" s="363">
        <v>8.8311630000000001</v>
      </c>
      <c r="AQ46" s="363">
        <v>9.3959930000000007</v>
      </c>
      <c r="AR46" s="363">
        <v>9.1198350000000001</v>
      </c>
      <c r="AS46" s="363">
        <v>9.296856</v>
      </c>
      <c r="AT46" s="363">
        <v>9.2577169999999995</v>
      </c>
      <c r="AU46" s="363">
        <v>8.9936910000000001</v>
      </c>
      <c r="AV46" s="363">
        <v>9.0681530000000006</v>
      </c>
      <c r="AW46" s="363">
        <v>8.8647333333000002</v>
      </c>
      <c r="AX46" s="363">
        <v>8.7830967742000006</v>
      </c>
      <c r="AY46" s="374">
        <v>8.2910550000000001</v>
      </c>
      <c r="AZ46" s="374">
        <v>8.620806</v>
      </c>
      <c r="BA46" s="374">
        <v>8.9477419999999999</v>
      </c>
      <c r="BB46" s="374">
        <v>8.8848859999999998</v>
      </c>
      <c r="BC46" s="374">
        <v>9.394425</v>
      </c>
      <c r="BD46" s="374">
        <v>9.1587639999999997</v>
      </c>
      <c r="BE46" s="374">
        <v>9.3711950000000002</v>
      </c>
      <c r="BF46" s="374">
        <v>9.2810439999999996</v>
      </c>
      <c r="BG46" s="374">
        <v>9.0229470000000003</v>
      </c>
      <c r="BH46" s="374">
        <v>8.9273640000000007</v>
      </c>
      <c r="BI46" s="374">
        <v>8.9446399999999997</v>
      </c>
      <c r="BJ46" s="374">
        <v>8.7572360000000007</v>
      </c>
      <c r="BK46" s="374">
        <v>8.2265789999999992</v>
      </c>
      <c r="BL46" s="374">
        <v>8.5572180000000007</v>
      </c>
      <c r="BM46" s="374">
        <v>8.9186289999999993</v>
      </c>
      <c r="BN46" s="374">
        <v>8.8403399999999994</v>
      </c>
      <c r="BO46" s="374">
        <v>9.2721990000000005</v>
      </c>
      <c r="BP46" s="374">
        <v>9.0769850000000005</v>
      </c>
      <c r="BQ46" s="374">
        <v>9.2364669999999993</v>
      </c>
      <c r="BR46" s="374">
        <v>9.1674600000000002</v>
      </c>
      <c r="BS46" s="374">
        <v>8.8851809999999993</v>
      </c>
      <c r="BT46" s="374">
        <v>8.8298570000000005</v>
      </c>
      <c r="BU46" s="374">
        <v>8.8469110000000004</v>
      </c>
      <c r="BV46" s="374">
        <v>8.6806049999999999</v>
      </c>
    </row>
    <row r="47" spans="1:74" ht="11.05" customHeight="1" x14ac:dyDescent="0.2">
      <c r="A47" s="278" t="s">
        <v>244</v>
      </c>
      <c r="B47" s="568" t="s">
        <v>1132</v>
      </c>
      <c r="C47" s="363">
        <v>1.1310610000000001</v>
      </c>
      <c r="D47" s="363">
        <v>1.0867990000000001</v>
      </c>
      <c r="E47" s="363">
        <v>1.1500570000000001</v>
      </c>
      <c r="F47" s="363">
        <v>1.2920510000000001</v>
      </c>
      <c r="G47" s="363">
        <v>1.291709</v>
      </c>
      <c r="H47" s="363">
        <v>1.4260740000000001</v>
      </c>
      <c r="I47" s="363">
        <v>1.501371</v>
      </c>
      <c r="J47" s="363">
        <v>1.5634710000000001</v>
      </c>
      <c r="K47" s="363">
        <v>1.4848399999999999</v>
      </c>
      <c r="L47" s="363">
        <v>1.466753</v>
      </c>
      <c r="M47" s="363">
        <v>1.5070250000000001</v>
      </c>
      <c r="N47" s="363">
        <v>1.5174319999999999</v>
      </c>
      <c r="O47" s="363">
        <v>1.4183330000000001</v>
      </c>
      <c r="P47" s="363">
        <v>1.4180699999999999</v>
      </c>
      <c r="Q47" s="363">
        <v>1.520051</v>
      </c>
      <c r="R47" s="363">
        <v>1.547018</v>
      </c>
      <c r="S47" s="363">
        <v>1.5911839999999999</v>
      </c>
      <c r="T47" s="363">
        <v>1.685743</v>
      </c>
      <c r="U47" s="363">
        <v>1.6025430000000001</v>
      </c>
      <c r="V47" s="363">
        <v>1.6536759999999999</v>
      </c>
      <c r="W47" s="363">
        <v>1.5342340000000001</v>
      </c>
      <c r="X47" s="363">
        <v>1.558341</v>
      </c>
      <c r="Y47" s="363">
        <v>1.5844929999999999</v>
      </c>
      <c r="Z47" s="363">
        <v>1.5927659999999999</v>
      </c>
      <c r="AA47" s="363">
        <v>1.5276590000000001</v>
      </c>
      <c r="AB47" s="363">
        <v>1.5157719999999999</v>
      </c>
      <c r="AC47" s="363">
        <v>1.6129869999999999</v>
      </c>
      <c r="AD47" s="363">
        <v>1.6057699999999999</v>
      </c>
      <c r="AE47" s="363">
        <v>1.669672</v>
      </c>
      <c r="AF47" s="363">
        <v>1.7554289999999999</v>
      </c>
      <c r="AG47" s="363">
        <v>1.7529840000000001</v>
      </c>
      <c r="AH47" s="363">
        <v>1.7075039999999999</v>
      </c>
      <c r="AI47" s="363">
        <v>1.6913800000000001</v>
      </c>
      <c r="AJ47" s="363">
        <v>1.6971130000000001</v>
      </c>
      <c r="AK47" s="363">
        <v>1.623478</v>
      </c>
      <c r="AL47" s="363">
        <v>1.6681969999999999</v>
      </c>
      <c r="AM47" s="363">
        <v>1.5362</v>
      </c>
      <c r="AN47" s="363">
        <v>1.563982</v>
      </c>
      <c r="AO47" s="363">
        <v>1.650865</v>
      </c>
      <c r="AP47" s="363">
        <v>1.708474</v>
      </c>
      <c r="AQ47" s="363">
        <v>1.7681519999999999</v>
      </c>
      <c r="AR47" s="363">
        <v>1.7101710000000001</v>
      </c>
      <c r="AS47" s="363">
        <v>1.83168</v>
      </c>
      <c r="AT47" s="363">
        <v>1.7888550000000001</v>
      </c>
      <c r="AU47" s="363">
        <v>1.6706129999999999</v>
      </c>
      <c r="AV47" s="363">
        <v>1.729743</v>
      </c>
      <c r="AW47" s="363">
        <v>1.7501333333</v>
      </c>
      <c r="AX47" s="363">
        <v>1.7621612902999999</v>
      </c>
      <c r="AY47" s="374">
        <v>1.561035</v>
      </c>
      <c r="AZ47" s="374">
        <v>1.587958</v>
      </c>
      <c r="BA47" s="374">
        <v>1.6810639999999999</v>
      </c>
      <c r="BB47" s="374">
        <v>1.7308570000000001</v>
      </c>
      <c r="BC47" s="374">
        <v>1.7957510000000001</v>
      </c>
      <c r="BD47" s="374">
        <v>1.846644</v>
      </c>
      <c r="BE47" s="374">
        <v>1.8707959999999999</v>
      </c>
      <c r="BF47" s="374">
        <v>1.819099</v>
      </c>
      <c r="BG47" s="374">
        <v>1.6912290000000001</v>
      </c>
      <c r="BH47" s="374">
        <v>1.76874</v>
      </c>
      <c r="BI47" s="374">
        <v>1.669983</v>
      </c>
      <c r="BJ47" s="374">
        <v>1.7409239999999999</v>
      </c>
      <c r="BK47" s="374">
        <v>1.588654</v>
      </c>
      <c r="BL47" s="374">
        <v>1.613915</v>
      </c>
      <c r="BM47" s="374">
        <v>1.7071540000000001</v>
      </c>
      <c r="BN47" s="374">
        <v>1.756869</v>
      </c>
      <c r="BO47" s="374">
        <v>1.8222119999999999</v>
      </c>
      <c r="BP47" s="374">
        <v>1.8733709999999999</v>
      </c>
      <c r="BQ47" s="374">
        <v>1.8977090000000001</v>
      </c>
      <c r="BR47" s="374">
        <v>1.8449660000000001</v>
      </c>
      <c r="BS47" s="374">
        <v>1.7151540000000001</v>
      </c>
      <c r="BT47" s="374">
        <v>1.793704</v>
      </c>
      <c r="BU47" s="374">
        <v>1.6935450000000001</v>
      </c>
      <c r="BV47" s="374">
        <v>1.765657</v>
      </c>
    </row>
    <row r="48" spans="1:74" ht="11.05" customHeight="1" x14ac:dyDescent="0.2">
      <c r="A48" s="278" t="s">
        <v>245</v>
      </c>
      <c r="B48" s="568" t="s">
        <v>1133</v>
      </c>
      <c r="C48" s="363">
        <v>3.9364659999999998</v>
      </c>
      <c r="D48" s="363">
        <v>3.9684219999999999</v>
      </c>
      <c r="E48" s="363">
        <v>4.0771480000000002</v>
      </c>
      <c r="F48" s="363">
        <v>4.0483609999999999</v>
      </c>
      <c r="G48" s="363">
        <v>3.90015</v>
      </c>
      <c r="H48" s="363">
        <v>3.9457260000000001</v>
      </c>
      <c r="I48" s="363">
        <v>3.674569</v>
      </c>
      <c r="J48" s="363">
        <v>3.9843839999999999</v>
      </c>
      <c r="K48" s="363">
        <v>4.0319989999999999</v>
      </c>
      <c r="L48" s="363">
        <v>3.9673919999999998</v>
      </c>
      <c r="M48" s="363">
        <v>4.1903800000000002</v>
      </c>
      <c r="N48" s="363">
        <v>3.9501110000000001</v>
      </c>
      <c r="O48" s="363">
        <v>4.1287419999999999</v>
      </c>
      <c r="P48" s="363">
        <v>4.3648769999999999</v>
      </c>
      <c r="Q48" s="363">
        <v>4.1832260000000003</v>
      </c>
      <c r="R48" s="363">
        <v>3.9756010000000002</v>
      </c>
      <c r="S48" s="363">
        <v>3.8757510000000002</v>
      </c>
      <c r="T48" s="363">
        <v>4.0492489999999997</v>
      </c>
      <c r="U48" s="363">
        <v>3.72153</v>
      </c>
      <c r="V48" s="363">
        <v>3.9404870000000001</v>
      </c>
      <c r="W48" s="363">
        <v>4.0874629999999996</v>
      </c>
      <c r="X48" s="363">
        <v>4.1628230000000004</v>
      </c>
      <c r="Y48" s="363">
        <v>4.0594900000000003</v>
      </c>
      <c r="Z48" s="363">
        <v>3.7927200000000001</v>
      </c>
      <c r="AA48" s="363">
        <v>3.9668009999999998</v>
      </c>
      <c r="AB48" s="363">
        <v>3.9985900000000001</v>
      </c>
      <c r="AC48" s="363">
        <v>4.11348</v>
      </c>
      <c r="AD48" s="363">
        <v>3.878568</v>
      </c>
      <c r="AE48" s="363">
        <v>3.9190770000000001</v>
      </c>
      <c r="AF48" s="363">
        <v>3.9775459999999998</v>
      </c>
      <c r="AG48" s="363">
        <v>3.5832959999999998</v>
      </c>
      <c r="AH48" s="363">
        <v>4.0520769999999997</v>
      </c>
      <c r="AI48" s="363">
        <v>3.8577789999999998</v>
      </c>
      <c r="AJ48" s="363">
        <v>4.0606920000000004</v>
      </c>
      <c r="AK48" s="363">
        <v>3.9502809999999999</v>
      </c>
      <c r="AL48" s="363">
        <v>3.6433080000000002</v>
      </c>
      <c r="AM48" s="363">
        <v>3.8695349999999999</v>
      </c>
      <c r="AN48" s="363">
        <v>3.9193899999999999</v>
      </c>
      <c r="AO48" s="363">
        <v>3.6736089999999999</v>
      </c>
      <c r="AP48" s="363">
        <v>3.8005640000000001</v>
      </c>
      <c r="AQ48" s="363">
        <v>3.778975</v>
      </c>
      <c r="AR48" s="363">
        <v>3.5942020000000001</v>
      </c>
      <c r="AS48" s="363">
        <v>3.69278</v>
      </c>
      <c r="AT48" s="363">
        <v>3.8749790000000002</v>
      </c>
      <c r="AU48" s="363">
        <v>3.712313</v>
      </c>
      <c r="AV48" s="363">
        <v>4.0590669999999998</v>
      </c>
      <c r="AW48" s="363">
        <v>3.7774333332999999</v>
      </c>
      <c r="AX48" s="363">
        <v>3.8748709677000002</v>
      </c>
      <c r="AY48" s="374">
        <v>4.0687189999999998</v>
      </c>
      <c r="AZ48" s="374">
        <v>4.0351169999999996</v>
      </c>
      <c r="BA48" s="374">
        <v>3.9254739999999999</v>
      </c>
      <c r="BB48" s="374">
        <v>3.968896</v>
      </c>
      <c r="BC48" s="374">
        <v>3.9265479999999999</v>
      </c>
      <c r="BD48" s="374">
        <v>3.9068930000000002</v>
      </c>
      <c r="BE48" s="374">
        <v>3.7610030000000001</v>
      </c>
      <c r="BF48" s="374">
        <v>3.8885710000000002</v>
      </c>
      <c r="BG48" s="374">
        <v>4.0025320000000004</v>
      </c>
      <c r="BH48" s="374">
        <v>4.1324160000000001</v>
      </c>
      <c r="BI48" s="374">
        <v>3.8518080000000001</v>
      </c>
      <c r="BJ48" s="374">
        <v>3.9108679999999998</v>
      </c>
      <c r="BK48" s="374">
        <v>4.0098760000000002</v>
      </c>
      <c r="BL48" s="374">
        <v>4.0650360000000001</v>
      </c>
      <c r="BM48" s="374">
        <v>4.0247859999999998</v>
      </c>
      <c r="BN48" s="374">
        <v>3.9779</v>
      </c>
      <c r="BO48" s="374">
        <v>3.8749859999999998</v>
      </c>
      <c r="BP48" s="374">
        <v>4.0171859999999997</v>
      </c>
      <c r="BQ48" s="374">
        <v>3.8659439999999998</v>
      </c>
      <c r="BR48" s="374">
        <v>3.9180130000000002</v>
      </c>
      <c r="BS48" s="374">
        <v>4.0293469999999996</v>
      </c>
      <c r="BT48" s="374">
        <v>4.0983029999999996</v>
      </c>
      <c r="BU48" s="374">
        <v>3.9572880000000001</v>
      </c>
      <c r="BV48" s="374">
        <v>3.9346930000000002</v>
      </c>
    </row>
    <row r="49" spans="1:74" ht="11.05" customHeight="1" x14ac:dyDescent="0.2">
      <c r="A49" s="278" t="s">
        <v>246</v>
      </c>
      <c r="B49" s="568" t="s">
        <v>1134</v>
      </c>
      <c r="C49" s="363">
        <v>0.24721699999999999</v>
      </c>
      <c r="D49" s="363">
        <v>0.25467400000000001</v>
      </c>
      <c r="E49" s="363">
        <v>0.28020800000000001</v>
      </c>
      <c r="F49" s="363">
        <v>0.138266</v>
      </c>
      <c r="G49" s="363">
        <v>0.26317600000000002</v>
      </c>
      <c r="H49" s="363">
        <v>0.34643299999999999</v>
      </c>
      <c r="I49" s="363">
        <v>0.35082400000000002</v>
      </c>
      <c r="J49" s="363">
        <v>0.34384300000000001</v>
      </c>
      <c r="K49" s="363">
        <v>0.341256</v>
      </c>
      <c r="L49" s="363">
        <v>0.35684300000000002</v>
      </c>
      <c r="M49" s="363">
        <v>0.409916</v>
      </c>
      <c r="N49" s="363">
        <v>0.43209399999999998</v>
      </c>
      <c r="O49" s="363">
        <v>0.30448599999999998</v>
      </c>
      <c r="P49" s="363">
        <v>0.32711499999999999</v>
      </c>
      <c r="Q49" s="363">
        <v>0.36624200000000001</v>
      </c>
      <c r="R49" s="363">
        <v>0.25531399999999999</v>
      </c>
      <c r="S49" s="363">
        <v>0.32062200000000002</v>
      </c>
      <c r="T49" s="363">
        <v>0.31841399999999997</v>
      </c>
      <c r="U49" s="363">
        <v>0.31223400000000001</v>
      </c>
      <c r="V49" s="363">
        <v>0.37602600000000003</v>
      </c>
      <c r="W49" s="363">
        <v>0.46470299999999998</v>
      </c>
      <c r="X49" s="363">
        <v>0.27733400000000002</v>
      </c>
      <c r="Y49" s="363">
        <v>0.359348</v>
      </c>
      <c r="Z49" s="363">
        <v>0.27338499999999999</v>
      </c>
      <c r="AA49" s="363">
        <v>0.276308</v>
      </c>
      <c r="AB49" s="363">
        <v>0.38368099999999999</v>
      </c>
      <c r="AC49" s="363">
        <v>0.22673399999999999</v>
      </c>
      <c r="AD49" s="363">
        <v>0.17765400000000001</v>
      </c>
      <c r="AE49" s="363">
        <v>0.21356800000000001</v>
      </c>
      <c r="AF49" s="363">
        <v>0.27285799999999999</v>
      </c>
      <c r="AG49" s="363">
        <v>0.25130400000000003</v>
      </c>
      <c r="AH49" s="363">
        <v>0.32096799999999998</v>
      </c>
      <c r="AI49" s="363">
        <v>0.22011800000000001</v>
      </c>
      <c r="AJ49" s="363">
        <v>0.269399</v>
      </c>
      <c r="AK49" s="363">
        <v>0.35794399999999998</v>
      </c>
      <c r="AL49" s="363">
        <v>0.32625799999999999</v>
      </c>
      <c r="AM49" s="363">
        <v>0.26994299999999999</v>
      </c>
      <c r="AN49" s="363">
        <v>0.26431300000000002</v>
      </c>
      <c r="AO49" s="363">
        <v>0.31363999999999997</v>
      </c>
      <c r="AP49" s="363">
        <v>0.312664</v>
      </c>
      <c r="AQ49" s="363">
        <v>0.29556300000000002</v>
      </c>
      <c r="AR49" s="363">
        <v>0.286916</v>
      </c>
      <c r="AS49" s="363">
        <v>0.29368300000000003</v>
      </c>
      <c r="AT49" s="363">
        <v>0.28858299999999998</v>
      </c>
      <c r="AU49" s="363">
        <v>0.21663399999999999</v>
      </c>
      <c r="AV49" s="363">
        <v>0.30653999999999998</v>
      </c>
      <c r="AW49" s="363">
        <v>0.29936666667</v>
      </c>
      <c r="AX49" s="363">
        <v>0.26483870968000001</v>
      </c>
      <c r="AY49" s="374">
        <v>0.2549998</v>
      </c>
      <c r="AZ49" s="374">
        <v>0.28379320000000002</v>
      </c>
      <c r="BA49" s="374">
        <v>0.27294819999999997</v>
      </c>
      <c r="BB49" s="374">
        <v>0.2748369</v>
      </c>
      <c r="BC49" s="374">
        <v>0.3067627</v>
      </c>
      <c r="BD49" s="374">
        <v>0.27027960000000001</v>
      </c>
      <c r="BE49" s="374">
        <v>0.2587199</v>
      </c>
      <c r="BF49" s="374">
        <v>0.25930059999999999</v>
      </c>
      <c r="BG49" s="374">
        <v>0.27223960000000003</v>
      </c>
      <c r="BH49" s="374">
        <v>0.2717522</v>
      </c>
      <c r="BI49" s="374">
        <v>0.27332240000000002</v>
      </c>
      <c r="BJ49" s="374">
        <v>0.25060710000000003</v>
      </c>
      <c r="BK49" s="374">
        <v>0.21366569999999999</v>
      </c>
      <c r="BL49" s="374">
        <v>0.25917990000000002</v>
      </c>
      <c r="BM49" s="374">
        <v>0.22189400000000001</v>
      </c>
      <c r="BN49" s="374">
        <v>0.2403516</v>
      </c>
      <c r="BO49" s="374">
        <v>0.26263219999999998</v>
      </c>
      <c r="BP49" s="374">
        <v>0.23430100000000001</v>
      </c>
      <c r="BQ49" s="374">
        <v>0.2141586</v>
      </c>
      <c r="BR49" s="374">
        <v>0.2235809</v>
      </c>
      <c r="BS49" s="374">
        <v>0.24273459999999999</v>
      </c>
      <c r="BT49" s="374">
        <v>0.26523029999999997</v>
      </c>
      <c r="BU49" s="374">
        <v>0.26171139999999998</v>
      </c>
      <c r="BV49" s="374">
        <v>0.2413517</v>
      </c>
    </row>
    <row r="50" spans="1:74" ht="11.05" customHeight="1" x14ac:dyDescent="0.2">
      <c r="A50" s="278" t="s">
        <v>435</v>
      </c>
      <c r="B50" s="568" t="s">
        <v>1135</v>
      </c>
      <c r="C50" s="363">
        <v>1.635591</v>
      </c>
      <c r="D50" s="363">
        <v>1.3658110000000001</v>
      </c>
      <c r="E50" s="363">
        <v>1.5959179999999999</v>
      </c>
      <c r="F50" s="363">
        <v>1.754845</v>
      </c>
      <c r="G50" s="363">
        <v>2.0039020000000001</v>
      </c>
      <c r="H50" s="363">
        <v>2.092457</v>
      </c>
      <c r="I50" s="363">
        <v>1.9539310000000001</v>
      </c>
      <c r="J50" s="363">
        <v>2.064746</v>
      </c>
      <c r="K50" s="363">
        <v>1.9205220000000001</v>
      </c>
      <c r="L50" s="363">
        <v>1.8423210000000001</v>
      </c>
      <c r="M50" s="363">
        <v>1.8090520000000001</v>
      </c>
      <c r="N50" s="363">
        <v>1.788286</v>
      </c>
      <c r="O50" s="363">
        <v>1.595785</v>
      </c>
      <c r="P50" s="363">
        <v>1.5594710000000001</v>
      </c>
      <c r="Q50" s="363">
        <v>1.6634720000000001</v>
      </c>
      <c r="R50" s="363">
        <v>1.7239660000000001</v>
      </c>
      <c r="S50" s="363">
        <v>1.746604</v>
      </c>
      <c r="T50" s="363">
        <v>1.8615999999999999</v>
      </c>
      <c r="U50" s="363">
        <v>1.9601109999999999</v>
      </c>
      <c r="V50" s="363">
        <v>2.0003820000000001</v>
      </c>
      <c r="W50" s="363">
        <v>1.865915</v>
      </c>
      <c r="X50" s="363">
        <v>1.7779419999999999</v>
      </c>
      <c r="Y50" s="363">
        <v>1.770556</v>
      </c>
      <c r="Z50" s="363">
        <v>1.5669420000000001</v>
      </c>
      <c r="AA50" s="363">
        <v>1.4412160000000001</v>
      </c>
      <c r="AB50" s="363">
        <v>1.5280769999999999</v>
      </c>
      <c r="AC50" s="363">
        <v>1.598042</v>
      </c>
      <c r="AD50" s="363">
        <v>1.776921</v>
      </c>
      <c r="AE50" s="363">
        <v>1.804754</v>
      </c>
      <c r="AF50" s="363">
        <v>1.801275</v>
      </c>
      <c r="AG50" s="363">
        <v>1.7665459999999999</v>
      </c>
      <c r="AH50" s="363">
        <v>1.924814</v>
      </c>
      <c r="AI50" s="363">
        <v>1.960833</v>
      </c>
      <c r="AJ50" s="363">
        <v>1.7194339999999999</v>
      </c>
      <c r="AK50" s="363">
        <v>1.7903990000000001</v>
      </c>
      <c r="AL50" s="363">
        <v>1.4589240000000001</v>
      </c>
      <c r="AM50" s="363">
        <v>1.4744930000000001</v>
      </c>
      <c r="AN50" s="363">
        <v>1.399489</v>
      </c>
      <c r="AO50" s="363">
        <v>1.443703</v>
      </c>
      <c r="AP50" s="363">
        <v>1.7061249999999999</v>
      </c>
      <c r="AQ50" s="363">
        <v>1.7834890000000001</v>
      </c>
      <c r="AR50" s="363">
        <v>1.823259</v>
      </c>
      <c r="AS50" s="363">
        <v>1.9022810000000001</v>
      </c>
      <c r="AT50" s="363">
        <v>1.7302169999999999</v>
      </c>
      <c r="AU50" s="363">
        <v>1.7166170000000001</v>
      </c>
      <c r="AV50" s="363">
        <v>1.6646339999999999</v>
      </c>
      <c r="AW50" s="363">
        <v>1.7408652</v>
      </c>
      <c r="AX50" s="363">
        <v>1.5354715999999999</v>
      </c>
      <c r="AY50" s="374">
        <v>1.4853050000000001</v>
      </c>
      <c r="AZ50" s="374">
        <v>1.395159</v>
      </c>
      <c r="BA50" s="374">
        <v>1.506891</v>
      </c>
      <c r="BB50" s="374">
        <v>1.585555</v>
      </c>
      <c r="BC50" s="374">
        <v>1.712974</v>
      </c>
      <c r="BD50" s="374">
        <v>1.8143</v>
      </c>
      <c r="BE50" s="374">
        <v>1.8703939999999999</v>
      </c>
      <c r="BF50" s="374">
        <v>1.939095</v>
      </c>
      <c r="BG50" s="374">
        <v>1.7880119999999999</v>
      </c>
      <c r="BH50" s="374">
        <v>1.6682619999999999</v>
      </c>
      <c r="BI50" s="374">
        <v>1.6760759999999999</v>
      </c>
      <c r="BJ50" s="374">
        <v>1.5554749999999999</v>
      </c>
      <c r="BK50" s="374">
        <v>1.473838</v>
      </c>
      <c r="BL50" s="374">
        <v>1.3835759999999999</v>
      </c>
      <c r="BM50" s="374">
        <v>1.49783</v>
      </c>
      <c r="BN50" s="374">
        <v>1.572835</v>
      </c>
      <c r="BO50" s="374">
        <v>1.692067</v>
      </c>
      <c r="BP50" s="374">
        <v>1.786157</v>
      </c>
      <c r="BQ50" s="374">
        <v>1.849337</v>
      </c>
      <c r="BR50" s="374">
        <v>1.9025510000000001</v>
      </c>
      <c r="BS50" s="374">
        <v>1.7521469999999999</v>
      </c>
      <c r="BT50" s="374">
        <v>1.6303030000000001</v>
      </c>
      <c r="BU50" s="374">
        <v>1.634522</v>
      </c>
      <c r="BV50" s="374">
        <v>1.5106930000000001</v>
      </c>
    </row>
    <row r="51" spans="1:74" ht="11.05" customHeight="1" x14ac:dyDescent="0.2">
      <c r="A51" s="278"/>
      <c r="B51" s="574"/>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row>
    <row r="52" spans="1:74" s="287" customFormat="1" ht="11.05" customHeight="1" x14ac:dyDescent="0.2">
      <c r="A52" s="571" t="s">
        <v>436</v>
      </c>
      <c r="B52" s="95" t="s">
        <v>1140</v>
      </c>
      <c r="C52" s="103">
        <v>-0.50065700000000002</v>
      </c>
      <c r="D52" s="103">
        <v>0.35670400000000002</v>
      </c>
      <c r="E52" s="103">
        <v>0.43112299999999998</v>
      </c>
      <c r="F52" s="103">
        <v>-0.44062099999999998</v>
      </c>
      <c r="G52" s="103">
        <v>9.8158999999999996E-2</v>
      </c>
      <c r="H52" s="103">
        <v>-5.6323999999999999E-2</v>
      </c>
      <c r="I52" s="103">
        <v>0.367807</v>
      </c>
      <c r="J52" s="103">
        <v>-0.15270700000000001</v>
      </c>
      <c r="K52" s="103">
        <v>1.1621520000000001</v>
      </c>
      <c r="L52" s="103">
        <v>-9.0038000000000007E-2</v>
      </c>
      <c r="M52" s="103">
        <v>-0.71033999999999997</v>
      </c>
      <c r="N52" s="103">
        <v>-1.160752</v>
      </c>
      <c r="O52" s="103">
        <v>-0.51304499999999997</v>
      </c>
      <c r="P52" s="103">
        <v>-0.278256</v>
      </c>
      <c r="Q52" s="103">
        <v>-0.62126099999999995</v>
      </c>
      <c r="R52" s="103">
        <v>-1.4176089999999999</v>
      </c>
      <c r="S52" s="103">
        <v>-1.0306329999999999</v>
      </c>
      <c r="T52" s="103">
        <v>-1.1730879999999999</v>
      </c>
      <c r="U52" s="103">
        <v>-0.93116699999999997</v>
      </c>
      <c r="V52" s="103">
        <v>-1.3800319999999999</v>
      </c>
      <c r="W52" s="103">
        <v>-1.825135</v>
      </c>
      <c r="X52" s="103">
        <v>-1.4297340000000001</v>
      </c>
      <c r="Y52" s="103">
        <v>-1.6367750000000001</v>
      </c>
      <c r="Z52" s="103">
        <v>-2.0086240000000002</v>
      </c>
      <c r="AA52" s="103">
        <v>-0.81931299999999996</v>
      </c>
      <c r="AB52" s="103">
        <v>-0.84835099999999997</v>
      </c>
      <c r="AC52" s="103">
        <v>-2.642423</v>
      </c>
      <c r="AD52" s="103">
        <v>-1.450105</v>
      </c>
      <c r="AE52" s="103">
        <v>-1.3764179999999999</v>
      </c>
      <c r="AF52" s="103">
        <v>-1.223641</v>
      </c>
      <c r="AG52" s="103">
        <v>-2.0291670000000002</v>
      </c>
      <c r="AH52" s="103">
        <v>-1.5329919999999999</v>
      </c>
      <c r="AI52" s="103">
        <v>-1.4885459999999999</v>
      </c>
      <c r="AJ52" s="103">
        <v>-2.2928649999999999</v>
      </c>
      <c r="AK52" s="103">
        <v>-1.578578</v>
      </c>
      <c r="AL52" s="103">
        <v>-3.101664</v>
      </c>
      <c r="AM52" s="103">
        <v>-1.9230419999999999</v>
      </c>
      <c r="AN52" s="103">
        <v>-2.6579039999999998</v>
      </c>
      <c r="AO52" s="103">
        <v>-2.6626289999999999</v>
      </c>
      <c r="AP52" s="103">
        <v>-1.8856599999999999</v>
      </c>
      <c r="AQ52" s="103">
        <v>-1.1456850000000001</v>
      </c>
      <c r="AR52" s="103">
        <v>-2.3324780000000001</v>
      </c>
      <c r="AS52" s="103">
        <v>-1.4972920000000001</v>
      </c>
      <c r="AT52" s="103">
        <v>-2.7222729999999999</v>
      </c>
      <c r="AU52" s="103">
        <v>-2.3992879999999999</v>
      </c>
      <c r="AV52" s="103">
        <v>-2.6431830000000001</v>
      </c>
      <c r="AW52" s="103">
        <v>-2.7945236405</v>
      </c>
      <c r="AX52" s="103">
        <v>-2.2828648459999998</v>
      </c>
      <c r="AY52" s="582">
        <v>-2.2160150000000001</v>
      </c>
      <c r="AZ52" s="582">
        <v>-2.698855</v>
      </c>
      <c r="BA52" s="582">
        <v>-2.7087810000000001</v>
      </c>
      <c r="BB52" s="582">
        <v>-2.2811940000000002</v>
      </c>
      <c r="BC52" s="582">
        <v>-1.79854</v>
      </c>
      <c r="BD52" s="582">
        <v>-2.5223620000000002</v>
      </c>
      <c r="BE52" s="582">
        <v>-2.2339410000000002</v>
      </c>
      <c r="BF52" s="582">
        <v>-2.5839080000000001</v>
      </c>
      <c r="BG52" s="582">
        <v>-2.6269290000000001</v>
      </c>
      <c r="BH52" s="582">
        <v>-2.6608049999999999</v>
      </c>
      <c r="BI52" s="582">
        <v>-3.114668</v>
      </c>
      <c r="BJ52" s="582">
        <v>-3.588578</v>
      </c>
      <c r="BK52" s="582">
        <v>-2.8555899999999999</v>
      </c>
      <c r="BL52" s="582">
        <v>-3.2025440000000001</v>
      </c>
      <c r="BM52" s="582">
        <v>-3.1467019999999999</v>
      </c>
      <c r="BN52" s="582">
        <v>-2.7734920000000001</v>
      </c>
      <c r="BO52" s="582">
        <v>-2.185819</v>
      </c>
      <c r="BP52" s="582">
        <v>-2.8367640000000001</v>
      </c>
      <c r="BQ52" s="582">
        <v>-2.593124</v>
      </c>
      <c r="BR52" s="582">
        <v>-2.7255790000000002</v>
      </c>
      <c r="BS52" s="582">
        <v>-3.0178980000000002</v>
      </c>
      <c r="BT52" s="582">
        <v>-3.0348229999999998</v>
      </c>
      <c r="BU52" s="582">
        <v>-3.1075469999999998</v>
      </c>
      <c r="BV52" s="582">
        <v>-3.3551980000000001</v>
      </c>
    </row>
    <row r="53" spans="1:74" ht="11.05" customHeight="1" x14ac:dyDescent="0.2">
      <c r="A53" s="278"/>
      <c r="B53" s="57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76"/>
      <c r="AZ53" s="376"/>
      <c r="BA53" s="376"/>
      <c r="BB53" s="376"/>
      <c r="BC53" s="376"/>
      <c r="BD53" s="376"/>
      <c r="BE53" s="376"/>
      <c r="BF53" s="376"/>
      <c r="BG53" s="376"/>
      <c r="BH53" s="376"/>
      <c r="BI53" s="376"/>
      <c r="BJ53" s="376"/>
      <c r="BK53" s="376"/>
      <c r="BL53" s="376"/>
      <c r="BM53" s="376"/>
      <c r="BN53" s="376"/>
      <c r="BO53" s="376"/>
      <c r="BP53" s="376"/>
      <c r="BQ53" s="376"/>
      <c r="BR53" s="376"/>
      <c r="BS53" s="376"/>
      <c r="BT53" s="376"/>
      <c r="BU53" s="376"/>
      <c r="BV53" s="376"/>
    </row>
    <row r="54" spans="1:74" ht="11.05" customHeight="1" x14ac:dyDescent="0.2">
      <c r="A54" s="277"/>
      <c r="B54" s="576" t="s">
        <v>1141</v>
      </c>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76"/>
      <c r="AZ54" s="376"/>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row>
    <row r="55" spans="1:74" s="287" customFormat="1" ht="11.05" customHeight="1" x14ac:dyDescent="0.2">
      <c r="A55" s="571" t="s">
        <v>251</v>
      </c>
      <c r="B55" s="567" t="s">
        <v>1142</v>
      </c>
      <c r="C55" s="34">
        <v>1337.1033399999999</v>
      </c>
      <c r="D55" s="34">
        <v>1303.06792</v>
      </c>
      <c r="E55" s="34">
        <v>1310.94721</v>
      </c>
      <c r="F55" s="34">
        <v>1298.811995</v>
      </c>
      <c r="G55" s="34">
        <v>1303.867405</v>
      </c>
      <c r="H55" s="34">
        <v>1281.363983</v>
      </c>
      <c r="I55" s="34">
        <v>1278.1167359999999</v>
      </c>
      <c r="J55" s="34">
        <v>1250.2037230000001</v>
      </c>
      <c r="K55" s="34">
        <v>1250.9396790000001</v>
      </c>
      <c r="L55" s="34">
        <v>1252.9669180000001</v>
      </c>
      <c r="M55" s="34">
        <v>1233.747879</v>
      </c>
      <c r="N55" s="34">
        <v>1198.6124299999999</v>
      </c>
      <c r="O55" s="34">
        <v>1190.10285</v>
      </c>
      <c r="P55" s="34">
        <v>1165.6142279999999</v>
      </c>
      <c r="Q55" s="34">
        <v>1154.2380989999999</v>
      </c>
      <c r="R55" s="34">
        <v>1153.830189</v>
      </c>
      <c r="S55" s="34">
        <v>1172.1564060000001</v>
      </c>
      <c r="T55" s="34">
        <v>1180.4096030000001</v>
      </c>
      <c r="U55" s="34">
        <v>1215.318088</v>
      </c>
      <c r="V55" s="34">
        <v>1212.6715799999999</v>
      </c>
      <c r="W55" s="34">
        <v>1215.5591079999999</v>
      </c>
      <c r="X55" s="34">
        <v>1230.5137460000001</v>
      </c>
      <c r="Y55" s="34">
        <v>1226.776977</v>
      </c>
      <c r="Z55" s="34">
        <v>1222.5920630000001</v>
      </c>
      <c r="AA55" s="34">
        <v>1253.7938650000001</v>
      </c>
      <c r="AB55" s="34">
        <v>1266.7063900000001</v>
      </c>
      <c r="AC55" s="34">
        <v>1229.9735470000001</v>
      </c>
      <c r="AD55" s="34">
        <v>1245.5824849999999</v>
      </c>
      <c r="AE55" s="34">
        <v>1260.0435170000001</v>
      </c>
      <c r="AF55" s="34">
        <v>1263.076135</v>
      </c>
      <c r="AG55" s="34">
        <v>1269.9315710000001</v>
      </c>
      <c r="AH55" s="34">
        <v>1258.5578250000001</v>
      </c>
      <c r="AI55" s="34">
        <v>1282.4267110000001</v>
      </c>
      <c r="AJ55" s="34">
        <v>1263.6332420000001</v>
      </c>
      <c r="AK55" s="34">
        <v>1263.984361</v>
      </c>
      <c r="AL55" s="34">
        <v>1251.418467</v>
      </c>
      <c r="AM55" s="34">
        <v>1233.710059</v>
      </c>
      <c r="AN55" s="34">
        <v>1221.6922039999999</v>
      </c>
      <c r="AO55" s="34">
        <v>1230.25081</v>
      </c>
      <c r="AP55" s="34">
        <v>1258.0632800000001</v>
      </c>
      <c r="AQ55" s="34">
        <v>1272.698854</v>
      </c>
      <c r="AR55" s="34">
        <v>1279.5600919999999</v>
      </c>
      <c r="AS55" s="34">
        <v>1285.665023</v>
      </c>
      <c r="AT55" s="34">
        <v>1275.7798660000001</v>
      </c>
      <c r="AU55" s="34">
        <v>1269.5213040000001</v>
      </c>
      <c r="AV55" s="34">
        <v>1250.088409</v>
      </c>
      <c r="AW55" s="34">
        <v>1234.7599788</v>
      </c>
      <c r="AX55" s="34">
        <v>1238.0158491</v>
      </c>
      <c r="AY55" s="459">
        <v>1252.943</v>
      </c>
      <c r="AZ55" s="459">
        <v>1242.739</v>
      </c>
      <c r="BA55" s="459">
        <v>1237.566</v>
      </c>
      <c r="BB55" s="459">
        <v>1253.2180000000001</v>
      </c>
      <c r="BC55" s="459">
        <v>1270.1769999999999</v>
      </c>
      <c r="BD55" s="459">
        <v>1269.2629999999999</v>
      </c>
      <c r="BE55" s="459">
        <v>1271.903</v>
      </c>
      <c r="BF55" s="459">
        <v>1264.8969999999999</v>
      </c>
      <c r="BG55" s="459">
        <v>1267.3720000000001</v>
      </c>
      <c r="BH55" s="459">
        <v>1263.18</v>
      </c>
      <c r="BI55" s="459">
        <v>1259.672</v>
      </c>
      <c r="BJ55" s="459">
        <v>1240.625</v>
      </c>
      <c r="BK55" s="459">
        <v>1258.568</v>
      </c>
      <c r="BL55" s="459">
        <v>1246.9059999999999</v>
      </c>
      <c r="BM55" s="459">
        <v>1245.1500000000001</v>
      </c>
      <c r="BN55" s="459">
        <v>1259.4870000000001</v>
      </c>
      <c r="BO55" s="459">
        <v>1282.5719999999999</v>
      </c>
      <c r="BP55" s="459">
        <v>1279.8209999999999</v>
      </c>
      <c r="BQ55" s="459">
        <v>1282.3389999999999</v>
      </c>
      <c r="BR55" s="459">
        <v>1279.79</v>
      </c>
      <c r="BS55" s="459">
        <v>1278.673</v>
      </c>
      <c r="BT55" s="459">
        <v>1269.1659999999999</v>
      </c>
      <c r="BU55" s="459">
        <v>1268.2670000000001</v>
      </c>
      <c r="BV55" s="459">
        <v>1256.848</v>
      </c>
    </row>
    <row r="56" spans="1:74" ht="11.05" customHeight="1" x14ac:dyDescent="0.2">
      <c r="A56" s="278" t="s">
        <v>248</v>
      </c>
      <c r="B56" s="568" t="s">
        <v>1143</v>
      </c>
      <c r="C56" s="365">
        <v>476.26900000000001</v>
      </c>
      <c r="D56" s="365">
        <v>493.87599999999998</v>
      </c>
      <c r="E56" s="365">
        <v>502.464</v>
      </c>
      <c r="F56" s="365">
        <v>489.15800000000002</v>
      </c>
      <c r="G56" s="365">
        <v>476.98</v>
      </c>
      <c r="H56" s="365">
        <v>448.108</v>
      </c>
      <c r="I56" s="365">
        <v>438.745</v>
      </c>
      <c r="J56" s="365">
        <v>421.52499999999998</v>
      </c>
      <c r="K56" s="365">
        <v>420.34300000000002</v>
      </c>
      <c r="L56" s="365">
        <v>436.58</v>
      </c>
      <c r="M56" s="365">
        <v>433.387</v>
      </c>
      <c r="N56" s="365">
        <v>421.18400000000003</v>
      </c>
      <c r="O56" s="365">
        <v>413.714</v>
      </c>
      <c r="P56" s="365">
        <v>408.52600000000001</v>
      </c>
      <c r="Q56" s="365">
        <v>414.20699999999999</v>
      </c>
      <c r="R56" s="365">
        <v>417.38200000000001</v>
      </c>
      <c r="S56" s="365">
        <v>415.065</v>
      </c>
      <c r="T56" s="365">
        <v>417.79899999999998</v>
      </c>
      <c r="U56" s="365">
        <v>424.07499999999999</v>
      </c>
      <c r="V56" s="365">
        <v>419.78500000000003</v>
      </c>
      <c r="W56" s="365">
        <v>429</v>
      </c>
      <c r="X56" s="365">
        <v>439.678</v>
      </c>
      <c r="Y56" s="365">
        <v>416.62099999999998</v>
      </c>
      <c r="Z56" s="365">
        <v>430.10199999999998</v>
      </c>
      <c r="AA56" s="365">
        <v>459.15899999999999</v>
      </c>
      <c r="AB56" s="365">
        <v>472.36900000000003</v>
      </c>
      <c r="AC56" s="365">
        <v>465.21899999999999</v>
      </c>
      <c r="AD56" s="365">
        <v>459.62700000000001</v>
      </c>
      <c r="AE56" s="365">
        <v>460.64299999999997</v>
      </c>
      <c r="AF56" s="365">
        <v>454.71499999999997</v>
      </c>
      <c r="AG56" s="365">
        <v>439.947</v>
      </c>
      <c r="AH56" s="365">
        <v>417.30099999999999</v>
      </c>
      <c r="AI56" s="365">
        <v>417.86500000000001</v>
      </c>
      <c r="AJ56" s="365">
        <v>425.99299999999999</v>
      </c>
      <c r="AK56" s="365">
        <v>441.83800000000002</v>
      </c>
      <c r="AL56" s="365">
        <v>426.49099999999999</v>
      </c>
      <c r="AM56" s="365">
        <v>427.85700000000003</v>
      </c>
      <c r="AN56" s="365">
        <v>447.92899999999997</v>
      </c>
      <c r="AO56" s="365">
        <v>447.20600000000002</v>
      </c>
      <c r="AP56" s="365">
        <v>463.84199999999998</v>
      </c>
      <c r="AQ56" s="365">
        <v>454.548</v>
      </c>
      <c r="AR56" s="365">
        <v>440.15100000000001</v>
      </c>
      <c r="AS56" s="365">
        <v>427.20699999999999</v>
      </c>
      <c r="AT56" s="365">
        <v>417.35</v>
      </c>
      <c r="AU56" s="365">
        <v>415.93299999999999</v>
      </c>
      <c r="AV56" s="365">
        <v>423.62900000000002</v>
      </c>
      <c r="AW56" s="365">
        <v>422.96785713999998</v>
      </c>
      <c r="AX56" s="365">
        <v>414.642</v>
      </c>
      <c r="AY56" s="376">
        <v>430.15280000000001</v>
      </c>
      <c r="AZ56" s="376">
        <v>441.642</v>
      </c>
      <c r="BA56" s="376">
        <v>452.49939999999998</v>
      </c>
      <c r="BB56" s="376">
        <v>458.52539999999999</v>
      </c>
      <c r="BC56" s="376">
        <v>455.62819999999999</v>
      </c>
      <c r="BD56" s="376">
        <v>445.26190000000003</v>
      </c>
      <c r="BE56" s="376">
        <v>433.81180000000001</v>
      </c>
      <c r="BF56" s="376">
        <v>421.07369999999997</v>
      </c>
      <c r="BG56" s="376">
        <v>421.02710000000002</v>
      </c>
      <c r="BH56" s="376">
        <v>433.99400000000003</v>
      </c>
      <c r="BI56" s="376">
        <v>432.93650000000002</v>
      </c>
      <c r="BJ56" s="376">
        <v>425.1977</v>
      </c>
      <c r="BK56" s="376">
        <v>438.88690000000003</v>
      </c>
      <c r="BL56" s="376">
        <v>448.78339999999997</v>
      </c>
      <c r="BM56" s="376">
        <v>457.47219999999999</v>
      </c>
      <c r="BN56" s="376">
        <v>463.33789999999999</v>
      </c>
      <c r="BO56" s="376">
        <v>461.92520000000002</v>
      </c>
      <c r="BP56" s="376">
        <v>453.48779999999999</v>
      </c>
      <c r="BQ56" s="376">
        <v>441.51490000000001</v>
      </c>
      <c r="BR56" s="376">
        <v>430.93439999999998</v>
      </c>
      <c r="BS56" s="376">
        <v>429.27359999999999</v>
      </c>
      <c r="BT56" s="376">
        <v>440.41750000000002</v>
      </c>
      <c r="BU56" s="376">
        <v>440.7747</v>
      </c>
      <c r="BV56" s="376">
        <v>433.21660000000003</v>
      </c>
    </row>
    <row r="57" spans="1:74" ht="11.05" customHeight="1" x14ac:dyDescent="0.2">
      <c r="A57" s="278" t="s">
        <v>535</v>
      </c>
      <c r="B57" s="568" t="s">
        <v>1127</v>
      </c>
      <c r="C57" s="365">
        <v>197.22988000000001</v>
      </c>
      <c r="D57" s="365">
        <v>178.06336899999999</v>
      </c>
      <c r="E57" s="365">
        <v>176.882181</v>
      </c>
      <c r="F57" s="365">
        <v>185.83204900000001</v>
      </c>
      <c r="G57" s="365">
        <v>196.36487199999999</v>
      </c>
      <c r="H57" s="365">
        <v>205.29779600000001</v>
      </c>
      <c r="I57" s="365">
        <v>221.754276</v>
      </c>
      <c r="J57" s="365">
        <v>229.26124799999999</v>
      </c>
      <c r="K57" s="365">
        <v>235.50357700000001</v>
      </c>
      <c r="L57" s="365">
        <v>235.73503299999999</v>
      </c>
      <c r="M57" s="365">
        <v>220.683379</v>
      </c>
      <c r="N57" s="365">
        <v>193.052471</v>
      </c>
      <c r="O57" s="365">
        <v>160.87744900000001</v>
      </c>
      <c r="P57" s="365">
        <v>141.07776200000001</v>
      </c>
      <c r="Q57" s="365">
        <v>142.11115699999999</v>
      </c>
      <c r="R57" s="365">
        <v>154.29309699999999</v>
      </c>
      <c r="S57" s="365">
        <v>177.48304099999999</v>
      </c>
      <c r="T57" s="365">
        <v>186.72917699999999</v>
      </c>
      <c r="U57" s="365">
        <v>208.541369</v>
      </c>
      <c r="V57" s="365">
        <v>230.774023</v>
      </c>
      <c r="W57" s="365">
        <v>243.70535000000001</v>
      </c>
      <c r="X57" s="365">
        <v>243.01998399999999</v>
      </c>
      <c r="Y57" s="365">
        <v>236.15490500000001</v>
      </c>
      <c r="Z57" s="365">
        <v>211.14952099999999</v>
      </c>
      <c r="AA57" s="365">
        <v>187.896445</v>
      </c>
      <c r="AB57" s="365">
        <v>174.685643</v>
      </c>
      <c r="AC57" s="365">
        <v>173.949138</v>
      </c>
      <c r="AD57" s="365">
        <v>187.93352400000001</v>
      </c>
      <c r="AE57" s="365">
        <v>207.05935700000001</v>
      </c>
      <c r="AF57" s="365">
        <v>225.71730600000001</v>
      </c>
      <c r="AG57" s="365">
        <v>242.93247600000001</v>
      </c>
      <c r="AH57" s="365">
        <v>266.99305399999997</v>
      </c>
      <c r="AI57" s="365">
        <v>277.21147300000001</v>
      </c>
      <c r="AJ57" s="365">
        <v>274.01406400000002</v>
      </c>
      <c r="AK57" s="365">
        <v>254.801704</v>
      </c>
      <c r="AL57" s="365">
        <v>223.298676</v>
      </c>
      <c r="AM57" s="365">
        <v>185.572822</v>
      </c>
      <c r="AN57" s="365">
        <v>163.32581099999999</v>
      </c>
      <c r="AO57" s="365">
        <v>169.183324</v>
      </c>
      <c r="AP57" s="365">
        <v>188.516414</v>
      </c>
      <c r="AQ57" s="365">
        <v>214.52483899999999</v>
      </c>
      <c r="AR57" s="365">
        <v>235.056847</v>
      </c>
      <c r="AS57" s="365">
        <v>264.63737700000001</v>
      </c>
      <c r="AT57" s="365">
        <v>278.24472700000001</v>
      </c>
      <c r="AU57" s="365">
        <v>277.42261100000002</v>
      </c>
      <c r="AV57" s="365">
        <v>269.607191</v>
      </c>
      <c r="AW57" s="365">
        <v>251.73099999999999</v>
      </c>
      <c r="AX57" s="365">
        <v>229.56899999999999</v>
      </c>
      <c r="AY57" s="376">
        <v>203.96250000000001</v>
      </c>
      <c r="AZ57" s="376">
        <v>188.78479999999999</v>
      </c>
      <c r="BA57" s="376">
        <v>187.9169</v>
      </c>
      <c r="BB57" s="376">
        <v>200.5804</v>
      </c>
      <c r="BC57" s="376">
        <v>220.88749999999999</v>
      </c>
      <c r="BD57" s="376">
        <v>238.5436</v>
      </c>
      <c r="BE57" s="376">
        <v>253.79509999999999</v>
      </c>
      <c r="BF57" s="376">
        <v>272.86020000000002</v>
      </c>
      <c r="BG57" s="376">
        <v>277.43099999999998</v>
      </c>
      <c r="BH57" s="376">
        <v>272.02289999999999</v>
      </c>
      <c r="BI57" s="376">
        <v>257.71690000000001</v>
      </c>
      <c r="BJ57" s="376">
        <v>234.5445</v>
      </c>
      <c r="BK57" s="376">
        <v>210.52430000000001</v>
      </c>
      <c r="BL57" s="376">
        <v>196.06559999999999</v>
      </c>
      <c r="BM57" s="376">
        <v>197.02350000000001</v>
      </c>
      <c r="BN57" s="376">
        <v>210.10480000000001</v>
      </c>
      <c r="BO57" s="376">
        <v>231.334</v>
      </c>
      <c r="BP57" s="376">
        <v>249.7004</v>
      </c>
      <c r="BQ57" s="376">
        <v>265.97620000000001</v>
      </c>
      <c r="BR57" s="376">
        <v>285.71510000000001</v>
      </c>
      <c r="BS57" s="376">
        <v>291.19880000000001</v>
      </c>
      <c r="BT57" s="376">
        <v>286.28730000000002</v>
      </c>
      <c r="BU57" s="376">
        <v>272.7355</v>
      </c>
      <c r="BV57" s="376">
        <v>249.33600000000001</v>
      </c>
    </row>
    <row r="58" spans="1:74" ht="11.05" customHeight="1" x14ac:dyDescent="0.2">
      <c r="A58" s="278" t="s">
        <v>438</v>
      </c>
      <c r="B58" s="568" t="s">
        <v>1128</v>
      </c>
      <c r="C58" s="365">
        <v>84.307000000000002</v>
      </c>
      <c r="D58" s="365">
        <v>88.64</v>
      </c>
      <c r="E58" s="365">
        <v>92.546999999999997</v>
      </c>
      <c r="F58" s="365">
        <v>91.009</v>
      </c>
      <c r="G58" s="365">
        <v>90.15</v>
      </c>
      <c r="H58" s="365">
        <v>92.25</v>
      </c>
      <c r="I58" s="365">
        <v>90.656999999999996</v>
      </c>
      <c r="J58" s="365">
        <v>85.084999999999994</v>
      </c>
      <c r="K58" s="365">
        <v>89.522999999999996</v>
      </c>
      <c r="L58" s="365">
        <v>90.191000000000003</v>
      </c>
      <c r="M58" s="365">
        <v>87.673000000000002</v>
      </c>
      <c r="N58" s="365">
        <v>79.7</v>
      </c>
      <c r="O58" s="365">
        <v>82.852000000000004</v>
      </c>
      <c r="P58" s="365">
        <v>85.337999999999994</v>
      </c>
      <c r="Q58" s="365">
        <v>88.066999999999993</v>
      </c>
      <c r="R58" s="365">
        <v>88.513000000000005</v>
      </c>
      <c r="S58" s="365">
        <v>89.183999999999997</v>
      </c>
      <c r="T58" s="365">
        <v>88.864000000000004</v>
      </c>
      <c r="U58" s="365">
        <v>87.632000000000005</v>
      </c>
      <c r="V58" s="365">
        <v>86.415999999999997</v>
      </c>
      <c r="W58" s="365">
        <v>82.31</v>
      </c>
      <c r="X58" s="365">
        <v>85.152000000000001</v>
      </c>
      <c r="Y58" s="365">
        <v>84.174000000000007</v>
      </c>
      <c r="Z58" s="365">
        <v>86.382000000000005</v>
      </c>
      <c r="AA58" s="365">
        <v>85.494</v>
      </c>
      <c r="AB58" s="365">
        <v>87.653999999999996</v>
      </c>
      <c r="AC58" s="365">
        <v>88.863</v>
      </c>
      <c r="AD58" s="365">
        <v>91.912999999999997</v>
      </c>
      <c r="AE58" s="365">
        <v>88.903000000000006</v>
      </c>
      <c r="AF58" s="365">
        <v>87.274000000000001</v>
      </c>
      <c r="AG58" s="365">
        <v>87.143000000000001</v>
      </c>
      <c r="AH58" s="365">
        <v>86.353999999999999</v>
      </c>
      <c r="AI58" s="365">
        <v>88.43</v>
      </c>
      <c r="AJ58" s="365">
        <v>91.561000000000007</v>
      </c>
      <c r="AK58" s="365">
        <v>89.683999999999997</v>
      </c>
      <c r="AL58" s="365">
        <v>84.177999999999997</v>
      </c>
      <c r="AM58" s="365">
        <v>82.197999999999993</v>
      </c>
      <c r="AN58" s="365">
        <v>91.430999999999997</v>
      </c>
      <c r="AO58" s="365">
        <v>91.703000000000003</v>
      </c>
      <c r="AP58" s="365">
        <v>91.08</v>
      </c>
      <c r="AQ58" s="365">
        <v>90.924000000000007</v>
      </c>
      <c r="AR58" s="365">
        <v>87.76</v>
      </c>
      <c r="AS58" s="365">
        <v>82.77</v>
      </c>
      <c r="AT58" s="365">
        <v>80.171999999999997</v>
      </c>
      <c r="AU58" s="365">
        <v>80.742000000000004</v>
      </c>
      <c r="AV58" s="365">
        <v>82.775000000000006</v>
      </c>
      <c r="AW58" s="365">
        <v>82.121428570999996</v>
      </c>
      <c r="AX58" s="365">
        <v>78.097999999999999</v>
      </c>
      <c r="AY58" s="376">
        <v>83.334620000000001</v>
      </c>
      <c r="AZ58" s="376">
        <v>85.914929999999998</v>
      </c>
      <c r="BA58" s="376">
        <v>88.314019999999999</v>
      </c>
      <c r="BB58" s="376">
        <v>89.340069999999997</v>
      </c>
      <c r="BC58" s="376">
        <v>88.538179999999997</v>
      </c>
      <c r="BD58" s="376">
        <v>87.163129999999995</v>
      </c>
      <c r="BE58" s="376">
        <v>86.259799999999998</v>
      </c>
      <c r="BF58" s="376">
        <v>84.51885</v>
      </c>
      <c r="BG58" s="376">
        <v>85.094220000000007</v>
      </c>
      <c r="BH58" s="376">
        <v>87.004710000000003</v>
      </c>
      <c r="BI58" s="376">
        <v>84.920779999999993</v>
      </c>
      <c r="BJ58" s="376">
        <v>80.100899999999996</v>
      </c>
      <c r="BK58" s="376">
        <v>85.069209999999998</v>
      </c>
      <c r="BL58" s="376">
        <v>87.367549999999994</v>
      </c>
      <c r="BM58" s="376">
        <v>89.462410000000006</v>
      </c>
      <c r="BN58" s="376">
        <v>90.173850000000002</v>
      </c>
      <c r="BO58" s="376">
        <v>89.193600000000004</v>
      </c>
      <c r="BP58" s="376">
        <v>87.667649999999995</v>
      </c>
      <c r="BQ58" s="376">
        <v>86.511070000000004</v>
      </c>
      <c r="BR58" s="376">
        <v>84.577569999999994</v>
      </c>
      <c r="BS58" s="376">
        <v>85.124390000000005</v>
      </c>
      <c r="BT58" s="376">
        <v>86.872720000000001</v>
      </c>
      <c r="BU58" s="376">
        <v>84.694040000000001</v>
      </c>
      <c r="BV58" s="376">
        <v>79.80838</v>
      </c>
    </row>
    <row r="59" spans="1:74" ht="11.05" customHeight="1" x14ac:dyDescent="0.2">
      <c r="A59" s="278" t="s">
        <v>440</v>
      </c>
      <c r="B59" s="568" t="s">
        <v>1129</v>
      </c>
      <c r="C59" s="365">
        <v>32.564942000000002</v>
      </c>
      <c r="D59" s="365">
        <v>31.051335999999999</v>
      </c>
      <c r="E59" s="365">
        <v>29.276747</v>
      </c>
      <c r="F59" s="365">
        <v>28.590413999999999</v>
      </c>
      <c r="G59" s="365">
        <v>27.747852999999999</v>
      </c>
      <c r="H59" s="365">
        <v>27.730668999999999</v>
      </c>
      <c r="I59" s="365">
        <v>28.734027000000001</v>
      </c>
      <c r="J59" s="365">
        <v>26.634188999999999</v>
      </c>
      <c r="K59" s="365">
        <v>25.720549999999999</v>
      </c>
      <c r="L59" s="365">
        <v>25.393108999999999</v>
      </c>
      <c r="M59" s="365">
        <v>26.449034000000001</v>
      </c>
      <c r="N59" s="365">
        <v>28.674790999999999</v>
      </c>
      <c r="O59" s="365">
        <v>33.352336999999999</v>
      </c>
      <c r="P59" s="365">
        <v>34.035051000000003</v>
      </c>
      <c r="Q59" s="365">
        <v>34.398493000000002</v>
      </c>
      <c r="R59" s="365">
        <v>31.637782999999999</v>
      </c>
      <c r="S59" s="365">
        <v>30.775500999999998</v>
      </c>
      <c r="T59" s="365">
        <v>29.736238</v>
      </c>
      <c r="U59" s="365">
        <v>30.787911999999999</v>
      </c>
      <c r="V59" s="365">
        <v>29.152491999999999</v>
      </c>
      <c r="W59" s="365">
        <v>27.261168000000001</v>
      </c>
      <c r="X59" s="365">
        <v>27.034628999999999</v>
      </c>
      <c r="Y59" s="365">
        <v>30.159193999999999</v>
      </c>
      <c r="Z59" s="365">
        <v>31.550449</v>
      </c>
      <c r="AA59" s="365">
        <v>33.576895</v>
      </c>
      <c r="AB59" s="365">
        <v>35.218246000000001</v>
      </c>
      <c r="AC59" s="365">
        <v>34.493988999999999</v>
      </c>
      <c r="AD59" s="365">
        <v>33.599620999999999</v>
      </c>
      <c r="AE59" s="365">
        <v>31.587306999999999</v>
      </c>
      <c r="AF59" s="365">
        <v>30.189724999999999</v>
      </c>
      <c r="AG59" s="365">
        <v>31.095637</v>
      </c>
      <c r="AH59" s="365">
        <v>29.822569999999999</v>
      </c>
      <c r="AI59" s="365">
        <v>30.321832000000001</v>
      </c>
      <c r="AJ59" s="365">
        <v>28.726247999999998</v>
      </c>
      <c r="AK59" s="365">
        <v>30.770309999999998</v>
      </c>
      <c r="AL59" s="365">
        <v>33.117010000000001</v>
      </c>
      <c r="AM59" s="365">
        <v>35.660341000000003</v>
      </c>
      <c r="AN59" s="365">
        <v>37.399225999999999</v>
      </c>
      <c r="AO59" s="365">
        <v>38.239471999999999</v>
      </c>
      <c r="AP59" s="365">
        <v>37.010818999999998</v>
      </c>
      <c r="AQ59" s="365">
        <v>33.175272999999997</v>
      </c>
      <c r="AR59" s="365">
        <v>33.374184</v>
      </c>
      <c r="AS59" s="365">
        <v>33.290945000000001</v>
      </c>
      <c r="AT59" s="365">
        <v>33.771541999999997</v>
      </c>
      <c r="AU59" s="365">
        <v>33.297977000000003</v>
      </c>
      <c r="AV59" s="365">
        <v>31.632944999999999</v>
      </c>
      <c r="AW59" s="365">
        <v>33.283720228999996</v>
      </c>
      <c r="AX59" s="365">
        <v>35.090969100000002</v>
      </c>
      <c r="AY59" s="376">
        <v>37.055529999999997</v>
      </c>
      <c r="AZ59" s="376">
        <v>37.14808</v>
      </c>
      <c r="BA59" s="376">
        <v>36.991660000000003</v>
      </c>
      <c r="BB59" s="376">
        <v>36.331539999999997</v>
      </c>
      <c r="BC59" s="376">
        <v>34.888750000000002</v>
      </c>
      <c r="BD59" s="376">
        <v>34.03436</v>
      </c>
      <c r="BE59" s="376">
        <v>33.955970000000001</v>
      </c>
      <c r="BF59" s="376">
        <v>33.150739999999999</v>
      </c>
      <c r="BG59" s="376">
        <v>32.886769999999999</v>
      </c>
      <c r="BH59" s="376">
        <v>32.29712</v>
      </c>
      <c r="BI59" s="376">
        <v>33.322240000000001</v>
      </c>
      <c r="BJ59" s="376">
        <v>34.33475</v>
      </c>
      <c r="BK59" s="376">
        <v>36.880110000000002</v>
      </c>
      <c r="BL59" s="376">
        <v>37.251330000000003</v>
      </c>
      <c r="BM59" s="376">
        <v>37.295340000000003</v>
      </c>
      <c r="BN59" s="376">
        <v>36.539479999999998</v>
      </c>
      <c r="BO59" s="376">
        <v>35.064309999999999</v>
      </c>
      <c r="BP59" s="376">
        <v>34.261499999999998</v>
      </c>
      <c r="BQ59" s="376">
        <v>34.248440000000002</v>
      </c>
      <c r="BR59" s="376">
        <v>33.456389999999999</v>
      </c>
      <c r="BS59" s="376">
        <v>33.068849999999998</v>
      </c>
      <c r="BT59" s="376">
        <v>32.566330000000001</v>
      </c>
      <c r="BU59" s="376">
        <v>33.673160000000003</v>
      </c>
      <c r="BV59" s="376">
        <v>34.780569999999997</v>
      </c>
    </row>
    <row r="60" spans="1:74" ht="11.05" customHeight="1" x14ac:dyDescent="0.2">
      <c r="A60" s="278" t="s">
        <v>232</v>
      </c>
      <c r="B60" s="568" t="s">
        <v>1144</v>
      </c>
      <c r="C60" s="365">
        <v>255.361605</v>
      </c>
      <c r="D60" s="365">
        <v>241.27302900000001</v>
      </c>
      <c r="E60" s="365">
        <v>237.84609399999999</v>
      </c>
      <c r="F60" s="365">
        <v>238.62245100000001</v>
      </c>
      <c r="G60" s="365">
        <v>240.175715</v>
      </c>
      <c r="H60" s="365">
        <v>237.28622200000001</v>
      </c>
      <c r="I60" s="365">
        <v>230.76469800000001</v>
      </c>
      <c r="J60" s="365">
        <v>225.55103199999999</v>
      </c>
      <c r="K60" s="365">
        <v>227.04755800000001</v>
      </c>
      <c r="L60" s="365">
        <v>216.69639000000001</v>
      </c>
      <c r="M60" s="365">
        <v>220.59760700000001</v>
      </c>
      <c r="N60" s="365">
        <v>232.177537</v>
      </c>
      <c r="O60" s="365">
        <v>251.78143700000001</v>
      </c>
      <c r="P60" s="365">
        <v>250.26103599999999</v>
      </c>
      <c r="Q60" s="365">
        <v>238.50202100000001</v>
      </c>
      <c r="R60" s="365">
        <v>230.01925299999999</v>
      </c>
      <c r="S60" s="365">
        <v>220.72221500000001</v>
      </c>
      <c r="T60" s="365">
        <v>221.01629</v>
      </c>
      <c r="U60" s="365">
        <v>225.133026</v>
      </c>
      <c r="V60" s="365">
        <v>215.59122500000001</v>
      </c>
      <c r="W60" s="365">
        <v>209.51571100000001</v>
      </c>
      <c r="X60" s="365">
        <v>210.44437199999999</v>
      </c>
      <c r="Y60" s="365">
        <v>221.35419999999999</v>
      </c>
      <c r="Z60" s="365">
        <v>224.41015400000001</v>
      </c>
      <c r="AA60" s="365">
        <v>239.63172499999999</v>
      </c>
      <c r="AB60" s="365">
        <v>242.635672</v>
      </c>
      <c r="AC60" s="365">
        <v>225.20362700000001</v>
      </c>
      <c r="AD60" s="365">
        <v>223.64209</v>
      </c>
      <c r="AE60" s="365">
        <v>222.14595199999999</v>
      </c>
      <c r="AF60" s="365">
        <v>222.055801</v>
      </c>
      <c r="AG60" s="365">
        <v>220.87479500000001</v>
      </c>
      <c r="AH60" s="365">
        <v>219.15346</v>
      </c>
      <c r="AI60" s="365">
        <v>227.885199</v>
      </c>
      <c r="AJ60" s="365">
        <v>218.728658</v>
      </c>
      <c r="AK60" s="365">
        <v>221.53345100000001</v>
      </c>
      <c r="AL60" s="365">
        <v>240.716757</v>
      </c>
      <c r="AM60" s="365">
        <v>252.39195900000001</v>
      </c>
      <c r="AN60" s="365">
        <v>240.21721099999999</v>
      </c>
      <c r="AO60" s="365">
        <v>233.42984799999999</v>
      </c>
      <c r="AP60" s="365">
        <v>233.297033</v>
      </c>
      <c r="AQ60" s="365">
        <v>230.50117900000001</v>
      </c>
      <c r="AR60" s="365">
        <v>232.42795100000001</v>
      </c>
      <c r="AS60" s="365">
        <v>223.971417</v>
      </c>
      <c r="AT60" s="365">
        <v>220.41615300000001</v>
      </c>
      <c r="AU60" s="365">
        <v>219.70291900000001</v>
      </c>
      <c r="AV60" s="365">
        <v>213.19474700000001</v>
      </c>
      <c r="AW60" s="365">
        <v>216.05614285999999</v>
      </c>
      <c r="AX60" s="365">
        <v>237.714</v>
      </c>
      <c r="AY60" s="376">
        <v>250.8981</v>
      </c>
      <c r="AZ60" s="376">
        <v>246.1446</v>
      </c>
      <c r="BA60" s="376">
        <v>233.85310000000001</v>
      </c>
      <c r="BB60" s="376">
        <v>230.95580000000001</v>
      </c>
      <c r="BC60" s="376">
        <v>227.2165</v>
      </c>
      <c r="BD60" s="376">
        <v>224.84460000000001</v>
      </c>
      <c r="BE60" s="376">
        <v>226.2372</v>
      </c>
      <c r="BF60" s="376">
        <v>218.74029999999999</v>
      </c>
      <c r="BG60" s="376">
        <v>220.54300000000001</v>
      </c>
      <c r="BH60" s="376">
        <v>218.86670000000001</v>
      </c>
      <c r="BI60" s="376">
        <v>226.06710000000001</v>
      </c>
      <c r="BJ60" s="376">
        <v>238.01259999999999</v>
      </c>
      <c r="BK60" s="376">
        <v>249.50819999999999</v>
      </c>
      <c r="BL60" s="376">
        <v>243.73240000000001</v>
      </c>
      <c r="BM60" s="376">
        <v>232.47290000000001</v>
      </c>
      <c r="BN60" s="376">
        <v>230.4512</v>
      </c>
      <c r="BO60" s="376">
        <v>231.69489999999999</v>
      </c>
      <c r="BP60" s="376">
        <v>228.6284</v>
      </c>
      <c r="BQ60" s="376">
        <v>227.36410000000001</v>
      </c>
      <c r="BR60" s="376">
        <v>220.726</v>
      </c>
      <c r="BS60" s="376">
        <v>218.21170000000001</v>
      </c>
      <c r="BT60" s="376">
        <v>212.8433</v>
      </c>
      <c r="BU60" s="376">
        <v>221.9136</v>
      </c>
      <c r="BV60" s="376">
        <v>236.93899999999999</v>
      </c>
    </row>
    <row r="61" spans="1:74" ht="11.05" customHeight="1" x14ac:dyDescent="0.2">
      <c r="A61" s="278" t="s">
        <v>249</v>
      </c>
      <c r="B61" s="568" t="s">
        <v>1132</v>
      </c>
      <c r="C61" s="474">
        <v>42.591304999999998</v>
      </c>
      <c r="D61" s="474">
        <v>39.996749000000001</v>
      </c>
      <c r="E61" s="474">
        <v>39.118651999999997</v>
      </c>
      <c r="F61" s="474">
        <v>40.531784000000002</v>
      </c>
      <c r="G61" s="474">
        <v>43.443421000000001</v>
      </c>
      <c r="H61" s="474">
        <v>44.729740999999997</v>
      </c>
      <c r="I61" s="474">
        <v>43.818579</v>
      </c>
      <c r="J61" s="474">
        <v>42.476813</v>
      </c>
      <c r="K61" s="474">
        <v>41.987599000000003</v>
      </c>
      <c r="L61" s="474">
        <v>40.353942000000004</v>
      </c>
      <c r="M61" s="474">
        <v>36.776465000000002</v>
      </c>
      <c r="N61" s="474">
        <v>35.797570999999998</v>
      </c>
      <c r="O61" s="474">
        <v>38.582630000000002</v>
      </c>
      <c r="P61" s="474">
        <v>39.857602999999997</v>
      </c>
      <c r="Q61" s="474">
        <v>35.606813000000002</v>
      </c>
      <c r="R61" s="474">
        <v>37.708813999999997</v>
      </c>
      <c r="S61" s="474">
        <v>41.341512000000002</v>
      </c>
      <c r="T61" s="474">
        <v>39.375874000000003</v>
      </c>
      <c r="U61" s="474">
        <v>41.230307000000003</v>
      </c>
      <c r="V61" s="474">
        <v>38.408996000000002</v>
      </c>
      <c r="W61" s="474">
        <v>36.520041999999997</v>
      </c>
      <c r="X61" s="474">
        <v>36.459811999999999</v>
      </c>
      <c r="Y61" s="474">
        <v>37.811636</v>
      </c>
      <c r="Z61" s="474">
        <v>35.038728999999996</v>
      </c>
      <c r="AA61" s="474">
        <v>35.568530000000003</v>
      </c>
      <c r="AB61" s="474">
        <v>37.254086000000001</v>
      </c>
      <c r="AC61" s="474">
        <v>37.772772000000003</v>
      </c>
      <c r="AD61" s="474">
        <v>40.968086</v>
      </c>
      <c r="AE61" s="474">
        <v>42.351891999999999</v>
      </c>
      <c r="AF61" s="474">
        <v>42.415795000000003</v>
      </c>
      <c r="AG61" s="474">
        <v>42.581170999999998</v>
      </c>
      <c r="AH61" s="474">
        <v>42.612389999999998</v>
      </c>
      <c r="AI61" s="474">
        <v>43.462268999999999</v>
      </c>
      <c r="AJ61" s="474">
        <v>39.437100999999998</v>
      </c>
      <c r="AK61" s="474">
        <v>38.730170999999999</v>
      </c>
      <c r="AL61" s="474">
        <v>39.776125</v>
      </c>
      <c r="AM61" s="474">
        <v>41.567742000000003</v>
      </c>
      <c r="AN61" s="474">
        <v>39.857218000000003</v>
      </c>
      <c r="AO61" s="474">
        <v>42.170274999999997</v>
      </c>
      <c r="AP61" s="474">
        <v>41.572355999999999</v>
      </c>
      <c r="AQ61" s="474">
        <v>42.337643</v>
      </c>
      <c r="AR61" s="474">
        <v>45.255206000000001</v>
      </c>
      <c r="AS61" s="474">
        <v>45.393638000000003</v>
      </c>
      <c r="AT61" s="474">
        <v>46.044159000000001</v>
      </c>
      <c r="AU61" s="474">
        <v>45.644038000000002</v>
      </c>
      <c r="AV61" s="474">
        <v>43.623904000000003</v>
      </c>
      <c r="AW61" s="474">
        <v>41.727714286000001</v>
      </c>
      <c r="AX61" s="474">
        <v>41.625999999999998</v>
      </c>
      <c r="AY61" s="478">
        <v>42.923340000000003</v>
      </c>
      <c r="AZ61" s="478">
        <v>41.585030000000003</v>
      </c>
      <c r="BA61" s="478">
        <v>39.792920000000002</v>
      </c>
      <c r="BB61" s="478">
        <v>39.792160000000003</v>
      </c>
      <c r="BC61" s="478">
        <v>39.820430000000002</v>
      </c>
      <c r="BD61" s="478">
        <v>39.719290000000001</v>
      </c>
      <c r="BE61" s="478">
        <v>39.857799999999997</v>
      </c>
      <c r="BF61" s="478">
        <v>40.172829999999998</v>
      </c>
      <c r="BG61" s="478">
        <v>42.103389999999997</v>
      </c>
      <c r="BH61" s="478">
        <v>39.881619999999998</v>
      </c>
      <c r="BI61" s="478">
        <v>39.595970000000001</v>
      </c>
      <c r="BJ61" s="478">
        <v>38.52176</v>
      </c>
      <c r="BK61" s="478">
        <v>40.021850000000001</v>
      </c>
      <c r="BL61" s="478">
        <v>40.053060000000002</v>
      </c>
      <c r="BM61" s="478">
        <v>38.974420000000002</v>
      </c>
      <c r="BN61" s="478">
        <v>39.347110000000001</v>
      </c>
      <c r="BO61" s="478">
        <v>39.770429999999998</v>
      </c>
      <c r="BP61" s="478">
        <v>39.358620000000002</v>
      </c>
      <c r="BQ61" s="478">
        <v>39.212730000000001</v>
      </c>
      <c r="BR61" s="478">
        <v>39.051279999999998</v>
      </c>
      <c r="BS61" s="478">
        <v>41.755839999999999</v>
      </c>
      <c r="BT61" s="478">
        <v>39.22363</v>
      </c>
      <c r="BU61" s="478">
        <v>39.097110000000001</v>
      </c>
      <c r="BV61" s="478">
        <v>38.339570000000002</v>
      </c>
    </row>
    <row r="62" spans="1:74" ht="11.05" customHeight="1" x14ac:dyDescent="0.2">
      <c r="A62" s="278" t="s">
        <v>214</v>
      </c>
      <c r="B62" s="568" t="s">
        <v>1133</v>
      </c>
      <c r="C62" s="474">
        <v>164.05760799999999</v>
      </c>
      <c r="D62" s="474">
        <v>144.01243700000001</v>
      </c>
      <c r="E62" s="474">
        <v>146.07853600000001</v>
      </c>
      <c r="F62" s="474">
        <v>137.21829700000001</v>
      </c>
      <c r="G62" s="474">
        <v>139.59954400000001</v>
      </c>
      <c r="H62" s="474">
        <v>140.132555</v>
      </c>
      <c r="I62" s="474">
        <v>142.13915600000001</v>
      </c>
      <c r="J62" s="474">
        <v>137.625441</v>
      </c>
      <c r="K62" s="474">
        <v>132.095395</v>
      </c>
      <c r="L62" s="474">
        <v>132.81144399999999</v>
      </c>
      <c r="M62" s="474">
        <v>131.69239400000001</v>
      </c>
      <c r="N62" s="474">
        <v>130.03906000000001</v>
      </c>
      <c r="O62" s="474">
        <v>125.281997</v>
      </c>
      <c r="P62" s="474">
        <v>120.609776</v>
      </c>
      <c r="Q62" s="474">
        <v>114.65761500000001</v>
      </c>
      <c r="R62" s="474">
        <v>106.291242</v>
      </c>
      <c r="S62" s="474">
        <v>109.712137</v>
      </c>
      <c r="T62" s="474">
        <v>111.329024</v>
      </c>
      <c r="U62" s="474">
        <v>112.59147400000001</v>
      </c>
      <c r="V62" s="474">
        <v>113.121844</v>
      </c>
      <c r="W62" s="474">
        <v>110.53083700000001</v>
      </c>
      <c r="X62" s="474">
        <v>110.49194900000001</v>
      </c>
      <c r="Y62" s="474">
        <v>120.60104200000001</v>
      </c>
      <c r="Z62" s="474">
        <v>118.89921</v>
      </c>
      <c r="AA62" s="474">
        <v>122.69627</v>
      </c>
      <c r="AB62" s="474">
        <v>124.661743</v>
      </c>
      <c r="AC62" s="474">
        <v>111.693021</v>
      </c>
      <c r="AD62" s="474">
        <v>111.71016400000001</v>
      </c>
      <c r="AE62" s="474">
        <v>112.76200900000001</v>
      </c>
      <c r="AF62" s="474">
        <v>111.99350800000001</v>
      </c>
      <c r="AG62" s="474">
        <v>119.786492</v>
      </c>
      <c r="AH62" s="474">
        <v>116.450351</v>
      </c>
      <c r="AI62" s="474">
        <v>118.841938</v>
      </c>
      <c r="AJ62" s="474">
        <v>109.617171</v>
      </c>
      <c r="AK62" s="474">
        <v>113.160725</v>
      </c>
      <c r="AL62" s="474">
        <v>130.48589899999999</v>
      </c>
      <c r="AM62" s="474">
        <v>128.69119499999999</v>
      </c>
      <c r="AN62" s="474">
        <v>117.795738</v>
      </c>
      <c r="AO62" s="474">
        <v>121.164891</v>
      </c>
      <c r="AP62" s="474">
        <v>117.841658</v>
      </c>
      <c r="AQ62" s="474">
        <v>120.27692</v>
      </c>
      <c r="AR62" s="474">
        <v>123.123904</v>
      </c>
      <c r="AS62" s="474">
        <v>129.60264599999999</v>
      </c>
      <c r="AT62" s="474">
        <v>125.44728499999999</v>
      </c>
      <c r="AU62" s="474">
        <v>124.295759</v>
      </c>
      <c r="AV62" s="474">
        <v>117.859622</v>
      </c>
      <c r="AW62" s="474">
        <v>119.02428571</v>
      </c>
      <c r="AX62" s="474">
        <v>128.93899999999999</v>
      </c>
      <c r="AY62" s="478">
        <v>126.95099999999999</v>
      </c>
      <c r="AZ62" s="478">
        <v>121.22029999999999</v>
      </c>
      <c r="BA62" s="478">
        <v>115.2801</v>
      </c>
      <c r="BB62" s="478">
        <v>114.2291</v>
      </c>
      <c r="BC62" s="478">
        <v>119.15949999999999</v>
      </c>
      <c r="BD62" s="478">
        <v>118.7786</v>
      </c>
      <c r="BE62" s="478">
        <v>120.6083</v>
      </c>
      <c r="BF62" s="478">
        <v>121.8635</v>
      </c>
      <c r="BG62" s="478">
        <v>118.2533</v>
      </c>
      <c r="BH62" s="478">
        <v>111.20699999999999</v>
      </c>
      <c r="BI62" s="478">
        <v>115.8104</v>
      </c>
      <c r="BJ62" s="478">
        <v>118.3908</v>
      </c>
      <c r="BK62" s="478">
        <v>120.71250000000001</v>
      </c>
      <c r="BL62" s="478">
        <v>114.2063</v>
      </c>
      <c r="BM62" s="478">
        <v>110.2719</v>
      </c>
      <c r="BN62" s="478">
        <v>107.03149999999999</v>
      </c>
      <c r="BO62" s="478">
        <v>110.47329999999999</v>
      </c>
      <c r="BP62" s="478">
        <v>106.791</v>
      </c>
      <c r="BQ62" s="478">
        <v>111.1223</v>
      </c>
      <c r="BR62" s="478">
        <v>113.85680000000001</v>
      </c>
      <c r="BS62" s="478">
        <v>111.13160000000001</v>
      </c>
      <c r="BT62" s="478">
        <v>104.3827</v>
      </c>
      <c r="BU62" s="478">
        <v>107.39319999999999</v>
      </c>
      <c r="BV62" s="478">
        <v>114.3849</v>
      </c>
    </row>
    <row r="63" spans="1:74" ht="11.05" customHeight="1" x14ac:dyDescent="0.2">
      <c r="A63" s="278" t="s">
        <v>250</v>
      </c>
      <c r="B63" s="568" t="s">
        <v>1134</v>
      </c>
      <c r="C63" s="474">
        <v>32.183999999999997</v>
      </c>
      <c r="D63" s="474">
        <v>31.425000000000001</v>
      </c>
      <c r="E63" s="474">
        <v>30.927</v>
      </c>
      <c r="F63" s="474">
        <v>31.853999999999999</v>
      </c>
      <c r="G63" s="474">
        <v>32.03</v>
      </c>
      <c r="H63" s="474">
        <v>31.524000000000001</v>
      </c>
      <c r="I63" s="474">
        <v>29.382000000000001</v>
      </c>
      <c r="J63" s="474">
        <v>29.818999999999999</v>
      </c>
      <c r="K63" s="474">
        <v>27.76</v>
      </c>
      <c r="L63" s="474">
        <v>28.733000000000001</v>
      </c>
      <c r="M63" s="474">
        <v>27.9</v>
      </c>
      <c r="N63" s="474">
        <v>25.77</v>
      </c>
      <c r="O63" s="474">
        <v>27.07</v>
      </c>
      <c r="P63" s="474">
        <v>28.038</v>
      </c>
      <c r="Q63" s="474">
        <v>28.094999999999999</v>
      </c>
      <c r="R63" s="474">
        <v>29.492999999999999</v>
      </c>
      <c r="S63" s="474">
        <v>29.484999999999999</v>
      </c>
      <c r="T63" s="474">
        <v>29.251000000000001</v>
      </c>
      <c r="U63" s="474">
        <v>29.196000000000002</v>
      </c>
      <c r="V63" s="474">
        <v>28.606999999999999</v>
      </c>
      <c r="W63" s="474">
        <v>27.390999999999998</v>
      </c>
      <c r="X63" s="474">
        <v>30.023</v>
      </c>
      <c r="Y63" s="474">
        <v>29.364999999999998</v>
      </c>
      <c r="Z63" s="474">
        <v>30.739000000000001</v>
      </c>
      <c r="AA63" s="474">
        <v>32.103999999999999</v>
      </c>
      <c r="AB63" s="474">
        <v>31.321000000000002</v>
      </c>
      <c r="AC63" s="474">
        <v>29.559000000000001</v>
      </c>
      <c r="AD63" s="474">
        <v>32.341999999999999</v>
      </c>
      <c r="AE63" s="474">
        <v>33.143999999999998</v>
      </c>
      <c r="AF63" s="474">
        <v>30.472999999999999</v>
      </c>
      <c r="AG63" s="474">
        <v>28.509</v>
      </c>
      <c r="AH63" s="474">
        <v>25.972000000000001</v>
      </c>
      <c r="AI63" s="474">
        <v>27.774999999999999</v>
      </c>
      <c r="AJ63" s="474">
        <v>27.588000000000001</v>
      </c>
      <c r="AK63" s="474">
        <v>25.844000000000001</v>
      </c>
      <c r="AL63" s="474">
        <v>24.094000000000001</v>
      </c>
      <c r="AM63" s="474">
        <v>26.939</v>
      </c>
      <c r="AN63" s="474">
        <v>28.888000000000002</v>
      </c>
      <c r="AO63" s="474">
        <v>29.866</v>
      </c>
      <c r="AP63" s="474">
        <v>27.853000000000002</v>
      </c>
      <c r="AQ63" s="474">
        <v>29.042999999999999</v>
      </c>
      <c r="AR63" s="474">
        <v>27.489000000000001</v>
      </c>
      <c r="AS63" s="474">
        <v>26.113</v>
      </c>
      <c r="AT63" s="474">
        <v>25.167999999999999</v>
      </c>
      <c r="AU63" s="474">
        <v>24.24</v>
      </c>
      <c r="AV63" s="474">
        <v>23.920999999999999</v>
      </c>
      <c r="AW63" s="474">
        <v>23.172999999999998</v>
      </c>
      <c r="AX63" s="474">
        <v>24.385999999999999</v>
      </c>
      <c r="AY63" s="478">
        <v>25.169180000000001</v>
      </c>
      <c r="AZ63" s="478">
        <v>25.030750000000001</v>
      </c>
      <c r="BA63" s="478">
        <v>25.639050000000001</v>
      </c>
      <c r="BB63" s="478">
        <v>25.164549999999998</v>
      </c>
      <c r="BC63" s="478">
        <v>25.754049999999999</v>
      </c>
      <c r="BD63" s="478">
        <v>25.626740000000002</v>
      </c>
      <c r="BE63" s="478">
        <v>24.476040000000001</v>
      </c>
      <c r="BF63" s="478">
        <v>24.221769999999999</v>
      </c>
      <c r="BG63" s="478">
        <v>23.813610000000001</v>
      </c>
      <c r="BH63" s="478">
        <v>24.14301</v>
      </c>
      <c r="BI63" s="478">
        <v>24.757349999999999</v>
      </c>
      <c r="BJ63" s="478">
        <v>23.70984</v>
      </c>
      <c r="BK63" s="478">
        <v>24.61214</v>
      </c>
      <c r="BL63" s="478">
        <v>24.315380000000001</v>
      </c>
      <c r="BM63" s="478">
        <v>25.028320000000001</v>
      </c>
      <c r="BN63" s="478">
        <v>24.317129999999999</v>
      </c>
      <c r="BO63" s="478">
        <v>24.924939999999999</v>
      </c>
      <c r="BP63" s="478">
        <v>24.717739999999999</v>
      </c>
      <c r="BQ63" s="478">
        <v>23.560230000000001</v>
      </c>
      <c r="BR63" s="478">
        <v>23.24109</v>
      </c>
      <c r="BS63" s="478">
        <v>22.780740000000002</v>
      </c>
      <c r="BT63" s="478">
        <v>22.935780000000001</v>
      </c>
      <c r="BU63" s="478">
        <v>23.58446</v>
      </c>
      <c r="BV63" s="478">
        <v>22.401900000000001</v>
      </c>
    </row>
    <row r="64" spans="1:74" ht="11.05" customHeight="1" x14ac:dyDescent="0.2">
      <c r="A64" s="278" t="s">
        <v>441</v>
      </c>
      <c r="B64" s="568" t="s">
        <v>1135</v>
      </c>
      <c r="C64" s="474">
        <v>52.537999999999997</v>
      </c>
      <c r="D64" s="474">
        <v>54.73</v>
      </c>
      <c r="E64" s="474">
        <v>55.807000000000002</v>
      </c>
      <c r="F64" s="474">
        <v>55.996000000000002</v>
      </c>
      <c r="G64" s="474">
        <v>57.375999999999998</v>
      </c>
      <c r="H64" s="474">
        <v>54.305</v>
      </c>
      <c r="I64" s="474">
        <v>52.122</v>
      </c>
      <c r="J64" s="474">
        <v>52.225999999999999</v>
      </c>
      <c r="K64" s="474">
        <v>50.959000000000003</v>
      </c>
      <c r="L64" s="474">
        <v>46.472999999999999</v>
      </c>
      <c r="M64" s="474">
        <v>48.588999999999999</v>
      </c>
      <c r="N64" s="474">
        <v>52.216999999999999</v>
      </c>
      <c r="O64" s="474">
        <v>56.591000000000001</v>
      </c>
      <c r="P64" s="474">
        <v>57.871000000000002</v>
      </c>
      <c r="Q64" s="474">
        <v>58.593000000000004</v>
      </c>
      <c r="R64" s="474">
        <v>58.491999999999997</v>
      </c>
      <c r="S64" s="474">
        <v>58.387999999999998</v>
      </c>
      <c r="T64" s="474">
        <v>56.308999999999997</v>
      </c>
      <c r="U64" s="474">
        <v>56.131</v>
      </c>
      <c r="V64" s="474">
        <v>50.814999999999998</v>
      </c>
      <c r="W64" s="474">
        <v>49.325000000000003</v>
      </c>
      <c r="X64" s="474">
        <v>48.21</v>
      </c>
      <c r="Y64" s="474">
        <v>50.536000000000001</v>
      </c>
      <c r="Z64" s="474">
        <v>54.320999999999998</v>
      </c>
      <c r="AA64" s="474">
        <v>57.667000000000002</v>
      </c>
      <c r="AB64" s="474">
        <v>60.906999999999996</v>
      </c>
      <c r="AC64" s="474">
        <v>63.22</v>
      </c>
      <c r="AD64" s="474">
        <v>63.847000000000001</v>
      </c>
      <c r="AE64" s="474">
        <v>61.447000000000003</v>
      </c>
      <c r="AF64" s="474">
        <v>58.241999999999997</v>
      </c>
      <c r="AG64" s="474">
        <v>57.061999999999998</v>
      </c>
      <c r="AH64" s="474">
        <v>53.899000000000001</v>
      </c>
      <c r="AI64" s="474">
        <v>50.634</v>
      </c>
      <c r="AJ64" s="474">
        <v>47.968000000000004</v>
      </c>
      <c r="AK64" s="474">
        <v>47.622</v>
      </c>
      <c r="AL64" s="474">
        <v>49.261000000000003</v>
      </c>
      <c r="AM64" s="474">
        <v>52.832000000000001</v>
      </c>
      <c r="AN64" s="474">
        <v>54.848999999999997</v>
      </c>
      <c r="AO64" s="474">
        <v>57.287999999999997</v>
      </c>
      <c r="AP64" s="474">
        <v>57.05</v>
      </c>
      <c r="AQ64" s="474">
        <v>57.368000000000002</v>
      </c>
      <c r="AR64" s="474">
        <v>54.921999999999997</v>
      </c>
      <c r="AS64" s="474">
        <v>52.679000000000002</v>
      </c>
      <c r="AT64" s="474">
        <v>49.165999999999997</v>
      </c>
      <c r="AU64" s="474">
        <v>48.243000000000002</v>
      </c>
      <c r="AV64" s="474">
        <v>43.844999999999999</v>
      </c>
      <c r="AW64" s="474">
        <v>44.67483</v>
      </c>
      <c r="AX64" s="474">
        <v>47.950879999999998</v>
      </c>
      <c r="AY64" s="478">
        <v>52.495730000000002</v>
      </c>
      <c r="AZ64" s="478">
        <v>55.268940000000001</v>
      </c>
      <c r="BA64" s="478">
        <v>57.278550000000003</v>
      </c>
      <c r="BB64" s="478">
        <v>58.298850000000002</v>
      </c>
      <c r="BC64" s="478">
        <v>58.283830000000002</v>
      </c>
      <c r="BD64" s="478">
        <v>55.290509999999998</v>
      </c>
      <c r="BE64" s="478">
        <v>52.900959999999998</v>
      </c>
      <c r="BF64" s="478">
        <v>48.295099999999998</v>
      </c>
      <c r="BG64" s="478">
        <v>46.219880000000003</v>
      </c>
      <c r="BH64" s="478">
        <v>43.763280000000002</v>
      </c>
      <c r="BI64" s="478">
        <v>44.545209999999997</v>
      </c>
      <c r="BJ64" s="478">
        <v>47.81259</v>
      </c>
      <c r="BK64" s="478">
        <v>52.353110000000001</v>
      </c>
      <c r="BL64" s="478">
        <v>55.130470000000003</v>
      </c>
      <c r="BM64" s="478">
        <v>57.148650000000004</v>
      </c>
      <c r="BN64" s="478">
        <v>58.184579999999997</v>
      </c>
      <c r="BO64" s="478">
        <v>58.191220000000001</v>
      </c>
      <c r="BP64" s="478">
        <v>55.207929999999998</v>
      </c>
      <c r="BQ64" s="478">
        <v>52.828699999999998</v>
      </c>
      <c r="BR64" s="478">
        <v>48.231229999999996</v>
      </c>
      <c r="BS64" s="478">
        <v>46.127160000000003</v>
      </c>
      <c r="BT64" s="478">
        <v>43.636279999999999</v>
      </c>
      <c r="BU64" s="478">
        <v>44.400930000000002</v>
      </c>
      <c r="BV64" s="478">
        <v>47.641109999999998</v>
      </c>
    </row>
    <row r="65" spans="1:74" ht="11.05" customHeight="1" x14ac:dyDescent="0.2">
      <c r="A65" s="278"/>
      <c r="B65" s="577"/>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474"/>
      <c r="AY65" s="478"/>
      <c r="AZ65" s="478"/>
      <c r="BA65" s="478"/>
      <c r="BB65" s="478"/>
      <c r="BC65" s="478"/>
      <c r="BD65" s="478"/>
      <c r="BE65" s="478"/>
      <c r="BF65" s="478"/>
      <c r="BG65" s="478"/>
      <c r="BH65" s="478"/>
      <c r="BI65" s="478"/>
      <c r="BJ65" s="478"/>
      <c r="BK65" s="478"/>
      <c r="BL65" s="478"/>
      <c r="BM65" s="478"/>
      <c r="BN65" s="478"/>
      <c r="BO65" s="478"/>
      <c r="BP65" s="478"/>
      <c r="BQ65" s="478"/>
      <c r="BR65" s="478"/>
      <c r="BS65" s="478"/>
      <c r="BT65" s="478"/>
      <c r="BU65" s="478"/>
      <c r="BV65" s="478"/>
    </row>
    <row r="66" spans="1:74" s="287" customFormat="1" ht="11.05" customHeight="1" x14ac:dyDescent="0.2">
      <c r="A66" s="571" t="s">
        <v>252</v>
      </c>
      <c r="B66" s="578" t="s">
        <v>1145</v>
      </c>
      <c r="C66" s="321">
        <v>638.08500000000004</v>
      </c>
      <c r="D66" s="321">
        <v>637.77300000000002</v>
      </c>
      <c r="E66" s="321">
        <v>637.774</v>
      </c>
      <c r="F66" s="321">
        <v>633.428</v>
      </c>
      <c r="G66" s="321">
        <v>627.58500000000004</v>
      </c>
      <c r="H66" s="321">
        <v>621.30399999999997</v>
      </c>
      <c r="I66" s="321">
        <v>621.30200000000002</v>
      </c>
      <c r="J66" s="321">
        <v>621.30200000000002</v>
      </c>
      <c r="K66" s="321">
        <v>617.76800000000003</v>
      </c>
      <c r="L66" s="321">
        <v>610.64599999999996</v>
      </c>
      <c r="M66" s="321">
        <v>601.46699999999998</v>
      </c>
      <c r="N66" s="321">
        <v>593.68200000000002</v>
      </c>
      <c r="O66" s="321">
        <v>588.31700000000001</v>
      </c>
      <c r="P66" s="321">
        <v>578.87199999999996</v>
      </c>
      <c r="Q66" s="321">
        <v>566.06100000000004</v>
      </c>
      <c r="R66" s="321">
        <v>547.86599999999999</v>
      </c>
      <c r="S66" s="321">
        <v>523.10900000000004</v>
      </c>
      <c r="T66" s="321">
        <v>493.32400000000001</v>
      </c>
      <c r="U66" s="321">
        <v>468.00599999999997</v>
      </c>
      <c r="V66" s="321">
        <v>445.05700000000002</v>
      </c>
      <c r="W66" s="321">
        <v>416.39299999999997</v>
      </c>
      <c r="X66" s="321">
        <v>398.56900000000002</v>
      </c>
      <c r="Y66" s="321">
        <v>388.41899999999998</v>
      </c>
      <c r="Z66" s="321">
        <v>372.03</v>
      </c>
      <c r="AA66" s="321">
        <v>371.57900000000001</v>
      </c>
      <c r="AB66" s="321">
        <v>371.57900000000001</v>
      </c>
      <c r="AC66" s="321">
        <v>371.17500000000001</v>
      </c>
      <c r="AD66" s="321">
        <v>363.72300000000001</v>
      </c>
      <c r="AE66" s="321">
        <v>354.36599999999999</v>
      </c>
      <c r="AF66" s="321">
        <v>347.15800000000002</v>
      </c>
      <c r="AG66" s="321">
        <v>347.45400000000001</v>
      </c>
      <c r="AH66" s="321">
        <v>350.33</v>
      </c>
      <c r="AI66" s="321">
        <v>351.274</v>
      </c>
      <c r="AJ66" s="321">
        <v>351.274</v>
      </c>
      <c r="AK66" s="321">
        <v>351.911</v>
      </c>
      <c r="AL66" s="321">
        <v>354.68400000000003</v>
      </c>
      <c r="AM66" s="321">
        <v>358.01299999999998</v>
      </c>
      <c r="AN66" s="321">
        <v>360.95800000000003</v>
      </c>
      <c r="AO66" s="321">
        <v>363.93400000000003</v>
      </c>
      <c r="AP66" s="321">
        <v>366.91699999999997</v>
      </c>
      <c r="AQ66" s="321">
        <v>370.16699999999997</v>
      </c>
      <c r="AR66" s="321">
        <v>373.072</v>
      </c>
      <c r="AS66" s="321">
        <v>375.43299999999999</v>
      </c>
      <c r="AT66" s="321">
        <v>379.65600000000001</v>
      </c>
      <c r="AU66" s="321">
        <v>382.93</v>
      </c>
      <c r="AV66" s="321">
        <v>387.21800000000002</v>
      </c>
      <c r="AW66" s="321">
        <v>392.01385714000003</v>
      </c>
      <c r="AX66" s="321">
        <v>393.81700000000001</v>
      </c>
      <c r="AY66" s="483">
        <v>398.28699999999998</v>
      </c>
      <c r="AZ66" s="483">
        <v>402.75700000000001</v>
      </c>
      <c r="BA66" s="483">
        <v>407.22699999999998</v>
      </c>
      <c r="BB66" s="483">
        <v>409.72699999999998</v>
      </c>
      <c r="BC66" s="483">
        <v>412.22699999999998</v>
      </c>
      <c r="BD66" s="483">
        <v>412.22699999999998</v>
      </c>
      <c r="BE66" s="483">
        <v>412.22699999999998</v>
      </c>
      <c r="BF66" s="483">
        <v>412.22699999999998</v>
      </c>
      <c r="BG66" s="483">
        <v>412.22699999999998</v>
      </c>
      <c r="BH66" s="483">
        <v>412.22699999999998</v>
      </c>
      <c r="BI66" s="483">
        <v>412.22699999999998</v>
      </c>
      <c r="BJ66" s="483">
        <v>412.22699999999998</v>
      </c>
      <c r="BK66" s="483">
        <v>412.22699999999998</v>
      </c>
      <c r="BL66" s="483">
        <v>412.22699999999998</v>
      </c>
      <c r="BM66" s="483">
        <v>412.22699999999998</v>
      </c>
      <c r="BN66" s="483">
        <v>412.22699999999998</v>
      </c>
      <c r="BO66" s="483">
        <v>412.22699999999998</v>
      </c>
      <c r="BP66" s="483">
        <v>412.22699999999998</v>
      </c>
      <c r="BQ66" s="483">
        <v>412.22699999999998</v>
      </c>
      <c r="BR66" s="483">
        <v>412.22699999999998</v>
      </c>
      <c r="BS66" s="483">
        <v>412.22699999999998</v>
      </c>
      <c r="BT66" s="483">
        <v>412.22699999999998</v>
      </c>
      <c r="BU66" s="483">
        <v>412.22699999999998</v>
      </c>
      <c r="BV66" s="483">
        <v>412.22699999999998</v>
      </c>
    </row>
    <row r="67" spans="1:74" s="166" customFormat="1" ht="11.95" customHeight="1" x14ac:dyDescent="0.2">
      <c r="A67" s="165"/>
      <c r="B67" s="811" t="s">
        <v>1088</v>
      </c>
      <c r="C67" s="809"/>
      <c r="D67" s="809"/>
      <c r="E67" s="809"/>
      <c r="F67" s="809"/>
      <c r="G67" s="809"/>
      <c r="H67" s="809"/>
      <c r="I67" s="809"/>
      <c r="J67" s="809"/>
      <c r="K67" s="809"/>
      <c r="L67" s="809"/>
      <c r="M67" s="809"/>
      <c r="N67" s="809"/>
      <c r="O67" s="809"/>
      <c r="P67" s="809"/>
      <c r="Q67" s="787"/>
      <c r="R67" s="324"/>
      <c r="AY67" s="224"/>
      <c r="AZ67" s="224"/>
      <c r="BA67" s="224"/>
      <c r="BB67" s="224"/>
      <c r="BC67" s="224"/>
      <c r="BD67" s="669"/>
      <c r="BE67" s="224"/>
      <c r="BF67" s="669"/>
      <c r="BG67" s="669"/>
      <c r="BH67" s="669"/>
      <c r="BI67" s="669"/>
      <c r="BJ67" s="224"/>
    </row>
    <row r="68" spans="1:74" s="166" customFormat="1" ht="11.95" customHeight="1" x14ac:dyDescent="0.2">
      <c r="A68" s="165"/>
      <c r="B68" s="988" t="s">
        <v>1089</v>
      </c>
      <c r="C68" s="988"/>
      <c r="D68" s="988"/>
      <c r="E68" s="988"/>
      <c r="F68" s="988"/>
      <c r="G68" s="988"/>
      <c r="H68" s="988"/>
      <c r="I68" s="988"/>
      <c r="J68" s="988"/>
      <c r="K68" s="988"/>
      <c r="L68" s="988"/>
      <c r="M68" s="988"/>
      <c r="N68" s="988"/>
      <c r="O68" s="988"/>
      <c r="P68" s="988"/>
      <c r="Q68" s="988"/>
      <c r="R68" s="324"/>
      <c r="AY68" s="224"/>
      <c r="AZ68" s="224"/>
      <c r="BA68" s="224"/>
      <c r="BB68" s="224"/>
      <c r="BC68" s="224"/>
      <c r="BD68" s="669"/>
      <c r="BE68" s="224"/>
      <c r="BF68" s="669"/>
      <c r="BG68" s="669"/>
      <c r="BH68" s="669"/>
      <c r="BI68" s="669"/>
      <c r="BJ68" s="224"/>
    </row>
    <row r="69" spans="1:74" s="166" customFormat="1" ht="11.95" customHeight="1" x14ac:dyDescent="0.2">
      <c r="A69" s="165"/>
      <c r="B69" s="989" t="s">
        <v>1090</v>
      </c>
      <c r="C69" s="989"/>
      <c r="D69" s="989"/>
      <c r="E69" s="989"/>
      <c r="F69" s="989"/>
      <c r="G69" s="989"/>
      <c r="H69" s="989"/>
      <c r="I69" s="989"/>
      <c r="J69" s="989"/>
      <c r="K69" s="989"/>
      <c r="L69" s="989"/>
      <c r="M69" s="989"/>
      <c r="N69" s="989"/>
      <c r="O69" s="989"/>
      <c r="P69" s="989"/>
      <c r="Q69" s="989"/>
      <c r="R69" s="324"/>
      <c r="AY69" s="224"/>
      <c r="AZ69" s="224"/>
      <c r="BA69" s="224"/>
      <c r="BB69" s="224"/>
      <c r="BC69" s="224"/>
      <c r="BD69" s="669"/>
      <c r="BE69" s="224"/>
      <c r="BF69" s="669"/>
      <c r="BG69" s="669"/>
      <c r="BH69" s="669"/>
      <c r="BI69" s="669"/>
      <c r="BJ69" s="224"/>
    </row>
    <row r="70" spans="1:74" s="166" customFormat="1" ht="11.95" customHeight="1" x14ac:dyDescent="0.2">
      <c r="A70" s="165"/>
      <c r="B70" s="811" t="s">
        <v>1091</v>
      </c>
      <c r="C70" s="809"/>
      <c r="D70" s="809"/>
      <c r="E70" s="809"/>
      <c r="F70" s="809"/>
      <c r="G70" s="809"/>
      <c r="H70" s="809"/>
      <c r="I70" s="809"/>
      <c r="J70" s="809"/>
      <c r="K70" s="809"/>
      <c r="L70" s="809"/>
      <c r="M70" s="809"/>
      <c r="N70" s="809"/>
      <c r="O70" s="809"/>
      <c r="P70" s="809"/>
      <c r="Q70" s="787"/>
      <c r="R70" s="324"/>
      <c r="AY70" s="224"/>
      <c r="AZ70" s="224"/>
      <c r="BA70" s="224"/>
      <c r="BB70" s="224"/>
      <c r="BC70" s="224"/>
      <c r="BD70" s="669"/>
      <c r="BE70" s="224"/>
      <c r="BF70" s="669"/>
      <c r="BG70" s="669"/>
      <c r="BH70" s="669"/>
      <c r="BI70" s="669"/>
      <c r="BJ70" s="224"/>
    </row>
    <row r="71" spans="1:74" s="166" customFormat="1" x14ac:dyDescent="0.2">
      <c r="A71" s="165"/>
      <c r="B71" s="813" t="s">
        <v>1092</v>
      </c>
      <c r="C71" s="813"/>
      <c r="D71" s="813"/>
      <c r="E71" s="813"/>
      <c r="F71" s="813"/>
      <c r="G71" s="813"/>
      <c r="H71" s="813"/>
      <c r="I71" s="813"/>
      <c r="J71" s="813"/>
      <c r="K71" s="813"/>
      <c r="L71" s="813"/>
      <c r="M71" s="813"/>
      <c r="N71" s="813"/>
      <c r="O71" s="813"/>
      <c r="P71" s="813"/>
      <c r="Q71" s="813"/>
      <c r="R71" s="324"/>
      <c r="AY71" s="224"/>
      <c r="AZ71" s="224"/>
      <c r="BA71" s="224"/>
      <c r="BB71" s="224"/>
      <c r="BC71" s="224"/>
      <c r="BD71" s="669"/>
      <c r="BE71" s="224"/>
      <c r="BF71" s="669"/>
      <c r="BG71" s="669"/>
      <c r="BH71" s="669"/>
      <c r="BI71" s="669"/>
      <c r="BJ71" s="224"/>
    </row>
    <row r="72" spans="1:74" s="166" customFormat="1" ht="11.95" customHeight="1" x14ac:dyDescent="0.2">
      <c r="A72" s="165"/>
      <c r="B72" s="989" t="s">
        <v>1093</v>
      </c>
      <c r="C72" s="989"/>
      <c r="D72" s="989"/>
      <c r="E72" s="989"/>
      <c r="F72" s="989"/>
      <c r="G72" s="989"/>
      <c r="H72" s="989"/>
      <c r="I72" s="989"/>
      <c r="J72" s="989"/>
      <c r="K72" s="989"/>
      <c r="L72" s="989"/>
      <c r="M72" s="989"/>
      <c r="N72" s="989"/>
      <c r="O72" s="989"/>
      <c r="P72" s="989"/>
      <c r="Q72" s="989"/>
      <c r="R72" s="324"/>
      <c r="AY72" s="224"/>
      <c r="AZ72" s="224"/>
      <c r="BA72" s="224"/>
      <c r="BB72" s="224"/>
      <c r="BC72" s="224"/>
      <c r="BD72" s="669"/>
      <c r="BE72" s="224"/>
      <c r="BF72" s="669"/>
      <c r="BG72" s="669"/>
      <c r="BH72" s="669"/>
      <c r="BI72" s="669"/>
      <c r="BJ72" s="224"/>
    </row>
    <row r="73" spans="1:74" s="166" customFormat="1" ht="23.2" customHeight="1" x14ac:dyDescent="0.2">
      <c r="A73" s="165"/>
      <c r="B73" s="988" t="s">
        <v>1094</v>
      </c>
      <c r="C73" s="988"/>
      <c r="D73" s="988"/>
      <c r="E73" s="988"/>
      <c r="F73" s="988"/>
      <c r="G73" s="988"/>
      <c r="H73" s="988"/>
      <c r="I73" s="988"/>
      <c r="J73" s="988"/>
      <c r="K73" s="988"/>
      <c r="L73" s="988"/>
      <c r="M73" s="988"/>
      <c r="N73" s="988"/>
      <c r="O73" s="988"/>
      <c r="P73" s="988"/>
      <c r="Q73" s="988"/>
      <c r="R73" s="324"/>
      <c r="AY73" s="224"/>
      <c r="AZ73" s="224"/>
      <c r="BA73" s="224"/>
      <c r="BB73" s="224"/>
      <c r="BC73" s="224"/>
      <c r="BD73" s="669"/>
      <c r="BE73" s="224"/>
      <c r="BF73" s="669"/>
      <c r="BG73" s="669"/>
      <c r="BH73" s="669"/>
      <c r="BI73" s="669"/>
      <c r="BJ73" s="224"/>
    </row>
    <row r="74" spans="1:74" s="166" customFormat="1" x14ac:dyDescent="0.2">
      <c r="A74" s="165"/>
      <c r="B74" s="988" t="s">
        <v>1095</v>
      </c>
      <c r="C74" s="988"/>
      <c r="D74" s="988"/>
      <c r="E74" s="988"/>
      <c r="F74" s="988"/>
      <c r="G74" s="988"/>
      <c r="H74" s="988"/>
      <c r="I74" s="988"/>
      <c r="J74" s="988"/>
      <c r="K74" s="988"/>
      <c r="L74" s="988"/>
      <c r="M74" s="988"/>
      <c r="N74" s="988"/>
      <c r="O74" s="988"/>
      <c r="P74" s="988"/>
      <c r="Q74" s="988"/>
      <c r="R74" s="988"/>
      <c r="AY74" s="224"/>
      <c r="AZ74" s="224"/>
      <c r="BA74" s="224"/>
      <c r="BB74" s="224"/>
      <c r="BC74" s="224"/>
      <c r="BD74" s="669"/>
      <c r="BE74" s="224"/>
      <c r="BF74" s="669"/>
      <c r="BG74" s="669"/>
      <c r="BH74" s="669"/>
      <c r="BI74" s="669"/>
      <c r="BJ74" s="224"/>
    </row>
    <row r="75" spans="1:74" s="166" customFormat="1" x14ac:dyDescent="0.2">
      <c r="A75" s="165"/>
      <c r="B75" s="988" t="s">
        <v>1096</v>
      </c>
      <c r="C75" s="988"/>
      <c r="D75" s="988"/>
      <c r="E75" s="988"/>
      <c r="F75" s="988"/>
      <c r="G75" s="988"/>
      <c r="H75" s="988"/>
      <c r="I75" s="988"/>
      <c r="J75" s="988"/>
      <c r="K75" s="988"/>
      <c r="L75" s="988"/>
      <c r="M75" s="988"/>
      <c r="N75" s="988"/>
      <c r="O75" s="988"/>
      <c r="P75" s="988"/>
      <c r="Q75" s="988"/>
      <c r="R75" s="324"/>
      <c r="AY75" s="224"/>
      <c r="AZ75" s="224"/>
      <c r="BA75" s="224"/>
      <c r="BB75" s="224"/>
      <c r="BC75" s="224"/>
      <c r="BD75" s="669"/>
      <c r="BE75" s="224"/>
      <c r="BF75" s="669"/>
      <c r="BG75" s="669"/>
      <c r="BH75" s="669"/>
      <c r="BI75" s="669"/>
      <c r="BJ75" s="224"/>
    </row>
    <row r="76" spans="1:74" s="166" customFormat="1" ht="11.95" customHeight="1" x14ac:dyDescent="0.2">
      <c r="A76" s="165"/>
      <c r="B76" s="799" t="s">
        <v>826</v>
      </c>
      <c r="C76"/>
      <c r="D76"/>
      <c r="E76"/>
      <c r="F76"/>
      <c r="G76"/>
      <c r="H76"/>
      <c r="I76"/>
      <c r="J76"/>
      <c r="K76"/>
      <c r="L76"/>
      <c r="M76"/>
      <c r="N76"/>
      <c r="O76"/>
      <c r="P76"/>
      <c r="Q76"/>
      <c r="R76" s="324"/>
      <c r="AY76" s="224"/>
      <c r="AZ76" s="224"/>
      <c r="BA76" s="224"/>
      <c r="BB76" s="224"/>
      <c r="BC76" s="224"/>
      <c r="BD76" s="669"/>
      <c r="BE76" s="224"/>
      <c r="BF76" s="669"/>
      <c r="BG76" s="669"/>
      <c r="BH76" s="669"/>
      <c r="BI76" s="669"/>
      <c r="BJ76" s="224"/>
    </row>
    <row r="77" spans="1:74" s="358" customFormat="1" ht="11.95" customHeight="1" x14ac:dyDescent="0.2">
      <c r="A77" s="357"/>
      <c r="B77" s="944" t="str">
        <f>Dates!$G$2</f>
        <v>EIA completed modeling and analysis for this report on Thursday, January 9, 2025.</v>
      </c>
      <c r="C77" s="945"/>
      <c r="D77" s="945"/>
      <c r="E77" s="945"/>
      <c r="F77" s="945"/>
      <c r="G77" s="945"/>
      <c r="H77" s="945"/>
      <c r="I77" s="945"/>
      <c r="J77" s="945"/>
      <c r="K77" s="945"/>
      <c r="L77" s="945"/>
      <c r="M77" s="945"/>
      <c r="N77" s="945"/>
      <c r="O77" s="945"/>
      <c r="P77" s="945"/>
      <c r="Q77" s="945"/>
      <c r="R77" s="324"/>
      <c r="BD77" s="361"/>
      <c r="BF77" s="361"/>
      <c r="BG77" s="361"/>
      <c r="BH77" s="361"/>
      <c r="BI77" s="361"/>
    </row>
    <row r="78" spans="1:74" s="166" customFormat="1" ht="11.95" customHeight="1" x14ac:dyDescent="0.2">
      <c r="A78" s="165"/>
      <c r="B78" s="943" t="s">
        <v>483</v>
      </c>
      <c r="C78" s="945"/>
      <c r="D78" s="945"/>
      <c r="E78" s="945"/>
      <c r="F78" s="945"/>
      <c r="G78" s="945"/>
      <c r="H78" s="945"/>
      <c r="I78" s="945"/>
      <c r="J78" s="945"/>
      <c r="K78" s="945"/>
      <c r="L78" s="945"/>
      <c r="M78" s="945"/>
      <c r="N78" s="945"/>
      <c r="O78" s="945"/>
      <c r="P78" s="945"/>
      <c r="Q78" s="945"/>
      <c r="R78" s="246"/>
      <c r="AY78" s="224"/>
      <c r="AZ78" s="224"/>
      <c r="BA78" s="224"/>
      <c r="BB78" s="224"/>
      <c r="BC78" s="224"/>
      <c r="BD78" s="669"/>
      <c r="BE78" s="224"/>
      <c r="BF78" s="669"/>
      <c r="BG78" s="669"/>
      <c r="BH78" s="669"/>
      <c r="BI78" s="669"/>
      <c r="BJ78" s="224"/>
    </row>
    <row r="79" spans="1:74" s="166" customFormat="1" ht="11.95" customHeight="1" x14ac:dyDescent="0.2">
      <c r="A79" s="165"/>
      <c r="B79" s="935" t="s">
        <v>1442</v>
      </c>
      <c r="C79" s="936"/>
      <c r="D79" s="936"/>
      <c r="E79" s="936"/>
      <c r="F79" s="936"/>
      <c r="G79" s="936"/>
      <c r="H79" s="936"/>
      <c r="I79" s="936"/>
      <c r="J79" s="936"/>
      <c r="K79" s="936"/>
      <c r="L79" s="936"/>
      <c r="M79" s="936"/>
      <c r="N79" s="936"/>
      <c r="O79" s="936"/>
      <c r="P79" s="936"/>
      <c r="Q79" s="936"/>
      <c r="R79" s="246"/>
      <c r="AY79" s="224"/>
      <c r="AZ79" s="224"/>
      <c r="BA79" s="224"/>
      <c r="BB79" s="224"/>
      <c r="BC79" s="224"/>
      <c r="BD79" s="669"/>
      <c r="BE79" s="224"/>
      <c r="BF79" s="669"/>
      <c r="BG79" s="669"/>
      <c r="BH79" s="669"/>
      <c r="BI79" s="669"/>
      <c r="BJ79" s="224"/>
    </row>
    <row r="80" spans="1:74" s="166" customFormat="1" ht="11.95" customHeight="1" x14ac:dyDescent="0.2">
      <c r="A80" s="165"/>
      <c r="B80" s="930" t="s">
        <v>492</v>
      </c>
      <c r="C80" s="932"/>
      <c r="D80" s="932"/>
      <c r="E80" s="932"/>
      <c r="F80" s="932"/>
      <c r="G80" s="932"/>
      <c r="H80" s="932"/>
      <c r="I80" s="932"/>
      <c r="J80" s="932"/>
      <c r="K80" s="932"/>
      <c r="L80" s="932"/>
      <c r="M80" s="932"/>
      <c r="N80" s="932"/>
      <c r="O80" s="932"/>
      <c r="P80" s="932"/>
      <c r="Q80" s="993"/>
      <c r="R80" s="246"/>
      <c r="AY80" s="224"/>
      <c r="AZ80" s="224"/>
      <c r="BA80" s="224"/>
      <c r="BB80" s="224"/>
      <c r="BC80" s="224"/>
      <c r="BD80" s="669"/>
      <c r="BE80" s="224"/>
      <c r="BF80" s="669"/>
      <c r="BG80" s="669"/>
      <c r="BH80" s="669"/>
      <c r="BI80" s="669"/>
      <c r="BJ80" s="224"/>
    </row>
    <row r="81" spans="1:74" s="166" customFormat="1" ht="11.95" customHeight="1" x14ac:dyDescent="0.2">
      <c r="A81" s="165"/>
      <c r="B81" s="799" t="s">
        <v>840</v>
      </c>
      <c r="C81" s="809"/>
      <c r="D81" s="809"/>
      <c r="E81" s="809"/>
      <c r="F81" s="809"/>
      <c r="G81" s="809"/>
      <c r="H81" s="809"/>
      <c r="I81" s="809"/>
      <c r="J81" s="809"/>
      <c r="K81" s="809"/>
      <c r="L81" s="809"/>
      <c r="M81" s="809"/>
      <c r="N81" s="809"/>
      <c r="O81" s="809"/>
      <c r="P81" s="809"/>
      <c r="Q81" s="787"/>
      <c r="R81" s="246"/>
      <c r="AY81" s="224"/>
      <c r="AZ81" s="224"/>
      <c r="BA81" s="224"/>
      <c r="BB81" s="224"/>
      <c r="BC81" s="224"/>
      <c r="BD81" s="669"/>
      <c r="BE81" s="224"/>
      <c r="BF81" s="669"/>
      <c r="BG81" s="669"/>
      <c r="BH81" s="669"/>
      <c r="BI81" s="669"/>
      <c r="BJ81" s="224"/>
    </row>
    <row r="82" spans="1:74" s="166" customFormat="1" ht="11.4" customHeight="1" x14ac:dyDescent="0.2">
      <c r="A82" s="165"/>
      <c r="B82" s="992" t="s">
        <v>1590</v>
      </c>
      <c r="C82" s="992"/>
      <c r="D82" s="992"/>
      <c r="E82" s="992"/>
      <c r="F82" s="992"/>
      <c r="G82" s="992"/>
      <c r="H82" s="992"/>
      <c r="I82" s="992"/>
      <c r="J82" s="992"/>
      <c r="K82" s="992"/>
      <c r="L82" s="992"/>
      <c r="M82" s="992"/>
      <c r="N82" s="992"/>
      <c r="O82" s="992"/>
      <c r="P82" s="992"/>
      <c r="Q82" s="992"/>
      <c r="R82" s="246"/>
      <c r="AY82" s="224"/>
      <c r="AZ82" s="224"/>
      <c r="BA82" s="224"/>
      <c r="BB82" s="224"/>
      <c r="BC82" s="224"/>
      <c r="BD82" s="669"/>
      <c r="BE82" s="224"/>
      <c r="BF82" s="669"/>
      <c r="BG82" s="669"/>
      <c r="BH82" s="669"/>
      <c r="BI82" s="669"/>
      <c r="BJ82" s="224"/>
    </row>
    <row r="83" spans="1:74" s="167" customFormat="1" ht="11.95" customHeight="1" x14ac:dyDescent="0.2">
      <c r="A83" s="160"/>
      <c r="B83" s="810" t="s">
        <v>1097</v>
      </c>
      <c r="C83" s="246"/>
      <c r="D83" s="246"/>
      <c r="E83" s="246"/>
      <c r="F83" s="246"/>
      <c r="G83" s="287"/>
      <c r="H83" s="246"/>
      <c r="I83" s="246"/>
      <c r="J83" s="246"/>
      <c r="K83" s="246"/>
      <c r="L83" s="246"/>
      <c r="M83" s="246"/>
      <c r="N83" s="246"/>
      <c r="O83" s="246"/>
      <c r="P83" s="246"/>
      <c r="Q83" s="246"/>
      <c r="R83" s="246"/>
      <c r="AY83" s="225"/>
      <c r="AZ83" s="225"/>
      <c r="BA83" s="225"/>
      <c r="BB83" s="225"/>
      <c r="BC83" s="225"/>
      <c r="BD83" s="669"/>
      <c r="BE83" s="225"/>
      <c r="BF83" s="669"/>
      <c r="BG83" s="669"/>
      <c r="BH83" s="669"/>
      <c r="BI83" s="669"/>
      <c r="BJ83" s="225"/>
    </row>
    <row r="84" spans="1:74" x14ac:dyDescent="0.2">
      <c r="BD84" s="670"/>
      <c r="BE84" s="151"/>
      <c r="BF84" s="670"/>
      <c r="BK84" s="151"/>
      <c r="BL84" s="151"/>
      <c r="BM84" s="151"/>
      <c r="BN84" s="151"/>
      <c r="BO84" s="151"/>
      <c r="BP84" s="151"/>
      <c r="BQ84" s="151"/>
      <c r="BR84" s="151"/>
      <c r="BS84" s="151"/>
      <c r="BT84" s="151"/>
      <c r="BU84" s="151"/>
      <c r="BV84" s="151"/>
    </row>
    <row r="85" spans="1:74" x14ac:dyDescent="0.2">
      <c r="BD85" s="670"/>
      <c r="BE85" s="151"/>
      <c r="BF85" s="670"/>
      <c r="BK85" s="151"/>
      <c r="BL85" s="151"/>
      <c r="BM85" s="151"/>
      <c r="BN85" s="151"/>
      <c r="BO85" s="151"/>
      <c r="BP85" s="151"/>
      <c r="BQ85" s="151"/>
      <c r="BR85" s="151"/>
      <c r="BS85" s="151"/>
      <c r="BT85" s="151"/>
      <c r="BU85" s="151"/>
      <c r="BV85" s="151"/>
    </row>
    <row r="86" spans="1:74" x14ac:dyDescent="0.2">
      <c r="BD86" s="670"/>
      <c r="BE86" s="151"/>
      <c r="BF86" s="670"/>
      <c r="BK86" s="151"/>
      <c r="BL86" s="151"/>
      <c r="BM86" s="151"/>
      <c r="BN86" s="151"/>
      <c r="BO86" s="151"/>
      <c r="BP86" s="151"/>
      <c r="BQ86" s="151"/>
      <c r="BR86" s="151"/>
      <c r="BS86" s="151"/>
      <c r="BT86" s="151"/>
      <c r="BU86" s="151"/>
      <c r="BV86" s="151"/>
    </row>
    <row r="87" spans="1:74" x14ac:dyDescent="0.2">
      <c r="BD87" s="670"/>
      <c r="BE87" s="151"/>
      <c r="BF87" s="670"/>
      <c r="BK87" s="151"/>
      <c r="BL87" s="151"/>
      <c r="BM87" s="151"/>
      <c r="BN87" s="151"/>
      <c r="BO87" s="151"/>
      <c r="BP87" s="151"/>
      <c r="BQ87" s="151"/>
      <c r="BR87" s="151"/>
      <c r="BS87" s="151"/>
      <c r="BT87" s="151"/>
      <c r="BU87" s="151"/>
      <c r="BV87" s="151"/>
    </row>
    <row r="88" spans="1:74" x14ac:dyDescent="0.2">
      <c r="BD88" s="670"/>
      <c r="BE88" s="151"/>
      <c r="BF88" s="670"/>
      <c r="BK88" s="151"/>
      <c r="BL88" s="151"/>
      <c r="BM88" s="151"/>
      <c r="BN88" s="151"/>
      <c r="BO88" s="151"/>
      <c r="BP88" s="151"/>
      <c r="BQ88" s="151"/>
      <c r="BR88" s="151"/>
      <c r="BS88" s="151"/>
      <c r="BT88" s="151"/>
      <c r="BU88" s="151"/>
      <c r="BV88" s="151"/>
    </row>
    <row r="89" spans="1:74" x14ac:dyDescent="0.2">
      <c r="BD89" s="670"/>
      <c r="BE89" s="151"/>
      <c r="BF89" s="670"/>
      <c r="BK89" s="151"/>
      <c r="BL89" s="151"/>
      <c r="BM89" s="151"/>
      <c r="BN89" s="151"/>
      <c r="BO89" s="151"/>
      <c r="BP89" s="151"/>
      <c r="BQ89" s="151"/>
      <c r="BR89" s="151"/>
      <c r="BS89" s="151"/>
      <c r="BT89" s="151"/>
      <c r="BU89" s="151"/>
      <c r="BV89" s="151"/>
    </row>
    <row r="90" spans="1:74" x14ac:dyDescent="0.2">
      <c r="BD90" s="670"/>
      <c r="BE90" s="151"/>
      <c r="BF90" s="670"/>
      <c r="BK90" s="151"/>
      <c r="BL90" s="151"/>
      <c r="BM90" s="151"/>
      <c r="BN90" s="151"/>
      <c r="BO90" s="151"/>
      <c r="BP90" s="151"/>
      <c r="BQ90" s="151"/>
      <c r="BR90" s="151"/>
      <c r="BS90" s="151"/>
      <c r="BT90" s="151"/>
      <c r="BU90" s="151"/>
      <c r="BV90" s="151"/>
    </row>
    <row r="91" spans="1:74" x14ac:dyDescent="0.2">
      <c r="BD91" s="670"/>
      <c r="BE91" s="151"/>
      <c r="BF91" s="670"/>
      <c r="BK91" s="151"/>
      <c r="BL91" s="151"/>
      <c r="BM91" s="151"/>
      <c r="BN91" s="151"/>
      <c r="BO91" s="151"/>
      <c r="BP91" s="151"/>
      <c r="BQ91" s="151"/>
      <c r="BR91" s="151"/>
      <c r="BS91" s="151"/>
      <c r="BT91" s="151"/>
      <c r="BU91" s="151"/>
      <c r="BV91" s="151"/>
    </row>
    <row r="92" spans="1:74" x14ac:dyDescent="0.2">
      <c r="BD92" s="670"/>
      <c r="BE92" s="151"/>
      <c r="BF92" s="670"/>
      <c r="BK92" s="151"/>
      <c r="BL92" s="151"/>
      <c r="BM92" s="151"/>
      <c r="BN92" s="151"/>
      <c r="BO92" s="151"/>
      <c r="BP92" s="151"/>
      <c r="BQ92" s="151"/>
      <c r="BR92" s="151"/>
      <c r="BS92" s="151"/>
      <c r="BT92" s="151"/>
      <c r="BU92" s="151"/>
      <c r="BV92" s="151"/>
    </row>
    <row r="93" spans="1:74" x14ac:dyDescent="0.2">
      <c r="BD93" s="670"/>
      <c r="BE93" s="151"/>
      <c r="BF93" s="670"/>
      <c r="BK93" s="151"/>
      <c r="BL93" s="151"/>
      <c r="BM93" s="151"/>
      <c r="BN93" s="151"/>
      <c r="BO93" s="151"/>
      <c r="BP93" s="151"/>
      <c r="BQ93" s="151"/>
      <c r="BR93" s="151"/>
      <c r="BS93" s="151"/>
      <c r="BT93" s="151"/>
      <c r="BU93" s="151"/>
      <c r="BV93" s="151"/>
    </row>
    <row r="94" spans="1:74" x14ac:dyDescent="0.2">
      <c r="BD94" s="670"/>
      <c r="BE94" s="151"/>
      <c r="BF94" s="670"/>
      <c r="BK94" s="151"/>
      <c r="BL94" s="151"/>
      <c r="BM94" s="151"/>
      <c r="BN94" s="151"/>
      <c r="BO94" s="151"/>
      <c r="BP94" s="151"/>
      <c r="BQ94" s="151"/>
      <c r="BR94" s="151"/>
      <c r="BS94" s="151"/>
      <c r="BT94" s="151"/>
      <c r="BU94" s="151"/>
      <c r="BV94" s="151"/>
    </row>
    <row r="95" spans="1:74" x14ac:dyDescent="0.2">
      <c r="BD95" s="670"/>
      <c r="BE95" s="151"/>
      <c r="BF95" s="670"/>
      <c r="BK95" s="151"/>
      <c r="BL95" s="151"/>
      <c r="BM95" s="151"/>
      <c r="BN95" s="151"/>
      <c r="BO95" s="151"/>
      <c r="BP95" s="151"/>
      <c r="BQ95" s="151"/>
      <c r="BR95" s="151"/>
      <c r="BS95" s="151"/>
      <c r="BT95" s="151"/>
      <c r="BU95" s="151"/>
      <c r="BV95" s="151"/>
    </row>
    <row r="96" spans="1:74" x14ac:dyDescent="0.2">
      <c r="BD96" s="670"/>
      <c r="BE96" s="151"/>
      <c r="BF96" s="670"/>
      <c r="BK96" s="151"/>
      <c r="BL96" s="151"/>
      <c r="BM96" s="151"/>
      <c r="BN96" s="151"/>
      <c r="BO96" s="151"/>
      <c r="BP96" s="151"/>
      <c r="BQ96" s="151"/>
      <c r="BR96" s="151"/>
      <c r="BS96" s="151"/>
      <c r="BT96" s="151"/>
      <c r="BU96" s="151"/>
      <c r="BV96" s="151"/>
    </row>
    <row r="97" spans="56:74" x14ac:dyDescent="0.2">
      <c r="BD97" s="670"/>
      <c r="BE97" s="151"/>
      <c r="BF97" s="670"/>
      <c r="BK97" s="151"/>
      <c r="BL97" s="151"/>
      <c r="BM97" s="151"/>
      <c r="BN97" s="151"/>
      <c r="BO97" s="151"/>
      <c r="BP97" s="151"/>
      <c r="BQ97" s="151"/>
      <c r="BR97" s="151"/>
      <c r="BS97" s="151"/>
      <c r="BT97" s="151"/>
      <c r="BU97" s="151"/>
      <c r="BV97" s="151"/>
    </row>
    <row r="98" spans="56:74" x14ac:dyDescent="0.2">
      <c r="BD98" s="670"/>
      <c r="BE98" s="151"/>
      <c r="BF98" s="670"/>
      <c r="BK98" s="151"/>
      <c r="BL98" s="151"/>
      <c r="BM98" s="151"/>
      <c r="BN98" s="151"/>
      <c r="BO98" s="151"/>
      <c r="BP98" s="151"/>
      <c r="BQ98" s="151"/>
      <c r="BR98" s="151"/>
      <c r="BS98" s="151"/>
      <c r="BT98" s="151"/>
      <c r="BU98" s="151"/>
      <c r="BV98" s="151"/>
    </row>
    <row r="99" spans="56:74" x14ac:dyDescent="0.2">
      <c r="BD99" s="670"/>
      <c r="BE99" s="151"/>
      <c r="BF99" s="670"/>
      <c r="BK99" s="151"/>
      <c r="BL99" s="151"/>
      <c r="BM99" s="151"/>
      <c r="BN99" s="151"/>
      <c r="BO99" s="151"/>
      <c r="BP99" s="151"/>
      <c r="BQ99" s="151"/>
      <c r="BR99" s="151"/>
      <c r="BS99" s="151"/>
      <c r="BT99" s="151"/>
      <c r="BU99" s="151"/>
      <c r="BV99" s="151"/>
    </row>
    <row r="100" spans="56:74" x14ac:dyDescent="0.2">
      <c r="BD100" s="670"/>
      <c r="BE100" s="151"/>
      <c r="BF100" s="670"/>
      <c r="BK100" s="151"/>
      <c r="BL100" s="151"/>
      <c r="BM100" s="151"/>
      <c r="BN100" s="151"/>
      <c r="BO100" s="151"/>
      <c r="BP100" s="151"/>
      <c r="BQ100" s="151"/>
      <c r="BR100" s="151"/>
      <c r="BS100" s="151"/>
      <c r="BT100" s="151"/>
      <c r="BU100" s="151"/>
      <c r="BV100" s="151"/>
    </row>
    <row r="101" spans="56:74" x14ac:dyDescent="0.2">
      <c r="BD101" s="670"/>
      <c r="BE101" s="151"/>
      <c r="BF101" s="670"/>
      <c r="BK101" s="151"/>
      <c r="BL101" s="151"/>
      <c r="BM101" s="151"/>
      <c r="BN101" s="151"/>
      <c r="BO101" s="151"/>
      <c r="BP101" s="151"/>
      <c r="BQ101" s="151"/>
      <c r="BR101" s="151"/>
      <c r="BS101" s="151"/>
      <c r="BT101" s="151"/>
      <c r="BU101" s="151"/>
      <c r="BV101" s="151"/>
    </row>
    <row r="102" spans="56:74" x14ac:dyDescent="0.2">
      <c r="BD102" s="670"/>
      <c r="BE102" s="151"/>
      <c r="BF102" s="670"/>
      <c r="BK102" s="151"/>
      <c r="BL102" s="151"/>
      <c r="BM102" s="151"/>
      <c r="BN102" s="151"/>
      <c r="BO102" s="151"/>
      <c r="BP102" s="151"/>
      <c r="BQ102" s="151"/>
      <c r="BR102" s="151"/>
      <c r="BS102" s="151"/>
      <c r="BT102" s="151"/>
      <c r="BU102" s="151"/>
      <c r="BV102" s="151"/>
    </row>
    <row r="103" spans="56:74" x14ac:dyDescent="0.2">
      <c r="BD103" s="670"/>
      <c r="BE103" s="151"/>
      <c r="BF103" s="670"/>
      <c r="BK103" s="151"/>
      <c r="BL103" s="151"/>
      <c r="BM103" s="151"/>
      <c r="BN103" s="151"/>
      <c r="BO103" s="151"/>
      <c r="BP103" s="151"/>
      <c r="BQ103" s="151"/>
      <c r="BR103" s="151"/>
      <c r="BS103" s="151"/>
      <c r="BT103" s="151"/>
      <c r="BU103" s="151"/>
      <c r="BV103" s="151"/>
    </row>
    <row r="104" spans="56:74" x14ac:dyDescent="0.2">
      <c r="BD104" s="670"/>
      <c r="BE104" s="151"/>
      <c r="BF104" s="670"/>
      <c r="BK104" s="151"/>
      <c r="BL104" s="151"/>
      <c r="BM104" s="151"/>
      <c r="BN104" s="151"/>
      <c r="BO104" s="151"/>
      <c r="BP104" s="151"/>
      <c r="BQ104" s="151"/>
      <c r="BR104" s="151"/>
      <c r="BS104" s="151"/>
      <c r="BT104" s="151"/>
      <c r="BU104" s="151"/>
      <c r="BV104" s="151"/>
    </row>
    <row r="105" spans="56:74" x14ac:dyDescent="0.2">
      <c r="BD105" s="670"/>
      <c r="BE105" s="151"/>
      <c r="BF105" s="670"/>
      <c r="BK105" s="151"/>
      <c r="BL105" s="151"/>
      <c r="BM105" s="151"/>
      <c r="BN105" s="151"/>
      <c r="BO105" s="151"/>
      <c r="BP105" s="151"/>
      <c r="BQ105" s="151"/>
      <c r="BR105" s="151"/>
      <c r="BS105" s="151"/>
      <c r="BT105" s="151"/>
      <c r="BU105" s="151"/>
      <c r="BV105" s="151"/>
    </row>
    <row r="106" spans="56:74" x14ac:dyDescent="0.2">
      <c r="BD106" s="670"/>
      <c r="BE106" s="151"/>
      <c r="BF106" s="670"/>
      <c r="BK106" s="151"/>
      <c r="BL106" s="151"/>
      <c r="BM106" s="151"/>
      <c r="BN106" s="151"/>
      <c r="BO106" s="151"/>
      <c r="BP106" s="151"/>
      <c r="BQ106" s="151"/>
      <c r="BR106" s="151"/>
      <c r="BS106" s="151"/>
      <c r="BT106" s="151"/>
      <c r="BU106" s="151"/>
      <c r="BV106" s="151"/>
    </row>
    <row r="107" spans="56:74" x14ac:dyDescent="0.2">
      <c r="BD107" s="670"/>
      <c r="BE107" s="151"/>
      <c r="BF107" s="670"/>
      <c r="BK107" s="151"/>
      <c r="BL107" s="151"/>
      <c r="BM107" s="151"/>
      <c r="BN107" s="151"/>
      <c r="BO107" s="151"/>
      <c r="BP107" s="151"/>
      <c r="BQ107" s="151"/>
      <c r="BR107" s="151"/>
      <c r="BS107" s="151"/>
      <c r="BT107" s="151"/>
      <c r="BU107" s="151"/>
      <c r="BV107" s="151"/>
    </row>
    <row r="108" spans="56:74" x14ac:dyDescent="0.2">
      <c r="BD108" s="670"/>
      <c r="BE108" s="151"/>
      <c r="BF108" s="670"/>
      <c r="BK108" s="151"/>
      <c r="BL108" s="151"/>
      <c r="BM108" s="151"/>
      <c r="BN108" s="151"/>
      <c r="BO108" s="151"/>
      <c r="BP108" s="151"/>
      <c r="BQ108" s="151"/>
      <c r="BR108" s="151"/>
      <c r="BS108" s="151"/>
      <c r="BT108" s="151"/>
      <c r="BU108" s="151"/>
      <c r="BV108" s="151"/>
    </row>
    <row r="109" spans="56:74" x14ac:dyDescent="0.2">
      <c r="BK109" s="151"/>
      <c r="BL109" s="151"/>
      <c r="BM109" s="151"/>
      <c r="BN109" s="151"/>
      <c r="BO109" s="151"/>
      <c r="BP109" s="151"/>
      <c r="BQ109" s="151"/>
      <c r="BR109" s="151"/>
      <c r="BS109" s="151"/>
      <c r="BT109" s="151"/>
      <c r="BU109" s="151"/>
      <c r="BV109" s="151"/>
    </row>
    <row r="110" spans="56:74" x14ac:dyDescent="0.2">
      <c r="BK110" s="151"/>
      <c r="BL110" s="151"/>
      <c r="BM110" s="151"/>
      <c r="BN110" s="151"/>
      <c r="BO110" s="151"/>
      <c r="BP110" s="151"/>
      <c r="BQ110" s="151"/>
      <c r="BR110" s="151"/>
      <c r="BS110" s="151"/>
      <c r="BT110" s="151"/>
      <c r="BU110" s="151"/>
      <c r="BV110" s="151"/>
    </row>
    <row r="111" spans="56:74" x14ac:dyDescent="0.2">
      <c r="BK111" s="151"/>
      <c r="BL111" s="151"/>
      <c r="BM111" s="151"/>
      <c r="BN111" s="151"/>
      <c r="BO111" s="151"/>
      <c r="BP111" s="151"/>
      <c r="BQ111" s="151"/>
      <c r="BR111" s="151"/>
      <c r="BS111" s="151"/>
      <c r="BT111" s="151"/>
      <c r="BU111" s="151"/>
      <c r="BV111" s="151"/>
    </row>
    <row r="112" spans="56: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row r="137" spans="63:74" x14ac:dyDescent="0.2">
      <c r="BK137" s="151"/>
      <c r="BL137" s="151"/>
      <c r="BM137" s="151"/>
      <c r="BN137" s="151"/>
      <c r="BO137" s="151"/>
      <c r="BP137" s="151"/>
      <c r="BQ137" s="151"/>
      <c r="BR137" s="151"/>
      <c r="BS137" s="151"/>
      <c r="BT137" s="151"/>
      <c r="BU137" s="151"/>
      <c r="BV137" s="151"/>
    </row>
    <row r="138" spans="63:74" x14ac:dyDescent="0.2">
      <c r="BK138" s="151"/>
      <c r="BL138" s="151"/>
      <c r="BM138" s="151"/>
      <c r="BN138" s="151"/>
      <c r="BO138" s="151"/>
      <c r="BP138" s="151"/>
      <c r="BQ138" s="151"/>
      <c r="BR138" s="151"/>
      <c r="BS138" s="151"/>
      <c r="BT138" s="151"/>
      <c r="BU138" s="151"/>
      <c r="BV138" s="151"/>
    </row>
    <row r="139" spans="63:74" x14ac:dyDescent="0.2">
      <c r="BK139" s="151"/>
      <c r="BL139" s="151"/>
      <c r="BM139" s="151"/>
      <c r="BN139" s="151"/>
      <c r="BO139" s="151"/>
      <c r="BP139" s="151"/>
      <c r="BQ139" s="151"/>
      <c r="BR139" s="151"/>
      <c r="BS139" s="151"/>
      <c r="BT139" s="151"/>
      <c r="BU139" s="151"/>
      <c r="BV139" s="151"/>
    </row>
    <row r="140" spans="63:74" x14ac:dyDescent="0.2">
      <c r="BK140" s="151"/>
      <c r="BL140" s="151"/>
      <c r="BM140" s="151"/>
      <c r="BN140" s="151"/>
      <c r="BO140" s="151"/>
      <c r="BP140" s="151"/>
      <c r="BQ140" s="151"/>
      <c r="BR140" s="151"/>
      <c r="BS140" s="151"/>
      <c r="BT140" s="151"/>
      <c r="BU140" s="151"/>
      <c r="BV140" s="151"/>
    </row>
    <row r="141" spans="63:74" x14ac:dyDescent="0.2">
      <c r="BK141" s="151"/>
      <c r="BL141" s="151"/>
      <c r="BM141" s="151"/>
      <c r="BN141" s="151"/>
      <c r="BO141" s="151"/>
      <c r="BP141" s="151"/>
      <c r="BQ141" s="151"/>
      <c r="BR141" s="151"/>
      <c r="BS141" s="151"/>
      <c r="BT141" s="151"/>
      <c r="BU141" s="151"/>
      <c r="BV141" s="151"/>
    </row>
    <row r="142" spans="63:74" x14ac:dyDescent="0.2">
      <c r="BK142" s="151"/>
      <c r="BL142" s="151"/>
      <c r="BM142" s="151"/>
      <c r="BN142" s="151"/>
      <c r="BO142" s="151"/>
      <c r="BP142" s="151"/>
      <c r="BQ142" s="151"/>
      <c r="BR142" s="151"/>
      <c r="BS142" s="151"/>
      <c r="BT142" s="151"/>
      <c r="BU142" s="151"/>
      <c r="BV142" s="151"/>
    </row>
    <row r="143" spans="63:74" x14ac:dyDescent="0.2">
      <c r="BK143" s="151"/>
      <c r="BL143" s="151"/>
      <c r="BM143" s="151"/>
      <c r="BN143" s="151"/>
      <c r="BO143" s="151"/>
      <c r="BP143" s="151"/>
      <c r="BQ143" s="151"/>
      <c r="BR143" s="151"/>
      <c r="BS143" s="151"/>
      <c r="BT143" s="151"/>
      <c r="BU143" s="151"/>
      <c r="BV143" s="151"/>
    </row>
    <row r="144" spans="63:74" x14ac:dyDescent="0.2">
      <c r="BK144" s="151"/>
      <c r="BL144" s="151"/>
      <c r="BM144" s="151"/>
      <c r="BN144" s="151"/>
      <c r="BO144" s="151"/>
      <c r="BP144" s="151"/>
      <c r="BQ144" s="151"/>
      <c r="BR144" s="151"/>
      <c r="BS144" s="151"/>
      <c r="BT144" s="151"/>
      <c r="BU144" s="151"/>
      <c r="BV144" s="151"/>
    </row>
    <row r="145" spans="63:74" x14ac:dyDescent="0.2">
      <c r="BK145" s="151"/>
      <c r="BL145" s="151"/>
      <c r="BM145" s="151"/>
      <c r="BN145" s="151"/>
      <c r="BO145" s="151"/>
      <c r="BP145" s="151"/>
      <c r="BQ145" s="151"/>
      <c r="BR145" s="151"/>
      <c r="BS145" s="151"/>
      <c r="BT145" s="151"/>
      <c r="BU145" s="151"/>
      <c r="BV145" s="151"/>
    </row>
  </sheetData>
  <mergeCells count="19">
    <mergeCell ref="B82:Q82"/>
    <mergeCell ref="B75:Q75"/>
    <mergeCell ref="B80:Q80"/>
    <mergeCell ref="B78:Q78"/>
    <mergeCell ref="B79:Q79"/>
    <mergeCell ref="B77:Q77"/>
    <mergeCell ref="A1:A2"/>
    <mergeCell ref="B68:Q68"/>
    <mergeCell ref="B69:Q69"/>
    <mergeCell ref="B1:AL1"/>
    <mergeCell ref="C3:N3"/>
    <mergeCell ref="O3:Z3"/>
    <mergeCell ref="AA3:AL3"/>
    <mergeCell ref="B74:R74"/>
    <mergeCell ref="BK3:BV3"/>
    <mergeCell ref="AY3:BJ3"/>
    <mergeCell ref="AM3:AX3"/>
    <mergeCell ref="B73:Q73"/>
    <mergeCell ref="B72:Q72"/>
  </mergeCells>
  <phoneticPr fontId="7"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FJ174"/>
  <sheetViews>
    <sheetView zoomScaleNormal="100" workbookViewId="0">
      <pane xSplit="2" ySplit="4" topLeftCell="AT5" activePane="bottomRight" state="frozen"/>
      <selection activeCell="BF63" sqref="BF63"/>
      <selection pane="topRight" activeCell="BF63" sqref="BF63"/>
      <selection pane="bottomLeft" activeCell="BF63" sqref="BF63"/>
      <selection pane="bottomRight" activeCell="AZ30" sqref="AZ30"/>
    </sheetView>
  </sheetViews>
  <sheetFormatPr defaultColWidth="9.5" defaultRowHeight="10.7" x14ac:dyDescent="0.2"/>
  <cols>
    <col min="1" max="1" width="12" style="85" customWidth="1"/>
    <col min="2" max="2" width="50" style="85" customWidth="1"/>
    <col min="3" max="3" width="7.5" style="85" customWidth="1"/>
    <col min="4" max="50" width="6.5" style="85" customWidth="1"/>
    <col min="51" max="55" width="6.5" style="150" customWidth="1"/>
    <col min="56" max="56" width="6.5" style="668" customWidth="1"/>
    <col min="57" max="57" width="6.5" style="288" customWidth="1"/>
    <col min="58" max="58" width="6.5" style="668" customWidth="1"/>
    <col min="59" max="59" width="6.5" style="670" customWidth="1"/>
    <col min="60" max="60" width="6.5" style="872" customWidth="1"/>
    <col min="61" max="61" width="6.5" style="670" customWidth="1"/>
    <col min="62" max="62" width="6.5" style="150" customWidth="1"/>
    <col min="63" max="74" width="6.5" style="85" customWidth="1"/>
    <col min="75" max="75" width="9.5" style="85"/>
    <col min="76" max="77" width="11.5" style="85" bestFit="1" customWidth="1"/>
    <col min="78" max="16384" width="9.5" style="85"/>
  </cols>
  <sheetData>
    <row r="1" spans="1:166" ht="13.4" customHeight="1" x14ac:dyDescent="0.2">
      <c r="A1" s="946" t="s">
        <v>479</v>
      </c>
      <c r="B1" s="994" t="s">
        <v>540</v>
      </c>
      <c r="C1" s="995"/>
      <c r="D1" s="995"/>
      <c r="E1" s="995"/>
      <c r="F1" s="995"/>
      <c r="G1" s="995"/>
      <c r="H1" s="995"/>
      <c r="I1" s="995"/>
      <c r="J1" s="995"/>
      <c r="K1" s="995"/>
      <c r="L1" s="995"/>
      <c r="M1" s="995"/>
      <c r="N1" s="995"/>
      <c r="O1" s="995"/>
      <c r="P1" s="995"/>
      <c r="Q1" s="995"/>
      <c r="R1" s="995"/>
      <c r="S1" s="995"/>
      <c r="T1" s="995"/>
      <c r="U1" s="995"/>
      <c r="V1" s="995"/>
      <c r="W1" s="995"/>
      <c r="X1" s="995"/>
      <c r="Y1" s="995"/>
      <c r="Z1" s="995"/>
      <c r="AA1" s="995"/>
      <c r="AB1" s="995"/>
      <c r="AC1" s="995"/>
      <c r="AD1" s="995"/>
      <c r="AE1" s="995"/>
      <c r="AF1" s="995"/>
      <c r="AG1" s="995"/>
      <c r="AH1" s="995"/>
      <c r="AI1" s="995"/>
      <c r="AJ1" s="995"/>
      <c r="AK1" s="995"/>
      <c r="AL1" s="995"/>
    </row>
    <row r="2" spans="1:166" ht="12.85" x14ac:dyDescent="0.2">
      <c r="A2" s="947"/>
      <c r="B2" s="228" t="str">
        <f>"U.S. Energy Information Administration  |  Short-Term Energy Outlook  - "&amp;Dates!D1</f>
        <v>U.S. Energy Information Administration  |  Short-Term Energy Outlook  - January 2025</v>
      </c>
      <c r="C2" s="229"/>
      <c r="D2" s="229"/>
      <c r="E2" s="229"/>
      <c r="F2" s="229"/>
      <c r="G2" s="229"/>
      <c r="H2" s="229"/>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28"/>
      <c r="AN2" s="328"/>
      <c r="AO2" s="328"/>
      <c r="AP2" s="328"/>
      <c r="AQ2" s="328"/>
      <c r="AR2" s="328"/>
      <c r="AS2" s="328"/>
      <c r="AT2" s="328"/>
      <c r="BW2" s="7"/>
    </row>
    <row r="3" spans="1:166"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row>
    <row r="4" spans="1:166"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row>
    <row r="5" spans="1:166" x14ac:dyDescent="0.2">
      <c r="A5" s="277"/>
      <c r="B5" s="86" t="s">
        <v>1146</v>
      </c>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884"/>
      <c r="AZ5" s="884"/>
      <c r="BA5" s="884"/>
      <c r="BB5" s="884"/>
      <c r="BC5" s="884"/>
      <c r="BD5" s="885"/>
      <c r="BE5" s="885"/>
      <c r="BF5" s="885"/>
      <c r="BG5" s="885"/>
      <c r="BH5" s="885"/>
      <c r="BI5" s="885"/>
      <c r="BJ5" s="598"/>
      <c r="BK5" s="598"/>
      <c r="BL5" s="598"/>
      <c r="BM5" s="598"/>
      <c r="BN5" s="598"/>
      <c r="BO5" s="598"/>
      <c r="BP5" s="598"/>
      <c r="BQ5" s="598"/>
      <c r="BR5" s="598"/>
      <c r="BS5" s="598"/>
      <c r="BT5" s="598"/>
      <c r="BU5" s="598"/>
      <c r="BV5" s="598"/>
    </row>
    <row r="6" spans="1:166" s="288" customFormat="1" x14ac:dyDescent="0.2">
      <c r="A6" s="571" t="s">
        <v>1147</v>
      </c>
      <c r="B6" s="583" t="s">
        <v>1148</v>
      </c>
      <c r="C6" s="101">
        <v>5.565213</v>
      </c>
      <c r="D6" s="101">
        <v>4.5714579999999998</v>
      </c>
      <c r="E6" s="101">
        <v>5.7216449999999996</v>
      </c>
      <c r="F6" s="101">
        <v>6.2352920000000003</v>
      </c>
      <c r="G6" s="101">
        <v>6.3737250000000003</v>
      </c>
      <c r="H6" s="101">
        <v>6.3723619999999999</v>
      </c>
      <c r="I6" s="101">
        <v>6.3282369999999997</v>
      </c>
      <c r="J6" s="101">
        <v>6.3798849999999998</v>
      </c>
      <c r="K6" s="101">
        <v>6.156301</v>
      </c>
      <c r="L6" s="101">
        <v>6.1853109999999996</v>
      </c>
      <c r="M6" s="101">
        <v>6.1326109999999998</v>
      </c>
      <c r="N6" s="101">
        <v>6.1056350000000004</v>
      </c>
      <c r="O6" s="101">
        <v>5.867877</v>
      </c>
      <c r="P6" s="101">
        <v>5.9469430000000001</v>
      </c>
      <c r="Q6" s="101">
        <v>6.5612909999999998</v>
      </c>
      <c r="R6" s="101">
        <v>6.7072250000000002</v>
      </c>
      <c r="S6" s="101">
        <v>6.7886579999999999</v>
      </c>
      <c r="T6" s="101">
        <v>6.8460890000000001</v>
      </c>
      <c r="U6" s="101">
        <v>7.0129770000000002</v>
      </c>
      <c r="V6" s="101">
        <v>6.8380910000000004</v>
      </c>
      <c r="W6" s="101">
        <v>6.7443049999999998</v>
      </c>
      <c r="X6" s="101">
        <v>6.5489170000000003</v>
      </c>
      <c r="Y6" s="101">
        <v>6.4530580000000004</v>
      </c>
      <c r="Z6" s="101">
        <v>5.9152459999999998</v>
      </c>
      <c r="AA6" s="101">
        <v>6.3693999999999997</v>
      </c>
      <c r="AB6" s="101">
        <v>6.5037830000000003</v>
      </c>
      <c r="AC6" s="101">
        <v>6.9613259999999997</v>
      </c>
      <c r="AD6" s="101">
        <v>7.2295350000000003</v>
      </c>
      <c r="AE6" s="101">
        <v>7.2482350000000002</v>
      </c>
      <c r="AF6" s="101">
        <v>7.2311019999999999</v>
      </c>
      <c r="AG6" s="101">
        <v>7.2910519999999996</v>
      </c>
      <c r="AH6" s="101">
        <v>7.4324139999999996</v>
      </c>
      <c r="AI6" s="101">
        <v>7.3852010000000003</v>
      </c>
      <c r="AJ6" s="101">
        <v>7.195379</v>
      </c>
      <c r="AK6" s="101">
        <v>7.0917289999999999</v>
      </c>
      <c r="AL6" s="101">
        <v>6.9698250000000002</v>
      </c>
      <c r="AM6" s="101">
        <v>6.4038459999999997</v>
      </c>
      <c r="AN6" s="101">
        <v>6.9975529999999999</v>
      </c>
      <c r="AO6" s="101">
        <v>7.4420580000000003</v>
      </c>
      <c r="AP6" s="101">
        <v>7.7560630000000002</v>
      </c>
      <c r="AQ6" s="101">
        <v>7.8695760000000003</v>
      </c>
      <c r="AR6" s="101">
        <v>7.8111459999999999</v>
      </c>
      <c r="AS6" s="101">
        <v>7.6472930000000003</v>
      </c>
      <c r="AT6" s="101">
        <v>7.7986430000000002</v>
      </c>
      <c r="AU6" s="101">
        <v>7.7484270000000004</v>
      </c>
      <c r="AV6" s="101">
        <v>7.599024</v>
      </c>
      <c r="AW6" s="101">
        <v>7.1874307999999996</v>
      </c>
      <c r="AX6" s="101">
        <v>7.1952234128999999</v>
      </c>
      <c r="AY6" s="582">
        <v>7.0907879999999999</v>
      </c>
      <c r="AZ6" s="582">
        <v>7.1063200000000002</v>
      </c>
      <c r="BA6" s="582">
        <v>7.4798669999999996</v>
      </c>
      <c r="BB6" s="582">
        <v>7.7182539999999999</v>
      </c>
      <c r="BC6" s="582">
        <v>7.8572439999999997</v>
      </c>
      <c r="BD6" s="582">
        <v>7.7989790000000001</v>
      </c>
      <c r="BE6" s="582">
        <v>7.7710210000000002</v>
      </c>
      <c r="BF6" s="582">
        <v>7.7985930000000003</v>
      </c>
      <c r="BG6" s="582">
        <v>7.6376189999999999</v>
      </c>
      <c r="BH6" s="582">
        <v>7.5457689999999999</v>
      </c>
      <c r="BI6" s="582">
        <v>7.4347789999999998</v>
      </c>
      <c r="BJ6" s="582">
        <v>7.3386649999999998</v>
      </c>
      <c r="BK6" s="582">
        <v>7.3483869999999998</v>
      </c>
      <c r="BL6" s="582">
        <v>7.3466690000000003</v>
      </c>
      <c r="BM6" s="582">
        <v>7.7711839999999999</v>
      </c>
      <c r="BN6" s="582">
        <v>8.0149650000000001</v>
      </c>
      <c r="BO6" s="582">
        <v>8.1699090000000005</v>
      </c>
      <c r="BP6" s="582">
        <v>8.1284679999999998</v>
      </c>
      <c r="BQ6" s="582">
        <v>8.1091359999999995</v>
      </c>
      <c r="BR6" s="582">
        <v>8.1178050000000006</v>
      </c>
      <c r="BS6" s="582">
        <v>7.9110329999999998</v>
      </c>
      <c r="BT6" s="582">
        <v>7.7734740000000002</v>
      </c>
      <c r="BU6" s="582">
        <v>7.6481640000000004</v>
      </c>
      <c r="BV6" s="582">
        <v>7.556711</v>
      </c>
    </row>
    <row r="7" spans="1:166" s="288" customFormat="1" x14ac:dyDescent="0.2">
      <c r="A7" s="571" t="s">
        <v>240</v>
      </c>
      <c r="B7" s="584" t="s">
        <v>1149</v>
      </c>
      <c r="C7" s="101">
        <v>5.2172580000000002</v>
      </c>
      <c r="D7" s="101">
        <v>4.2468570000000003</v>
      </c>
      <c r="E7" s="101">
        <v>5.1479679999999997</v>
      </c>
      <c r="F7" s="101">
        <v>5.4774669999999999</v>
      </c>
      <c r="G7" s="101">
        <v>5.496645</v>
      </c>
      <c r="H7" s="101">
        <v>5.5151669999999999</v>
      </c>
      <c r="I7" s="101">
        <v>5.5017420000000001</v>
      </c>
      <c r="J7" s="101">
        <v>5.5961290000000004</v>
      </c>
      <c r="K7" s="101">
        <v>5.5712330000000003</v>
      </c>
      <c r="L7" s="101">
        <v>5.7210000000000001</v>
      </c>
      <c r="M7" s="101">
        <v>5.7728330000000003</v>
      </c>
      <c r="N7" s="101">
        <v>5.7409359999999996</v>
      </c>
      <c r="O7" s="101">
        <v>5.5083549999999999</v>
      </c>
      <c r="P7" s="101">
        <v>5.5139639999999996</v>
      </c>
      <c r="Q7" s="101">
        <v>5.9523549999999998</v>
      </c>
      <c r="R7" s="101">
        <v>5.9173</v>
      </c>
      <c r="S7" s="101">
        <v>5.9610000000000003</v>
      </c>
      <c r="T7" s="101">
        <v>6.008267</v>
      </c>
      <c r="U7" s="101">
        <v>6.1885159999999999</v>
      </c>
      <c r="V7" s="101">
        <v>6.0605479999999998</v>
      </c>
      <c r="W7" s="101">
        <v>6.1540670000000004</v>
      </c>
      <c r="X7" s="101">
        <v>6.1677419999999996</v>
      </c>
      <c r="Y7" s="101">
        <v>6.1393000000000004</v>
      </c>
      <c r="Z7" s="101">
        <v>5.6004519999999998</v>
      </c>
      <c r="AA7" s="101">
        <v>6.0409680000000003</v>
      </c>
      <c r="AB7" s="101">
        <v>6.1175360000000003</v>
      </c>
      <c r="AC7" s="101">
        <v>6.3514189999999999</v>
      </c>
      <c r="AD7" s="101">
        <v>6.4454330000000004</v>
      </c>
      <c r="AE7" s="101">
        <v>6.428839</v>
      </c>
      <c r="AF7" s="101">
        <v>6.4082999999999997</v>
      </c>
      <c r="AG7" s="101">
        <v>6.5056770000000004</v>
      </c>
      <c r="AH7" s="101">
        <v>6.6308389999999999</v>
      </c>
      <c r="AI7" s="101">
        <v>6.7954330000000001</v>
      </c>
      <c r="AJ7" s="101">
        <v>6.8048390000000003</v>
      </c>
      <c r="AK7" s="101">
        <v>6.7828330000000001</v>
      </c>
      <c r="AL7" s="101">
        <v>6.6485479999999999</v>
      </c>
      <c r="AM7" s="101">
        <v>6.0579359999999998</v>
      </c>
      <c r="AN7" s="101">
        <v>6.6409310000000001</v>
      </c>
      <c r="AO7" s="101">
        <v>6.8315479999999997</v>
      </c>
      <c r="AP7" s="101">
        <v>6.9739000000000004</v>
      </c>
      <c r="AQ7" s="101">
        <v>7.0499359999999998</v>
      </c>
      <c r="AR7" s="101">
        <v>7.0128000000000004</v>
      </c>
      <c r="AS7" s="101">
        <v>6.8948070000000001</v>
      </c>
      <c r="AT7" s="101">
        <v>7.0300649999999996</v>
      </c>
      <c r="AU7" s="101">
        <v>7.1593999999999998</v>
      </c>
      <c r="AV7" s="101">
        <v>7.228548</v>
      </c>
      <c r="AW7" s="101">
        <v>6.8678645999999999</v>
      </c>
      <c r="AX7" s="101">
        <v>6.8542515129000003</v>
      </c>
      <c r="AY7" s="582">
        <v>6.7498760000000004</v>
      </c>
      <c r="AZ7" s="582">
        <v>6.7118399999999996</v>
      </c>
      <c r="BA7" s="582">
        <v>6.8621970000000001</v>
      </c>
      <c r="BB7" s="582">
        <v>6.9556420000000001</v>
      </c>
      <c r="BC7" s="582">
        <v>7.0058299999999996</v>
      </c>
      <c r="BD7" s="582">
        <v>6.9549070000000004</v>
      </c>
      <c r="BE7" s="582">
        <v>6.9370409999999998</v>
      </c>
      <c r="BF7" s="582">
        <v>6.9952240000000003</v>
      </c>
      <c r="BG7" s="582">
        <v>7.0559339999999997</v>
      </c>
      <c r="BH7" s="582">
        <v>7.1223739999999998</v>
      </c>
      <c r="BI7" s="582">
        <v>7.1293119999999996</v>
      </c>
      <c r="BJ7" s="582">
        <v>7.020581</v>
      </c>
      <c r="BK7" s="582">
        <v>7.0179119999999999</v>
      </c>
      <c r="BL7" s="582">
        <v>6.9592970000000003</v>
      </c>
      <c r="BM7" s="582">
        <v>7.1621129999999997</v>
      </c>
      <c r="BN7" s="582">
        <v>7.2551740000000002</v>
      </c>
      <c r="BO7" s="582">
        <v>7.3210179999999996</v>
      </c>
      <c r="BP7" s="582">
        <v>7.2899019999999997</v>
      </c>
      <c r="BQ7" s="582">
        <v>7.2823140000000004</v>
      </c>
      <c r="BR7" s="582">
        <v>7.324103</v>
      </c>
      <c r="BS7" s="582">
        <v>7.3347119999999997</v>
      </c>
      <c r="BT7" s="582">
        <v>7.3578700000000001</v>
      </c>
      <c r="BU7" s="582">
        <v>7.3510109999999997</v>
      </c>
      <c r="BV7" s="582">
        <v>7.2441709999999997</v>
      </c>
    </row>
    <row r="8" spans="1:166" x14ac:dyDescent="0.2">
      <c r="A8" s="278" t="s">
        <v>518</v>
      </c>
      <c r="B8" s="585" t="s">
        <v>1150</v>
      </c>
      <c r="C8" s="451">
        <v>2.0436450000000002</v>
      </c>
      <c r="D8" s="451">
        <v>1.5646789999999999</v>
      </c>
      <c r="E8" s="451">
        <v>1.990194</v>
      </c>
      <c r="F8" s="451">
        <v>2.2159330000000002</v>
      </c>
      <c r="G8" s="451">
        <v>2.1895479999999998</v>
      </c>
      <c r="H8" s="451">
        <v>2.1941670000000002</v>
      </c>
      <c r="I8" s="451">
        <v>2.1732260000000001</v>
      </c>
      <c r="J8" s="451">
        <v>2.2170969999999999</v>
      </c>
      <c r="K8" s="451">
        <v>2.1905999999999999</v>
      </c>
      <c r="L8" s="451">
        <v>2.2895159999999999</v>
      </c>
      <c r="M8" s="451">
        <v>2.3473329999999999</v>
      </c>
      <c r="N8" s="451">
        <v>2.3301289999999999</v>
      </c>
      <c r="O8" s="451">
        <v>2.256097</v>
      </c>
      <c r="P8" s="451">
        <v>2.2515710000000002</v>
      </c>
      <c r="Q8" s="451">
        <v>2.5298069999999999</v>
      </c>
      <c r="R8" s="451">
        <v>2.4696669999999998</v>
      </c>
      <c r="S8" s="451">
        <v>2.4485809999999999</v>
      </c>
      <c r="T8" s="451">
        <v>2.441033</v>
      </c>
      <c r="U8" s="451">
        <v>2.5109360000000001</v>
      </c>
      <c r="V8" s="451">
        <v>2.3745479999999999</v>
      </c>
      <c r="W8" s="451">
        <v>2.387</v>
      </c>
      <c r="X8" s="451">
        <v>2.4591940000000001</v>
      </c>
      <c r="Y8" s="451">
        <v>2.5308329999999999</v>
      </c>
      <c r="Z8" s="451">
        <v>2.198645</v>
      </c>
      <c r="AA8" s="451">
        <v>2.4480970000000002</v>
      </c>
      <c r="AB8" s="451">
        <v>2.5409290000000002</v>
      </c>
      <c r="AC8" s="451">
        <v>2.6789679999999998</v>
      </c>
      <c r="AD8" s="451">
        <v>2.6986669999999999</v>
      </c>
      <c r="AE8" s="451">
        <v>2.6495479999999998</v>
      </c>
      <c r="AF8" s="451">
        <v>2.5817999999999999</v>
      </c>
      <c r="AG8" s="451">
        <v>2.5965479999999999</v>
      </c>
      <c r="AH8" s="451">
        <v>2.6425480000000001</v>
      </c>
      <c r="AI8" s="451">
        <v>2.7669329999999999</v>
      </c>
      <c r="AJ8" s="451">
        <v>2.8027739999999999</v>
      </c>
      <c r="AK8" s="451">
        <v>2.7574000000000001</v>
      </c>
      <c r="AL8" s="451">
        <v>2.6545160000000001</v>
      </c>
      <c r="AM8" s="451">
        <v>2.3693870000000001</v>
      </c>
      <c r="AN8" s="451">
        <v>2.6886899999999998</v>
      </c>
      <c r="AO8" s="451">
        <v>2.839645</v>
      </c>
      <c r="AP8" s="451">
        <v>2.9376000000000002</v>
      </c>
      <c r="AQ8" s="451">
        <v>2.9525809999999999</v>
      </c>
      <c r="AR8" s="451">
        <v>2.8622999999999998</v>
      </c>
      <c r="AS8" s="451">
        <v>2.7315480000000001</v>
      </c>
      <c r="AT8" s="451">
        <v>2.752516</v>
      </c>
      <c r="AU8" s="451">
        <v>2.910733</v>
      </c>
      <c r="AV8" s="451">
        <v>2.9691939999999999</v>
      </c>
      <c r="AW8" s="451">
        <v>2.7283187577999999</v>
      </c>
      <c r="AX8" s="451">
        <v>2.6843604088999999</v>
      </c>
      <c r="AY8" s="374">
        <v>2.6727289999999999</v>
      </c>
      <c r="AZ8" s="374">
        <v>2.732866</v>
      </c>
      <c r="BA8" s="374">
        <v>2.7796699999999999</v>
      </c>
      <c r="BB8" s="374">
        <v>2.814594</v>
      </c>
      <c r="BC8" s="374">
        <v>2.845739</v>
      </c>
      <c r="BD8" s="374">
        <v>2.7707359999999999</v>
      </c>
      <c r="BE8" s="374">
        <v>2.7358549999999999</v>
      </c>
      <c r="BF8" s="374">
        <v>2.772932</v>
      </c>
      <c r="BG8" s="374">
        <v>2.8076490000000001</v>
      </c>
      <c r="BH8" s="374">
        <v>2.8761899999999998</v>
      </c>
      <c r="BI8" s="374">
        <v>2.8881079999999999</v>
      </c>
      <c r="BJ8" s="374">
        <v>2.7946260000000001</v>
      </c>
      <c r="BK8" s="374">
        <v>2.7965149999999999</v>
      </c>
      <c r="BL8" s="374">
        <v>2.863661</v>
      </c>
      <c r="BM8" s="374">
        <v>2.9314200000000001</v>
      </c>
      <c r="BN8" s="374">
        <v>3.0037989999999999</v>
      </c>
      <c r="BO8" s="374">
        <v>3.0446879999999998</v>
      </c>
      <c r="BP8" s="374">
        <v>2.9936980000000002</v>
      </c>
      <c r="BQ8" s="374">
        <v>2.9775040000000002</v>
      </c>
      <c r="BR8" s="374">
        <v>3.01491</v>
      </c>
      <c r="BS8" s="374">
        <v>3.0275020000000001</v>
      </c>
      <c r="BT8" s="374">
        <v>3.0646610000000001</v>
      </c>
      <c r="BU8" s="374">
        <v>3.0717780000000001</v>
      </c>
      <c r="BV8" s="374">
        <v>2.9738980000000002</v>
      </c>
    </row>
    <row r="9" spans="1:166" x14ac:dyDescent="0.2">
      <c r="A9" s="278" t="s">
        <v>519</v>
      </c>
      <c r="B9" s="585" t="s">
        <v>942</v>
      </c>
      <c r="C9" s="451">
        <v>1.7184839999999999</v>
      </c>
      <c r="D9" s="451">
        <v>1.44425</v>
      </c>
      <c r="E9" s="451">
        <v>1.7052579999999999</v>
      </c>
      <c r="F9" s="451">
        <v>1.7537670000000001</v>
      </c>
      <c r="G9" s="451">
        <v>1.764645</v>
      </c>
      <c r="H9" s="451">
        <v>1.7539</v>
      </c>
      <c r="I9" s="451">
        <v>1.754516</v>
      </c>
      <c r="J9" s="451">
        <v>1.7724519999999999</v>
      </c>
      <c r="K9" s="451">
        <v>1.7761</v>
      </c>
      <c r="L9" s="451">
        <v>1.8143229999999999</v>
      </c>
      <c r="M9" s="451">
        <v>1.8260670000000001</v>
      </c>
      <c r="N9" s="451">
        <v>1.824516</v>
      </c>
      <c r="O9" s="451">
        <v>1.754</v>
      </c>
      <c r="P9" s="451">
        <v>1.764643</v>
      </c>
      <c r="Q9" s="451">
        <v>1.8433870000000001</v>
      </c>
      <c r="R9" s="451">
        <v>1.8437330000000001</v>
      </c>
      <c r="S9" s="451">
        <v>1.855129</v>
      </c>
      <c r="T9" s="451">
        <v>1.869167</v>
      </c>
      <c r="U9" s="451">
        <v>1.9100649999999999</v>
      </c>
      <c r="V9" s="451">
        <v>1.922839</v>
      </c>
      <c r="W9" s="451">
        <v>1.9772670000000001</v>
      </c>
      <c r="X9" s="451">
        <v>1.9576769999999999</v>
      </c>
      <c r="Y9" s="451">
        <v>1.9283999999999999</v>
      </c>
      <c r="Z9" s="451">
        <v>1.8187420000000001</v>
      </c>
      <c r="AA9" s="451">
        <v>1.9130320000000001</v>
      </c>
      <c r="AB9" s="451">
        <v>1.914679</v>
      </c>
      <c r="AC9" s="451">
        <v>1.9622900000000001</v>
      </c>
      <c r="AD9" s="451">
        <v>1.987933</v>
      </c>
      <c r="AE9" s="451">
        <v>1.98529</v>
      </c>
      <c r="AF9" s="451">
        <v>1.9970000000000001</v>
      </c>
      <c r="AG9" s="451">
        <v>2.0285160000000002</v>
      </c>
      <c r="AH9" s="451">
        <v>2.055968</v>
      </c>
      <c r="AI9" s="451">
        <v>2.0790999999999999</v>
      </c>
      <c r="AJ9" s="451">
        <v>2.0937739999999998</v>
      </c>
      <c r="AK9" s="451">
        <v>2.121267</v>
      </c>
      <c r="AL9" s="451">
        <v>2.1078389999999998</v>
      </c>
      <c r="AM9" s="451">
        <v>1.954645</v>
      </c>
      <c r="AN9" s="451">
        <v>2.0932759999999999</v>
      </c>
      <c r="AO9" s="451">
        <v>2.1107420000000001</v>
      </c>
      <c r="AP9" s="451">
        <v>2.1218669999999999</v>
      </c>
      <c r="AQ9" s="451">
        <v>2.1371609999999999</v>
      </c>
      <c r="AR9" s="451">
        <v>2.1494330000000001</v>
      </c>
      <c r="AS9" s="451">
        <v>2.1433230000000001</v>
      </c>
      <c r="AT9" s="451">
        <v>2.2000649999999999</v>
      </c>
      <c r="AU9" s="451">
        <v>2.1991999999999998</v>
      </c>
      <c r="AV9" s="451">
        <v>2.2190970000000001</v>
      </c>
      <c r="AW9" s="451">
        <v>2.2021074048</v>
      </c>
      <c r="AX9" s="451">
        <v>2.2197143985999999</v>
      </c>
      <c r="AY9" s="374">
        <v>2.1428569999999998</v>
      </c>
      <c r="AZ9" s="374">
        <v>2.091119</v>
      </c>
      <c r="BA9" s="374">
        <v>2.1560190000000001</v>
      </c>
      <c r="BB9" s="374">
        <v>2.1911130000000001</v>
      </c>
      <c r="BC9" s="374">
        <v>2.1932700000000001</v>
      </c>
      <c r="BD9" s="374">
        <v>2.2017570000000002</v>
      </c>
      <c r="BE9" s="374">
        <v>2.2112780000000001</v>
      </c>
      <c r="BF9" s="374">
        <v>2.2218599999999999</v>
      </c>
      <c r="BG9" s="374">
        <v>2.241854</v>
      </c>
      <c r="BH9" s="374">
        <v>2.2558400000000001</v>
      </c>
      <c r="BI9" s="374">
        <v>2.2613690000000002</v>
      </c>
      <c r="BJ9" s="374">
        <v>2.2628089999999998</v>
      </c>
      <c r="BK9" s="374">
        <v>2.2617120000000002</v>
      </c>
      <c r="BL9" s="374">
        <v>2.1856749999999998</v>
      </c>
      <c r="BM9" s="374">
        <v>2.2619760000000002</v>
      </c>
      <c r="BN9" s="374">
        <v>2.2626559999999998</v>
      </c>
      <c r="BO9" s="374">
        <v>2.2661229999999999</v>
      </c>
      <c r="BP9" s="374">
        <v>2.2668370000000002</v>
      </c>
      <c r="BQ9" s="374">
        <v>2.2664080000000002</v>
      </c>
      <c r="BR9" s="374">
        <v>2.2656049999999999</v>
      </c>
      <c r="BS9" s="374">
        <v>2.2681049999999998</v>
      </c>
      <c r="BT9" s="374">
        <v>2.2735080000000001</v>
      </c>
      <c r="BU9" s="374">
        <v>2.2762370000000001</v>
      </c>
      <c r="BV9" s="374">
        <v>2.2905359999999999</v>
      </c>
    </row>
    <row r="10" spans="1:166" x14ac:dyDescent="0.2">
      <c r="A10" s="278" t="s">
        <v>520</v>
      </c>
      <c r="B10" s="585" t="s">
        <v>1151</v>
      </c>
      <c r="C10" s="451">
        <v>0.89838700000000005</v>
      </c>
      <c r="D10" s="451">
        <v>0.76403500000000002</v>
      </c>
      <c r="E10" s="451">
        <v>0.89412899999999995</v>
      </c>
      <c r="F10" s="451">
        <v>0.92030000000000001</v>
      </c>
      <c r="G10" s="451">
        <v>0.93145199999999995</v>
      </c>
      <c r="H10" s="451">
        <v>0.93006699999999998</v>
      </c>
      <c r="I10" s="451">
        <v>0.92961300000000002</v>
      </c>
      <c r="J10" s="451">
        <v>0.94483799999999996</v>
      </c>
      <c r="K10" s="451">
        <v>0.94526600000000005</v>
      </c>
      <c r="L10" s="451">
        <v>0.96541900000000003</v>
      </c>
      <c r="M10" s="451">
        <v>0.96460000000000001</v>
      </c>
      <c r="N10" s="451">
        <v>0.96193600000000001</v>
      </c>
      <c r="O10" s="451">
        <v>0.91725800000000002</v>
      </c>
      <c r="P10" s="451">
        <v>0.91985700000000004</v>
      </c>
      <c r="Q10" s="451">
        <v>0.96412900000000001</v>
      </c>
      <c r="R10" s="451">
        <v>0.97360000000000002</v>
      </c>
      <c r="S10" s="451">
        <v>0.98699999999999999</v>
      </c>
      <c r="T10" s="451">
        <v>0.99776699999999996</v>
      </c>
      <c r="U10" s="451">
        <v>1.026386</v>
      </c>
      <c r="V10" s="451">
        <v>1.022645</v>
      </c>
      <c r="W10" s="451">
        <v>1.0415000000000001</v>
      </c>
      <c r="X10" s="451">
        <v>1.036645</v>
      </c>
      <c r="Y10" s="451">
        <v>1.0089999999999999</v>
      </c>
      <c r="Z10" s="451">
        <v>0.95542000000000005</v>
      </c>
      <c r="AA10" s="451">
        <v>1.001323</v>
      </c>
      <c r="AB10" s="451">
        <v>0.994892</v>
      </c>
      <c r="AC10" s="451">
        <v>1.0201929999999999</v>
      </c>
      <c r="AD10" s="451">
        <v>1.0412330000000001</v>
      </c>
      <c r="AE10" s="451">
        <v>1.048065</v>
      </c>
      <c r="AF10" s="451">
        <v>1.054033</v>
      </c>
      <c r="AG10" s="451">
        <v>1.0756129999999999</v>
      </c>
      <c r="AH10" s="451">
        <v>1.092258</v>
      </c>
      <c r="AI10" s="451">
        <v>1.109567</v>
      </c>
      <c r="AJ10" s="451">
        <v>1.099807</v>
      </c>
      <c r="AK10" s="451">
        <v>1.1067659999999999</v>
      </c>
      <c r="AL10" s="451">
        <v>1.1038380000000001</v>
      </c>
      <c r="AM10" s="451">
        <v>1.0212909999999999</v>
      </c>
      <c r="AN10" s="451">
        <v>1.089655</v>
      </c>
      <c r="AO10" s="451">
        <v>1.0986450000000001</v>
      </c>
      <c r="AP10" s="451">
        <v>1.108633</v>
      </c>
      <c r="AQ10" s="451">
        <v>1.1229039999999999</v>
      </c>
      <c r="AR10" s="451">
        <v>1.1335</v>
      </c>
      <c r="AS10" s="451">
        <v>1.1379360000000001</v>
      </c>
      <c r="AT10" s="451">
        <v>1.164258</v>
      </c>
      <c r="AU10" s="451">
        <v>1.1609</v>
      </c>
      <c r="AV10" s="451">
        <v>1.1660630000000001</v>
      </c>
      <c r="AW10" s="451">
        <v>1.1590596142</v>
      </c>
      <c r="AX10" s="451">
        <v>1.1729068569000001</v>
      </c>
      <c r="AY10" s="374">
        <v>1.1711940000000001</v>
      </c>
      <c r="AZ10" s="374">
        <v>1.1385909999999999</v>
      </c>
      <c r="BA10" s="374">
        <v>1.155721</v>
      </c>
      <c r="BB10" s="374">
        <v>1.162569</v>
      </c>
      <c r="BC10" s="374">
        <v>1.1600029999999999</v>
      </c>
      <c r="BD10" s="374">
        <v>1.1579809999999999</v>
      </c>
      <c r="BE10" s="374">
        <v>1.156058</v>
      </c>
      <c r="BF10" s="374">
        <v>1.1618599999999999</v>
      </c>
      <c r="BG10" s="374">
        <v>1.1711879999999999</v>
      </c>
      <c r="BH10" s="374">
        <v>1.1744509999999999</v>
      </c>
      <c r="BI10" s="374">
        <v>1.1827540000000001</v>
      </c>
      <c r="BJ10" s="374">
        <v>1.1901660000000001</v>
      </c>
      <c r="BK10" s="374">
        <v>1.1913990000000001</v>
      </c>
      <c r="BL10" s="374">
        <v>1.156827</v>
      </c>
      <c r="BM10" s="374">
        <v>1.193919</v>
      </c>
      <c r="BN10" s="374">
        <v>1.1966129999999999</v>
      </c>
      <c r="BO10" s="374">
        <v>1.198852</v>
      </c>
      <c r="BP10" s="374">
        <v>1.19903</v>
      </c>
      <c r="BQ10" s="374">
        <v>1.198083</v>
      </c>
      <c r="BR10" s="374">
        <v>1.198696</v>
      </c>
      <c r="BS10" s="374">
        <v>1.1996599999999999</v>
      </c>
      <c r="BT10" s="374">
        <v>1.1989369999999999</v>
      </c>
      <c r="BU10" s="374">
        <v>1.2015150000000001</v>
      </c>
      <c r="BV10" s="374">
        <v>1.2009460000000001</v>
      </c>
    </row>
    <row r="11" spans="1:166" x14ac:dyDescent="0.2">
      <c r="A11" s="278" t="s">
        <v>521</v>
      </c>
      <c r="B11" s="585" t="s">
        <v>1152</v>
      </c>
      <c r="C11" s="451">
        <v>0.55674199999999996</v>
      </c>
      <c r="D11" s="451">
        <v>0.47389300000000001</v>
      </c>
      <c r="E11" s="451">
        <v>0.55838699999999997</v>
      </c>
      <c r="F11" s="451">
        <v>0.58746699999999996</v>
      </c>
      <c r="G11" s="451">
        <v>0.61099999999999999</v>
      </c>
      <c r="H11" s="451">
        <v>0.63703299999999996</v>
      </c>
      <c r="I11" s="451">
        <v>0.64438700000000004</v>
      </c>
      <c r="J11" s="451">
        <v>0.66174200000000005</v>
      </c>
      <c r="K11" s="451">
        <v>0.65926700000000005</v>
      </c>
      <c r="L11" s="451">
        <v>0.65174200000000004</v>
      </c>
      <c r="M11" s="451">
        <v>0.63483299999999998</v>
      </c>
      <c r="N11" s="451">
        <v>0.62435499999999999</v>
      </c>
      <c r="O11" s="451">
        <v>0.58099999999999996</v>
      </c>
      <c r="P11" s="451">
        <v>0.57789299999999999</v>
      </c>
      <c r="Q11" s="451">
        <v>0.61503200000000002</v>
      </c>
      <c r="R11" s="451">
        <v>0.63029999999999997</v>
      </c>
      <c r="S11" s="451">
        <v>0.67029000000000005</v>
      </c>
      <c r="T11" s="451">
        <v>0.70030000000000003</v>
      </c>
      <c r="U11" s="451">
        <v>0.74112900000000004</v>
      </c>
      <c r="V11" s="451">
        <v>0.74051599999999995</v>
      </c>
      <c r="W11" s="451">
        <v>0.74829999999999997</v>
      </c>
      <c r="X11" s="451">
        <v>0.71422600000000003</v>
      </c>
      <c r="Y11" s="451">
        <v>0.67106699999999997</v>
      </c>
      <c r="Z11" s="451">
        <v>0.62764500000000001</v>
      </c>
      <c r="AA11" s="451">
        <v>0.67851600000000001</v>
      </c>
      <c r="AB11" s="451">
        <v>0.66703599999999996</v>
      </c>
      <c r="AC11" s="451">
        <v>0.68996800000000003</v>
      </c>
      <c r="AD11" s="451">
        <v>0.71760000000000002</v>
      </c>
      <c r="AE11" s="451">
        <v>0.74593600000000004</v>
      </c>
      <c r="AF11" s="451">
        <v>0.77546700000000002</v>
      </c>
      <c r="AG11" s="451">
        <v>0.80500000000000005</v>
      </c>
      <c r="AH11" s="451">
        <v>0.84006499999999995</v>
      </c>
      <c r="AI11" s="451">
        <v>0.83983300000000005</v>
      </c>
      <c r="AJ11" s="451">
        <v>0.80848399999999998</v>
      </c>
      <c r="AK11" s="451">
        <v>0.7974</v>
      </c>
      <c r="AL11" s="451">
        <v>0.78235500000000002</v>
      </c>
      <c r="AM11" s="451">
        <v>0.71261300000000005</v>
      </c>
      <c r="AN11" s="451">
        <v>0.76931000000000005</v>
      </c>
      <c r="AO11" s="451">
        <v>0.78251599999999999</v>
      </c>
      <c r="AP11" s="451">
        <v>0.80579999999999996</v>
      </c>
      <c r="AQ11" s="451">
        <v>0.83728999999999998</v>
      </c>
      <c r="AR11" s="451">
        <v>0.86756699999999998</v>
      </c>
      <c r="AS11" s="451">
        <v>0.88200000000000001</v>
      </c>
      <c r="AT11" s="451">
        <v>0.91322599999999998</v>
      </c>
      <c r="AU11" s="451">
        <v>0.888567</v>
      </c>
      <c r="AV11" s="451">
        <v>0.87419400000000003</v>
      </c>
      <c r="AW11" s="451">
        <v>0.77837882320999996</v>
      </c>
      <c r="AX11" s="451">
        <v>0.77726984845000002</v>
      </c>
      <c r="AY11" s="374">
        <v>0.76309579999999999</v>
      </c>
      <c r="AZ11" s="374">
        <v>0.74926470000000001</v>
      </c>
      <c r="BA11" s="374">
        <v>0.77078749999999996</v>
      </c>
      <c r="BB11" s="374">
        <v>0.78736660000000003</v>
      </c>
      <c r="BC11" s="374">
        <v>0.80681789999999998</v>
      </c>
      <c r="BD11" s="374">
        <v>0.82443310000000003</v>
      </c>
      <c r="BE11" s="374">
        <v>0.83384970000000003</v>
      </c>
      <c r="BF11" s="374">
        <v>0.8385726</v>
      </c>
      <c r="BG11" s="374">
        <v>0.83524379999999998</v>
      </c>
      <c r="BH11" s="374">
        <v>0.81589259999999997</v>
      </c>
      <c r="BI11" s="374">
        <v>0.7970815</v>
      </c>
      <c r="BJ11" s="374">
        <v>0.77298069999999997</v>
      </c>
      <c r="BK11" s="374">
        <v>0.76828569999999996</v>
      </c>
      <c r="BL11" s="374">
        <v>0.75313410000000003</v>
      </c>
      <c r="BM11" s="374">
        <v>0.77479750000000003</v>
      </c>
      <c r="BN11" s="374">
        <v>0.79210570000000002</v>
      </c>
      <c r="BO11" s="374">
        <v>0.81135570000000001</v>
      </c>
      <c r="BP11" s="374">
        <v>0.83033599999999996</v>
      </c>
      <c r="BQ11" s="374">
        <v>0.84031860000000003</v>
      </c>
      <c r="BR11" s="374">
        <v>0.84489080000000005</v>
      </c>
      <c r="BS11" s="374">
        <v>0.83944410000000003</v>
      </c>
      <c r="BT11" s="374">
        <v>0.82076360000000004</v>
      </c>
      <c r="BU11" s="374">
        <v>0.80148140000000001</v>
      </c>
      <c r="BV11" s="374">
        <v>0.77879089999999995</v>
      </c>
    </row>
    <row r="12" spans="1:166" s="288" customFormat="1" x14ac:dyDescent="0.2">
      <c r="A12" s="571" t="s">
        <v>538</v>
      </c>
      <c r="B12" s="584" t="s">
        <v>1153</v>
      </c>
      <c r="C12" s="101">
        <v>0.36725799999999997</v>
      </c>
      <c r="D12" s="101">
        <v>0.34267900000000001</v>
      </c>
      <c r="E12" s="101">
        <v>0.59422600000000003</v>
      </c>
      <c r="F12" s="101">
        <v>0.778667</v>
      </c>
      <c r="G12" s="101">
        <v>0.89974200000000004</v>
      </c>
      <c r="H12" s="101">
        <v>0.88090000000000002</v>
      </c>
      <c r="I12" s="101">
        <v>0.84980699999999998</v>
      </c>
      <c r="J12" s="101">
        <v>0.80548399999999998</v>
      </c>
      <c r="K12" s="101">
        <v>0.60670000000000002</v>
      </c>
      <c r="L12" s="101">
        <v>0.48658099999999999</v>
      </c>
      <c r="M12" s="101">
        <v>0.38316699999999998</v>
      </c>
      <c r="N12" s="101">
        <v>0.38809700000000003</v>
      </c>
      <c r="O12" s="101">
        <v>0.38187100000000002</v>
      </c>
      <c r="P12" s="101">
        <v>0.45410699999999998</v>
      </c>
      <c r="Q12" s="101">
        <v>0.63132299999999997</v>
      </c>
      <c r="R12" s="101">
        <v>0.81006699999999998</v>
      </c>
      <c r="S12" s="101">
        <v>0.84948400000000002</v>
      </c>
      <c r="T12" s="101">
        <v>0.86146699999999998</v>
      </c>
      <c r="U12" s="101">
        <v>0.84690299999999996</v>
      </c>
      <c r="V12" s="101">
        <v>0.80006500000000003</v>
      </c>
      <c r="W12" s="101">
        <v>0.61103300000000005</v>
      </c>
      <c r="X12" s="101">
        <v>0.40428999999999998</v>
      </c>
      <c r="Y12" s="101">
        <v>0.33843299999999998</v>
      </c>
      <c r="Z12" s="101">
        <v>0.33712900000000001</v>
      </c>
      <c r="AA12" s="101">
        <v>0.35154800000000003</v>
      </c>
      <c r="AB12" s="101">
        <v>0.40953600000000001</v>
      </c>
      <c r="AC12" s="101">
        <v>0.63306499999999999</v>
      </c>
      <c r="AD12" s="101">
        <v>0.80659999999999998</v>
      </c>
      <c r="AE12" s="101">
        <v>0.843032</v>
      </c>
      <c r="AF12" s="101">
        <v>0.84703300000000004</v>
      </c>
      <c r="AG12" s="101">
        <v>0.80932300000000001</v>
      </c>
      <c r="AH12" s="101">
        <v>0.82580699999999996</v>
      </c>
      <c r="AI12" s="101">
        <v>0.61286700000000005</v>
      </c>
      <c r="AJ12" s="101">
        <v>0.414742</v>
      </c>
      <c r="AK12" s="101">
        <v>0.33316699999999999</v>
      </c>
      <c r="AL12" s="101">
        <v>0.34525800000000001</v>
      </c>
      <c r="AM12" s="101">
        <v>0.36835499999999999</v>
      </c>
      <c r="AN12" s="101">
        <v>0.380828</v>
      </c>
      <c r="AO12" s="101">
        <v>0.63283900000000004</v>
      </c>
      <c r="AP12" s="101">
        <v>0.804033</v>
      </c>
      <c r="AQ12" s="101">
        <v>0.84235499999999996</v>
      </c>
      <c r="AR12" s="101">
        <v>0.82140000000000002</v>
      </c>
      <c r="AS12" s="101">
        <v>0.77667699999999995</v>
      </c>
      <c r="AT12" s="101">
        <v>0.79258099999999998</v>
      </c>
      <c r="AU12" s="101">
        <v>0.61180000000000001</v>
      </c>
      <c r="AV12" s="101">
        <v>0.393903</v>
      </c>
      <c r="AW12" s="101">
        <v>0.31956620000000002</v>
      </c>
      <c r="AX12" s="101">
        <v>0.34097189999999999</v>
      </c>
      <c r="AY12" s="582">
        <v>0.3618323</v>
      </c>
      <c r="AZ12" s="582">
        <v>0.41514810000000002</v>
      </c>
      <c r="BA12" s="582">
        <v>0.63870289999999996</v>
      </c>
      <c r="BB12" s="582">
        <v>0.78268910000000003</v>
      </c>
      <c r="BC12" s="582">
        <v>0.87288520000000003</v>
      </c>
      <c r="BD12" s="582">
        <v>0.86491929999999995</v>
      </c>
      <c r="BE12" s="582">
        <v>0.85568219999999995</v>
      </c>
      <c r="BF12" s="582">
        <v>0.82429359999999996</v>
      </c>
      <c r="BG12" s="582">
        <v>0.60227529999999996</v>
      </c>
      <c r="BH12" s="582">
        <v>0.4442701</v>
      </c>
      <c r="BI12" s="582">
        <v>0.3272622</v>
      </c>
      <c r="BJ12" s="582">
        <v>0.33920119999999998</v>
      </c>
      <c r="BK12" s="582">
        <v>0.35151130000000003</v>
      </c>
      <c r="BL12" s="582">
        <v>0.4080182</v>
      </c>
      <c r="BM12" s="582">
        <v>0.63017769999999995</v>
      </c>
      <c r="BN12" s="582">
        <v>0.77989390000000003</v>
      </c>
      <c r="BO12" s="582">
        <v>0.87012460000000003</v>
      </c>
      <c r="BP12" s="582">
        <v>0.85927240000000005</v>
      </c>
      <c r="BQ12" s="582">
        <v>0.84820459999999998</v>
      </c>
      <c r="BR12" s="582">
        <v>0.81435550000000001</v>
      </c>
      <c r="BS12" s="582">
        <v>0.59657340000000003</v>
      </c>
      <c r="BT12" s="582">
        <v>0.4363513</v>
      </c>
      <c r="BU12" s="582">
        <v>0.31880229999999998</v>
      </c>
      <c r="BV12" s="582">
        <v>0.33359139999999998</v>
      </c>
    </row>
    <row r="13" spans="1:166" x14ac:dyDescent="0.2">
      <c r="A13" s="278" t="s">
        <v>522</v>
      </c>
      <c r="B13" s="585" t="s">
        <v>1154</v>
      </c>
      <c r="C13" s="451">
        <v>5.0000000000000001E-3</v>
      </c>
      <c r="D13" s="451">
        <v>2.6080000000000001E-3</v>
      </c>
      <c r="E13" s="451">
        <v>4.0000000000000001E-3</v>
      </c>
      <c r="F13" s="451">
        <v>3.3E-3</v>
      </c>
      <c r="G13" s="451">
        <v>6.7099999999999998E-3</v>
      </c>
      <c r="H13" s="451">
        <v>4.9329999999999999E-3</v>
      </c>
      <c r="I13" s="451">
        <v>3.0330000000000001E-3</v>
      </c>
      <c r="J13" s="451">
        <v>4.6449999999999998E-3</v>
      </c>
      <c r="K13" s="451">
        <v>6.1659999999999996E-3</v>
      </c>
      <c r="L13" s="451">
        <v>2.967E-3</v>
      </c>
      <c r="M13" s="451">
        <v>8.5000000000000006E-3</v>
      </c>
      <c r="N13" s="451">
        <v>6.613E-3</v>
      </c>
      <c r="O13" s="451">
        <v>9.6450000000000008E-3</v>
      </c>
      <c r="P13" s="451">
        <v>7.1780000000000004E-3</v>
      </c>
      <c r="Q13" s="451">
        <v>5.581E-3</v>
      </c>
      <c r="R13" s="451">
        <v>6.3660000000000001E-3</v>
      </c>
      <c r="S13" s="451">
        <v>6.2249999999999996E-3</v>
      </c>
      <c r="T13" s="451">
        <v>7.9330000000000008E-3</v>
      </c>
      <c r="U13" s="451">
        <v>9.0650000000000001E-3</v>
      </c>
      <c r="V13" s="451">
        <v>7.2259999999999998E-3</v>
      </c>
      <c r="W13" s="451">
        <v>6.3E-3</v>
      </c>
      <c r="X13" s="451">
        <v>5.7419999999999997E-3</v>
      </c>
      <c r="Y13" s="451">
        <v>6.4330000000000003E-3</v>
      </c>
      <c r="Z13" s="451">
        <v>6.5160000000000001E-3</v>
      </c>
      <c r="AA13" s="451">
        <v>3.8709999999999999E-3</v>
      </c>
      <c r="AB13" s="451">
        <v>4.5360000000000001E-3</v>
      </c>
      <c r="AC13" s="451">
        <v>8.5800000000000008E-3</v>
      </c>
      <c r="AD13" s="451">
        <v>5.3330000000000001E-3</v>
      </c>
      <c r="AE13" s="451">
        <v>4.0000000000000001E-3</v>
      </c>
      <c r="AF13" s="451">
        <v>4.8999999999999998E-3</v>
      </c>
      <c r="AG13" s="451">
        <v>7.6769999999999998E-3</v>
      </c>
      <c r="AH13" s="451">
        <v>6.3229999999999996E-3</v>
      </c>
      <c r="AI13" s="451">
        <v>6.1000000000000004E-3</v>
      </c>
      <c r="AJ13" s="451">
        <v>1.9741999999999999E-2</v>
      </c>
      <c r="AK13" s="451">
        <v>1.8367000000000001E-2</v>
      </c>
      <c r="AL13" s="451">
        <v>1.6677000000000001E-2</v>
      </c>
      <c r="AM13" s="451">
        <v>1.6903999999999999E-2</v>
      </c>
      <c r="AN13" s="451">
        <v>1.069E-2</v>
      </c>
      <c r="AO13" s="451">
        <v>-7.6769999999999998E-3</v>
      </c>
      <c r="AP13" s="451">
        <v>3.1670000000000001E-3</v>
      </c>
      <c r="AQ13" s="451">
        <v>-1.903E-3</v>
      </c>
      <c r="AR13" s="451">
        <v>-1.7267000000000001E-2</v>
      </c>
      <c r="AS13" s="451">
        <v>-1.3967E-2</v>
      </c>
      <c r="AT13" s="451">
        <v>-1.3644999999999999E-2</v>
      </c>
      <c r="AU13" s="451">
        <v>-1.52E-2</v>
      </c>
      <c r="AV13" s="451">
        <v>-6.2899999999999996E-3</v>
      </c>
      <c r="AW13" s="451">
        <v>1.14334E-2</v>
      </c>
      <c r="AX13" s="451">
        <v>1.1197199999999999E-2</v>
      </c>
      <c r="AY13" s="374">
        <v>1.07577E-2</v>
      </c>
      <c r="AZ13" s="374">
        <v>1.05986E-2</v>
      </c>
      <c r="BA13" s="374">
        <v>1.12503E-2</v>
      </c>
      <c r="BB13" s="374">
        <v>1.16358E-2</v>
      </c>
      <c r="BC13" s="374">
        <v>1.1755099999999999E-2</v>
      </c>
      <c r="BD13" s="374">
        <v>1.00882E-2</v>
      </c>
      <c r="BE13" s="374">
        <v>1.09795E-2</v>
      </c>
      <c r="BF13" s="374">
        <v>1.22414E-2</v>
      </c>
      <c r="BG13" s="374">
        <v>1.10309E-2</v>
      </c>
      <c r="BH13" s="374">
        <v>1.1469E-2</v>
      </c>
      <c r="BI13" s="374">
        <v>1.14638E-2</v>
      </c>
      <c r="BJ13" s="374">
        <v>1.09744E-2</v>
      </c>
      <c r="BK13" s="374">
        <v>4.60715E-3</v>
      </c>
      <c r="BL13" s="374">
        <v>4.5176299999999999E-3</v>
      </c>
      <c r="BM13" s="374">
        <v>5.2798400000000001E-3</v>
      </c>
      <c r="BN13" s="374">
        <v>5.63752E-3</v>
      </c>
      <c r="BO13" s="374">
        <v>5.6924699999999998E-3</v>
      </c>
      <c r="BP13" s="374">
        <v>3.9312100000000001E-3</v>
      </c>
      <c r="BQ13" s="374">
        <v>4.8419700000000001E-3</v>
      </c>
      <c r="BR13" s="374">
        <v>5.9873799999999996E-3</v>
      </c>
      <c r="BS13" s="374">
        <v>4.84666E-3</v>
      </c>
      <c r="BT13" s="374">
        <v>5.3199900000000001E-3</v>
      </c>
      <c r="BU13" s="374">
        <v>5.2488300000000003E-3</v>
      </c>
      <c r="BV13" s="374">
        <v>4.7633099999999998E-3</v>
      </c>
    </row>
    <row r="14" spans="1:166" x14ac:dyDescent="0.2">
      <c r="A14" s="278" t="s">
        <v>572</v>
      </c>
      <c r="B14" s="585" t="s">
        <v>942</v>
      </c>
      <c r="C14" s="451">
        <v>0.259129</v>
      </c>
      <c r="D14" s="451">
        <v>0.219107</v>
      </c>
      <c r="E14" s="451">
        <v>0.27074199999999998</v>
      </c>
      <c r="F14" s="451">
        <v>0.28010000000000002</v>
      </c>
      <c r="G14" s="451">
        <v>0.30106500000000003</v>
      </c>
      <c r="H14" s="451">
        <v>0.30146699999999998</v>
      </c>
      <c r="I14" s="451">
        <v>0.28899999999999998</v>
      </c>
      <c r="J14" s="451">
        <v>0.28812900000000002</v>
      </c>
      <c r="K14" s="451">
        <v>0.25973299999999999</v>
      </c>
      <c r="L14" s="451">
        <v>0.27648400000000001</v>
      </c>
      <c r="M14" s="451">
        <v>0.28670000000000001</v>
      </c>
      <c r="N14" s="451">
        <v>0.29448400000000002</v>
      </c>
      <c r="O14" s="451">
        <v>0.27112900000000001</v>
      </c>
      <c r="P14" s="451">
        <v>0.27160699999999999</v>
      </c>
      <c r="Q14" s="451">
        <v>0.27451599999999998</v>
      </c>
      <c r="R14" s="451">
        <v>0.29836699999999999</v>
      </c>
      <c r="S14" s="451">
        <v>0.28922599999999998</v>
      </c>
      <c r="T14" s="451">
        <v>0.29609999999999997</v>
      </c>
      <c r="U14" s="451">
        <v>0.292323</v>
      </c>
      <c r="V14" s="451">
        <v>0.294097</v>
      </c>
      <c r="W14" s="451">
        <v>0.28260000000000002</v>
      </c>
      <c r="X14" s="451">
        <v>0.274065</v>
      </c>
      <c r="Y14" s="451">
        <v>0.28760000000000002</v>
      </c>
      <c r="Z14" s="451">
        <v>0.26241900000000001</v>
      </c>
      <c r="AA14" s="451">
        <v>0.26600000000000001</v>
      </c>
      <c r="AB14" s="451">
        <v>0.26910699999999999</v>
      </c>
      <c r="AC14" s="451">
        <v>0.27848400000000001</v>
      </c>
      <c r="AD14" s="451">
        <v>0.28599999999999998</v>
      </c>
      <c r="AE14" s="451">
        <v>0.28777399999999997</v>
      </c>
      <c r="AF14" s="451">
        <v>0.28349999999999997</v>
      </c>
      <c r="AG14" s="451">
        <v>0.28935499999999997</v>
      </c>
      <c r="AH14" s="451">
        <v>0.28761300000000001</v>
      </c>
      <c r="AI14" s="451">
        <v>0.27410000000000001</v>
      </c>
      <c r="AJ14" s="451">
        <v>0.26896799999999998</v>
      </c>
      <c r="AK14" s="451">
        <v>0.26200000000000001</v>
      </c>
      <c r="AL14" s="451">
        <v>0.28341899999999998</v>
      </c>
      <c r="AM14" s="451">
        <v>0.268065</v>
      </c>
      <c r="AN14" s="451">
        <v>0.25296600000000002</v>
      </c>
      <c r="AO14" s="451">
        <v>0.27396799999999999</v>
      </c>
      <c r="AP14" s="451">
        <v>0.26860000000000001</v>
      </c>
      <c r="AQ14" s="451">
        <v>0.27822599999999997</v>
      </c>
      <c r="AR14" s="451">
        <v>0.28143299999999999</v>
      </c>
      <c r="AS14" s="451">
        <v>0.27941899999999997</v>
      </c>
      <c r="AT14" s="451">
        <v>0.287161</v>
      </c>
      <c r="AU14" s="451">
        <v>0.26603300000000002</v>
      </c>
      <c r="AV14" s="451">
        <v>0.25112899999999999</v>
      </c>
      <c r="AW14" s="451">
        <v>0.27925680000000003</v>
      </c>
      <c r="AX14" s="451">
        <v>0.27886919999999998</v>
      </c>
      <c r="AY14" s="374">
        <v>0.26340859999999999</v>
      </c>
      <c r="AZ14" s="374">
        <v>0.257739</v>
      </c>
      <c r="BA14" s="374">
        <v>0.27153119999999997</v>
      </c>
      <c r="BB14" s="374">
        <v>0.25719589999999998</v>
      </c>
      <c r="BC14" s="374">
        <v>0.30039500000000002</v>
      </c>
      <c r="BD14" s="374">
        <v>0.29430830000000002</v>
      </c>
      <c r="BE14" s="374">
        <v>0.28980650000000002</v>
      </c>
      <c r="BF14" s="374">
        <v>0.28290349999999997</v>
      </c>
      <c r="BG14" s="374">
        <v>0.27245930000000002</v>
      </c>
      <c r="BH14" s="374">
        <v>0.25600460000000003</v>
      </c>
      <c r="BI14" s="374">
        <v>0.27802500000000002</v>
      </c>
      <c r="BJ14" s="374">
        <v>0.28540959999999999</v>
      </c>
      <c r="BK14" s="374">
        <v>0.26530419999999999</v>
      </c>
      <c r="BL14" s="374">
        <v>0.2601696</v>
      </c>
      <c r="BM14" s="374">
        <v>0.27394160000000001</v>
      </c>
      <c r="BN14" s="374">
        <v>0.25989630000000002</v>
      </c>
      <c r="BO14" s="374">
        <v>0.30335620000000002</v>
      </c>
      <c r="BP14" s="374">
        <v>0.29665049999999998</v>
      </c>
      <c r="BQ14" s="374">
        <v>0.29172759999999998</v>
      </c>
      <c r="BR14" s="374">
        <v>0.28363149999999998</v>
      </c>
      <c r="BS14" s="374">
        <v>0.27427200000000002</v>
      </c>
      <c r="BT14" s="374">
        <v>0.25753330000000002</v>
      </c>
      <c r="BU14" s="374">
        <v>0.27978730000000002</v>
      </c>
      <c r="BV14" s="374">
        <v>0.28865800000000003</v>
      </c>
    </row>
    <row r="15" spans="1:166" x14ac:dyDescent="0.2">
      <c r="A15" s="278" t="s">
        <v>573</v>
      </c>
      <c r="B15" s="585" t="s">
        <v>1155</v>
      </c>
      <c r="C15" s="451">
        <v>0.296097</v>
      </c>
      <c r="D15" s="451">
        <v>0.24482100000000001</v>
      </c>
      <c r="E15" s="451">
        <v>0.267484</v>
      </c>
      <c r="F15" s="451">
        <v>0.29909999999999998</v>
      </c>
      <c r="G15" s="451">
        <v>0.32403199999999999</v>
      </c>
      <c r="H15" s="451">
        <v>0.30640000000000001</v>
      </c>
      <c r="I15" s="451">
        <v>0.29829</v>
      </c>
      <c r="J15" s="451">
        <v>0.29590300000000003</v>
      </c>
      <c r="K15" s="451">
        <v>0.27873300000000001</v>
      </c>
      <c r="L15" s="451">
        <v>0.26900000000000002</v>
      </c>
      <c r="M15" s="451">
        <v>0.30080000000000001</v>
      </c>
      <c r="N15" s="451">
        <v>0.304645</v>
      </c>
      <c r="O15" s="451">
        <v>0.27854800000000002</v>
      </c>
      <c r="P15" s="451">
        <v>0.27560699999999999</v>
      </c>
      <c r="Q15" s="451">
        <v>0.28403200000000001</v>
      </c>
      <c r="R15" s="451">
        <v>0.28453299999999998</v>
      </c>
      <c r="S15" s="451">
        <v>0.286387</v>
      </c>
      <c r="T15" s="451">
        <v>0.27313300000000001</v>
      </c>
      <c r="U15" s="451">
        <v>0.27612900000000001</v>
      </c>
      <c r="V15" s="451">
        <v>0.26300000000000001</v>
      </c>
      <c r="W15" s="451">
        <v>0.252</v>
      </c>
      <c r="X15" s="451">
        <v>0.22364500000000001</v>
      </c>
      <c r="Y15" s="451">
        <v>0.23433300000000001</v>
      </c>
      <c r="Z15" s="451">
        <v>0.229355</v>
      </c>
      <c r="AA15" s="451">
        <v>0.23319400000000001</v>
      </c>
      <c r="AB15" s="451">
        <v>0.22614300000000001</v>
      </c>
      <c r="AC15" s="451">
        <v>0.247194</v>
      </c>
      <c r="AD15" s="451">
        <v>0.26093300000000003</v>
      </c>
      <c r="AE15" s="451">
        <v>0.25629000000000002</v>
      </c>
      <c r="AF15" s="451">
        <v>0.25190000000000001</v>
      </c>
      <c r="AG15" s="451">
        <v>0.25483899999999998</v>
      </c>
      <c r="AH15" s="451">
        <v>0.25480700000000001</v>
      </c>
      <c r="AI15" s="451">
        <v>0.245367</v>
      </c>
      <c r="AJ15" s="451">
        <v>0.23374200000000001</v>
      </c>
      <c r="AK15" s="451">
        <v>0.273067</v>
      </c>
      <c r="AL15" s="451">
        <v>0.27574199999999999</v>
      </c>
      <c r="AM15" s="451">
        <v>0.249194</v>
      </c>
      <c r="AN15" s="451">
        <v>0.22134499999999999</v>
      </c>
      <c r="AO15" s="451">
        <v>0.26187100000000002</v>
      </c>
      <c r="AP15" s="451">
        <v>0.27600000000000002</v>
      </c>
      <c r="AQ15" s="451">
        <v>0.27771000000000001</v>
      </c>
      <c r="AR15" s="451">
        <v>0.27033299999999999</v>
      </c>
      <c r="AS15" s="451">
        <v>0.251226</v>
      </c>
      <c r="AT15" s="451">
        <v>0.26187100000000002</v>
      </c>
      <c r="AU15" s="451">
        <v>0.25633299999999998</v>
      </c>
      <c r="AV15" s="451">
        <v>0.270677</v>
      </c>
      <c r="AW15" s="451">
        <v>0.26479770000000002</v>
      </c>
      <c r="AX15" s="451">
        <v>0.29558230000000002</v>
      </c>
      <c r="AY15" s="374">
        <v>0.27735579999999999</v>
      </c>
      <c r="AZ15" s="374">
        <v>0.26601340000000001</v>
      </c>
      <c r="BA15" s="374">
        <v>0.27247490000000002</v>
      </c>
      <c r="BB15" s="374">
        <v>0.27338220000000002</v>
      </c>
      <c r="BC15" s="374">
        <v>0.27918880000000001</v>
      </c>
      <c r="BD15" s="374">
        <v>0.27578940000000002</v>
      </c>
      <c r="BE15" s="374">
        <v>0.2774276</v>
      </c>
      <c r="BF15" s="374">
        <v>0.27174700000000002</v>
      </c>
      <c r="BG15" s="374">
        <v>0.26246330000000001</v>
      </c>
      <c r="BH15" s="374">
        <v>0.26443489999999997</v>
      </c>
      <c r="BI15" s="374">
        <v>0.27164860000000002</v>
      </c>
      <c r="BJ15" s="374">
        <v>0.28304119999999999</v>
      </c>
      <c r="BK15" s="374">
        <v>0.27150629999999998</v>
      </c>
      <c r="BL15" s="374">
        <v>0.26441520000000002</v>
      </c>
      <c r="BM15" s="374">
        <v>0.26965909999999998</v>
      </c>
      <c r="BN15" s="374">
        <v>0.27123740000000002</v>
      </c>
      <c r="BO15" s="374">
        <v>0.27574009999999999</v>
      </c>
      <c r="BP15" s="374">
        <v>0.27082030000000001</v>
      </c>
      <c r="BQ15" s="374">
        <v>0.27182050000000002</v>
      </c>
      <c r="BR15" s="374">
        <v>0.2637195</v>
      </c>
      <c r="BS15" s="374">
        <v>0.25717990000000002</v>
      </c>
      <c r="BT15" s="374">
        <v>0.2590307</v>
      </c>
      <c r="BU15" s="374">
        <v>0.26630720000000002</v>
      </c>
      <c r="BV15" s="374">
        <v>0.27836480000000002</v>
      </c>
    </row>
    <row r="16" spans="1:166" x14ac:dyDescent="0.2">
      <c r="A16" s="278" t="s">
        <v>523</v>
      </c>
      <c r="B16" s="585" t="s">
        <v>1156</v>
      </c>
      <c r="C16" s="451">
        <v>-0.192968</v>
      </c>
      <c r="D16" s="451">
        <v>-0.12385699999999999</v>
      </c>
      <c r="E16" s="451">
        <v>5.1999999999999998E-2</v>
      </c>
      <c r="F16" s="451">
        <v>0.19616700000000001</v>
      </c>
      <c r="G16" s="451">
        <v>0.26793499999999998</v>
      </c>
      <c r="H16" s="451">
        <v>0.2681</v>
      </c>
      <c r="I16" s="451">
        <v>0.25948399999999999</v>
      </c>
      <c r="J16" s="451">
        <v>0.216807</v>
      </c>
      <c r="K16" s="451">
        <v>6.2067999999999998E-2</v>
      </c>
      <c r="L16" s="451">
        <v>-6.1870000000000001E-2</v>
      </c>
      <c r="M16" s="451">
        <v>-0.21283299999999999</v>
      </c>
      <c r="N16" s="451">
        <v>-0.21764500000000001</v>
      </c>
      <c r="O16" s="451">
        <v>-0.177451</v>
      </c>
      <c r="P16" s="451">
        <v>-0.100285</v>
      </c>
      <c r="Q16" s="451">
        <v>6.7194000000000004E-2</v>
      </c>
      <c r="R16" s="451">
        <v>0.220801</v>
      </c>
      <c r="S16" s="451">
        <v>0.267646</v>
      </c>
      <c r="T16" s="451">
        <v>0.28430100000000003</v>
      </c>
      <c r="U16" s="451">
        <v>0.26938600000000001</v>
      </c>
      <c r="V16" s="451">
        <v>0.23574200000000001</v>
      </c>
      <c r="W16" s="451">
        <v>7.0133000000000001E-2</v>
      </c>
      <c r="X16" s="451">
        <v>-9.9162E-2</v>
      </c>
      <c r="Y16" s="451">
        <v>-0.18993299999999999</v>
      </c>
      <c r="Z16" s="451">
        <v>-0.161161</v>
      </c>
      <c r="AA16" s="451">
        <v>-0.15151700000000001</v>
      </c>
      <c r="AB16" s="451">
        <v>-9.0249999999999997E-2</v>
      </c>
      <c r="AC16" s="451">
        <v>9.8807000000000006E-2</v>
      </c>
      <c r="AD16" s="451">
        <v>0.254334</v>
      </c>
      <c r="AE16" s="451">
        <v>0.29496800000000001</v>
      </c>
      <c r="AF16" s="451">
        <v>0.30673299999999998</v>
      </c>
      <c r="AG16" s="451">
        <v>0.25745200000000001</v>
      </c>
      <c r="AH16" s="451">
        <v>0.27706399999999998</v>
      </c>
      <c r="AI16" s="451">
        <v>8.7300000000000003E-2</v>
      </c>
      <c r="AJ16" s="451">
        <v>-0.10771</v>
      </c>
      <c r="AK16" s="451">
        <v>-0.22026699999999999</v>
      </c>
      <c r="AL16" s="451">
        <v>-0.23058000000000001</v>
      </c>
      <c r="AM16" s="451">
        <v>-0.16580800000000001</v>
      </c>
      <c r="AN16" s="451">
        <v>-0.104173</v>
      </c>
      <c r="AO16" s="451">
        <v>0.10467700000000001</v>
      </c>
      <c r="AP16" s="451">
        <v>0.25626599999999999</v>
      </c>
      <c r="AQ16" s="451">
        <v>0.28832200000000002</v>
      </c>
      <c r="AR16" s="451">
        <v>0.28690100000000002</v>
      </c>
      <c r="AS16" s="451">
        <v>0.25999899999999998</v>
      </c>
      <c r="AT16" s="451">
        <v>0.25719399999999998</v>
      </c>
      <c r="AU16" s="451">
        <v>0.104634</v>
      </c>
      <c r="AV16" s="451">
        <v>-0.121613</v>
      </c>
      <c r="AW16" s="451">
        <v>-0.23592170000000001</v>
      </c>
      <c r="AX16" s="451">
        <v>-0.2446768</v>
      </c>
      <c r="AY16" s="374">
        <v>-0.18968979999999999</v>
      </c>
      <c r="AZ16" s="374">
        <v>-0.1192028</v>
      </c>
      <c r="BA16" s="374">
        <v>8.3446400000000004E-2</v>
      </c>
      <c r="BB16" s="374">
        <v>0.2404752</v>
      </c>
      <c r="BC16" s="374">
        <v>0.28154630000000003</v>
      </c>
      <c r="BD16" s="374">
        <v>0.28473330000000002</v>
      </c>
      <c r="BE16" s="374">
        <v>0.27746860000000001</v>
      </c>
      <c r="BF16" s="374">
        <v>0.25740170000000001</v>
      </c>
      <c r="BG16" s="374">
        <v>5.6321900000000001E-2</v>
      </c>
      <c r="BH16" s="374">
        <v>-8.7638400000000005E-2</v>
      </c>
      <c r="BI16" s="374">
        <v>-0.2338751</v>
      </c>
      <c r="BJ16" s="374">
        <v>-0.24022399999999999</v>
      </c>
      <c r="BK16" s="374">
        <v>-0.1899064</v>
      </c>
      <c r="BL16" s="374">
        <v>-0.1210842</v>
      </c>
      <c r="BM16" s="374">
        <v>8.12972E-2</v>
      </c>
      <c r="BN16" s="374">
        <v>0.2431227</v>
      </c>
      <c r="BO16" s="374">
        <v>0.28533589999999998</v>
      </c>
      <c r="BP16" s="374">
        <v>0.28787040000000003</v>
      </c>
      <c r="BQ16" s="374">
        <v>0.27981460000000002</v>
      </c>
      <c r="BR16" s="374">
        <v>0.2610171</v>
      </c>
      <c r="BS16" s="374">
        <v>6.0274800000000003E-2</v>
      </c>
      <c r="BT16" s="374">
        <v>-8.55326E-2</v>
      </c>
      <c r="BU16" s="374">
        <v>-0.2325411</v>
      </c>
      <c r="BV16" s="374">
        <v>-0.23819470000000001</v>
      </c>
    </row>
    <row r="17" spans="1:74" s="288" customFormat="1" x14ac:dyDescent="0.2">
      <c r="A17" s="571" t="s">
        <v>524</v>
      </c>
      <c r="B17" s="586" t="s">
        <v>1157</v>
      </c>
      <c r="C17" s="101">
        <v>-1.9303000000000001E-2</v>
      </c>
      <c r="D17" s="101">
        <v>-1.8078E-2</v>
      </c>
      <c r="E17" s="101">
        <v>-2.0549000000000001E-2</v>
      </c>
      <c r="F17" s="101">
        <v>-2.0841999999999999E-2</v>
      </c>
      <c r="G17" s="101">
        <v>-2.2662000000000002E-2</v>
      </c>
      <c r="H17" s="101">
        <v>-2.3705E-2</v>
      </c>
      <c r="I17" s="101">
        <v>-2.3311999999999999E-2</v>
      </c>
      <c r="J17" s="101">
        <v>-2.1728000000000001E-2</v>
      </c>
      <c r="K17" s="101">
        <v>-2.1631999999999998E-2</v>
      </c>
      <c r="L17" s="101">
        <v>-2.2270000000000002E-2</v>
      </c>
      <c r="M17" s="101">
        <v>-2.3389E-2</v>
      </c>
      <c r="N17" s="101">
        <v>-2.3397999999999999E-2</v>
      </c>
      <c r="O17" s="101">
        <v>-2.2349000000000001E-2</v>
      </c>
      <c r="P17" s="101">
        <v>-2.1128000000000001E-2</v>
      </c>
      <c r="Q17" s="101">
        <v>-2.2387000000000001E-2</v>
      </c>
      <c r="R17" s="101">
        <v>-2.0142E-2</v>
      </c>
      <c r="S17" s="101">
        <v>-2.1826000000000002E-2</v>
      </c>
      <c r="T17" s="101">
        <v>-2.3644999999999999E-2</v>
      </c>
      <c r="U17" s="101">
        <v>-2.2442E-2</v>
      </c>
      <c r="V17" s="101">
        <v>-2.2522E-2</v>
      </c>
      <c r="W17" s="101">
        <v>-2.0795000000000001E-2</v>
      </c>
      <c r="X17" s="101">
        <v>-2.3115E-2</v>
      </c>
      <c r="Y17" s="101">
        <v>-2.4674999999999999E-2</v>
      </c>
      <c r="Z17" s="101">
        <v>-2.2335000000000001E-2</v>
      </c>
      <c r="AA17" s="101">
        <v>-2.3116000000000001E-2</v>
      </c>
      <c r="AB17" s="101">
        <v>-2.3289000000000001E-2</v>
      </c>
      <c r="AC17" s="101">
        <v>-2.3158000000000002E-2</v>
      </c>
      <c r="AD17" s="101">
        <v>-2.2498000000000001E-2</v>
      </c>
      <c r="AE17" s="101">
        <v>-2.3636000000000001E-2</v>
      </c>
      <c r="AF17" s="101">
        <v>-2.4230999999999999E-2</v>
      </c>
      <c r="AG17" s="101">
        <v>-2.3948000000000001E-2</v>
      </c>
      <c r="AH17" s="101">
        <v>-2.4232E-2</v>
      </c>
      <c r="AI17" s="101">
        <v>-2.3099000000000001E-2</v>
      </c>
      <c r="AJ17" s="101">
        <v>-2.4202000000000001E-2</v>
      </c>
      <c r="AK17" s="101">
        <v>-2.4271000000000001E-2</v>
      </c>
      <c r="AL17" s="101">
        <v>-2.3980999999999999E-2</v>
      </c>
      <c r="AM17" s="101">
        <v>-2.2445E-2</v>
      </c>
      <c r="AN17" s="101">
        <v>-2.4205999999999998E-2</v>
      </c>
      <c r="AO17" s="101">
        <v>-2.2329000000000002E-2</v>
      </c>
      <c r="AP17" s="101">
        <v>-2.1870000000000001E-2</v>
      </c>
      <c r="AQ17" s="101">
        <v>-2.2714999999999999E-2</v>
      </c>
      <c r="AR17" s="101">
        <v>-2.3054000000000002E-2</v>
      </c>
      <c r="AS17" s="101">
        <v>-2.4191000000000001E-2</v>
      </c>
      <c r="AT17" s="101">
        <v>-2.4003E-2</v>
      </c>
      <c r="AU17" s="101">
        <v>-2.2773000000000002E-2</v>
      </c>
      <c r="AV17" s="101">
        <v>-2.3427E-2</v>
      </c>
      <c r="AW17" s="101">
        <v>-2.1949900000000001E-2</v>
      </c>
      <c r="AX17" s="101">
        <v>-2.14786E-2</v>
      </c>
      <c r="AY17" s="582">
        <v>-2.09196E-2</v>
      </c>
      <c r="AZ17" s="582">
        <v>-2.0668499999999999E-2</v>
      </c>
      <c r="BA17" s="582">
        <v>-2.1033400000000001E-2</v>
      </c>
      <c r="BB17" s="582">
        <v>-2.0077000000000001E-2</v>
      </c>
      <c r="BC17" s="582">
        <v>-2.1471299999999999E-2</v>
      </c>
      <c r="BD17" s="582">
        <v>-2.08477E-2</v>
      </c>
      <c r="BE17" s="582">
        <v>-2.1701700000000001E-2</v>
      </c>
      <c r="BF17" s="582">
        <v>-2.0924399999999999E-2</v>
      </c>
      <c r="BG17" s="582">
        <v>-2.0590299999999999E-2</v>
      </c>
      <c r="BH17" s="582">
        <v>-2.0874199999999999E-2</v>
      </c>
      <c r="BI17" s="582">
        <v>-2.1795599999999998E-2</v>
      </c>
      <c r="BJ17" s="582">
        <v>-2.1117E-2</v>
      </c>
      <c r="BK17" s="582">
        <v>-2.1036099999999999E-2</v>
      </c>
      <c r="BL17" s="582">
        <v>-2.0646600000000001E-2</v>
      </c>
      <c r="BM17" s="582">
        <v>-2.1107000000000001E-2</v>
      </c>
      <c r="BN17" s="582">
        <v>-2.0102800000000001E-2</v>
      </c>
      <c r="BO17" s="582">
        <v>-2.1234200000000002E-2</v>
      </c>
      <c r="BP17" s="582">
        <v>-2.07057E-2</v>
      </c>
      <c r="BQ17" s="582">
        <v>-2.1383200000000002E-2</v>
      </c>
      <c r="BR17" s="582">
        <v>-2.06527E-2</v>
      </c>
      <c r="BS17" s="582">
        <v>-2.02518E-2</v>
      </c>
      <c r="BT17" s="582">
        <v>-2.0747399999999999E-2</v>
      </c>
      <c r="BU17" s="582">
        <v>-2.1649499999999999E-2</v>
      </c>
      <c r="BV17" s="582">
        <v>-2.1051E-2</v>
      </c>
    </row>
    <row r="18" spans="1:74" x14ac:dyDescent="0.2">
      <c r="A18" s="278"/>
      <c r="B18" s="587"/>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596"/>
      <c r="AV18" s="596"/>
      <c r="AW18" s="596"/>
      <c r="AX18" s="596"/>
      <c r="AY18" s="598"/>
      <c r="AZ18" s="598"/>
      <c r="BA18" s="598"/>
      <c r="BB18" s="598"/>
      <c r="BC18" s="598"/>
      <c r="BD18" s="598"/>
      <c r="BE18" s="598"/>
      <c r="BF18" s="598"/>
      <c r="BG18" s="598"/>
      <c r="BH18" s="598"/>
      <c r="BI18" s="598"/>
      <c r="BJ18" s="598"/>
      <c r="BK18" s="598"/>
      <c r="BL18" s="598"/>
      <c r="BM18" s="598"/>
      <c r="BN18" s="598"/>
      <c r="BO18" s="598"/>
      <c r="BP18" s="598"/>
      <c r="BQ18" s="598"/>
      <c r="BR18" s="598"/>
      <c r="BS18" s="598"/>
      <c r="BT18" s="598"/>
      <c r="BU18" s="598"/>
      <c r="BV18" s="598"/>
    </row>
    <row r="19" spans="1:74" s="288" customFormat="1" x14ac:dyDescent="0.2">
      <c r="A19" s="571" t="s">
        <v>534</v>
      </c>
      <c r="B19" s="583" t="s">
        <v>1158</v>
      </c>
      <c r="C19" s="101">
        <v>4.0425789999999999</v>
      </c>
      <c r="D19" s="101">
        <v>3.0106890000000002</v>
      </c>
      <c r="E19" s="101">
        <v>3.1933310000000001</v>
      </c>
      <c r="F19" s="101">
        <v>3.2314430000000001</v>
      </c>
      <c r="G19" s="101">
        <v>3.389751</v>
      </c>
      <c r="H19" s="101">
        <v>3.365332</v>
      </c>
      <c r="I19" s="101">
        <v>3.3149000000000002</v>
      </c>
      <c r="J19" s="101">
        <v>3.3795809999999999</v>
      </c>
      <c r="K19" s="101">
        <v>3.322473</v>
      </c>
      <c r="L19" s="101">
        <v>3.412153</v>
      </c>
      <c r="M19" s="101">
        <v>3.5432350000000001</v>
      </c>
      <c r="N19" s="101">
        <v>4.0248410000000003</v>
      </c>
      <c r="O19" s="101">
        <v>3.979196</v>
      </c>
      <c r="P19" s="101">
        <v>3.729911</v>
      </c>
      <c r="Q19" s="101">
        <v>3.5920480000000001</v>
      </c>
      <c r="R19" s="101">
        <v>3.2634910000000001</v>
      </c>
      <c r="S19" s="101">
        <v>3.030122</v>
      </c>
      <c r="T19" s="101">
        <v>3.2429830000000002</v>
      </c>
      <c r="U19" s="101">
        <v>3.3529719999999998</v>
      </c>
      <c r="V19" s="101">
        <v>2.9958999999999998</v>
      </c>
      <c r="W19" s="101">
        <v>3.1597019999999998</v>
      </c>
      <c r="X19" s="101">
        <v>3.225158</v>
      </c>
      <c r="Y19" s="101">
        <v>3.4231950000000002</v>
      </c>
      <c r="Z19" s="101">
        <v>3.318784</v>
      </c>
      <c r="AA19" s="101">
        <v>3.650852</v>
      </c>
      <c r="AB19" s="101">
        <v>3.6074359999999999</v>
      </c>
      <c r="AC19" s="101">
        <v>3.3423690000000001</v>
      </c>
      <c r="AD19" s="101">
        <v>3.3552409999999999</v>
      </c>
      <c r="AE19" s="101">
        <v>3.3240120000000002</v>
      </c>
      <c r="AF19" s="101">
        <v>3.2845170000000001</v>
      </c>
      <c r="AG19" s="101">
        <v>3.4490159999999999</v>
      </c>
      <c r="AH19" s="101">
        <v>3.2286809999999999</v>
      </c>
      <c r="AI19" s="101">
        <v>3.2756880000000002</v>
      </c>
      <c r="AJ19" s="101">
        <v>3.4992489999999998</v>
      </c>
      <c r="AK19" s="101">
        <v>3.8534619999999999</v>
      </c>
      <c r="AL19" s="101">
        <v>4.1855120000000001</v>
      </c>
      <c r="AM19" s="101">
        <v>3.9340290000000002</v>
      </c>
      <c r="AN19" s="101">
        <v>3.8643649999999998</v>
      </c>
      <c r="AO19" s="101">
        <v>3.5970759999999999</v>
      </c>
      <c r="AP19" s="101">
        <v>3.3293270000000001</v>
      </c>
      <c r="AQ19" s="101">
        <v>3.471349</v>
      </c>
      <c r="AR19" s="101">
        <v>3.363175</v>
      </c>
      <c r="AS19" s="101">
        <v>3.0990869999999999</v>
      </c>
      <c r="AT19" s="101">
        <v>3.4426079999999999</v>
      </c>
      <c r="AU19" s="101">
        <v>3.6655150000000001</v>
      </c>
      <c r="AV19" s="101">
        <v>3.8515039999999998</v>
      </c>
      <c r="AW19" s="101">
        <v>3.7469413999999999</v>
      </c>
      <c r="AX19" s="101">
        <v>3.8978892160999998</v>
      </c>
      <c r="AY19" s="582">
        <v>4.1053170000000003</v>
      </c>
      <c r="AZ19" s="582">
        <v>3.8709159999999998</v>
      </c>
      <c r="BA19" s="582">
        <v>3.669009</v>
      </c>
      <c r="BB19" s="582">
        <v>3.453573</v>
      </c>
      <c r="BC19" s="582">
        <v>3.3486009999999999</v>
      </c>
      <c r="BD19" s="582">
        <v>3.3391329999999999</v>
      </c>
      <c r="BE19" s="582">
        <v>3.4200729999999999</v>
      </c>
      <c r="BF19" s="582">
        <v>3.3430260000000001</v>
      </c>
      <c r="BG19" s="582">
        <v>3.438577</v>
      </c>
      <c r="BH19" s="582">
        <v>3.6607780000000001</v>
      </c>
      <c r="BI19" s="582">
        <v>3.8640819999999998</v>
      </c>
      <c r="BJ19" s="582">
        <v>3.9832689999999999</v>
      </c>
      <c r="BK19" s="582">
        <v>4.1056990000000004</v>
      </c>
      <c r="BL19" s="582">
        <v>4.0380070000000003</v>
      </c>
      <c r="BM19" s="582">
        <v>3.6866479999999999</v>
      </c>
      <c r="BN19" s="582">
        <v>3.550243</v>
      </c>
      <c r="BO19" s="582">
        <v>3.41642</v>
      </c>
      <c r="BP19" s="582">
        <v>3.4535909999999999</v>
      </c>
      <c r="BQ19" s="582">
        <v>3.4825159999999999</v>
      </c>
      <c r="BR19" s="582">
        <v>3.4638279999999999</v>
      </c>
      <c r="BS19" s="582">
        <v>3.4826869999999999</v>
      </c>
      <c r="BT19" s="582">
        <v>3.7283300000000001</v>
      </c>
      <c r="BU19" s="582">
        <v>3.8491879999999998</v>
      </c>
      <c r="BV19" s="582">
        <v>4.0788120000000001</v>
      </c>
    </row>
    <row r="20" spans="1:74" x14ac:dyDescent="0.2">
      <c r="A20" s="278" t="s">
        <v>528</v>
      </c>
      <c r="B20" s="588" t="s">
        <v>1159</v>
      </c>
      <c r="C20" s="451">
        <v>1.835432</v>
      </c>
      <c r="D20" s="451">
        <v>1.2910219999999999</v>
      </c>
      <c r="E20" s="451">
        <v>1.508181</v>
      </c>
      <c r="F20" s="451">
        <v>1.8415060000000001</v>
      </c>
      <c r="G20" s="451">
        <v>1.890746</v>
      </c>
      <c r="H20" s="451">
        <v>1.8508579999999999</v>
      </c>
      <c r="I20" s="451">
        <v>1.8181020000000001</v>
      </c>
      <c r="J20" s="451">
        <v>1.865248</v>
      </c>
      <c r="K20" s="451">
        <v>1.799255</v>
      </c>
      <c r="L20" s="451">
        <v>1.9137</v>
      </c>
      <c r="M20" s="451">
        <v>1.931222</v>
      </c>
      <c r="N20" s="451">
        <v>2.1026560000000001</v>
      </c>
      <c r="O20" s="451">
        <v>2.1683400000000002</v>
      </c>
      <c r="P20" s="451">
        <v>2.05396</v>
      </c>
      <c r="Q20" s="451">
        <v>2.0849419999999999</v>
      </c>
      <c r="R20" s="451">
        <v>2.0661160000000001</v>
      </c>
      <c r="S20" s="451">
        <v>1.9828669999999999</v>
      </c>
      <c r="T20" s="451">
        <v>2.1184720000000001</v>
      </c>
      <c r="U20" s="451">
        <v>2.1810149999999999</v>
      </c>
      <c r="V20" s="451">
        <v>1.8494649999999999</v>
      </c>
      <c r="W20" s="451">
        <v>1.9327780000000001</v>
      </c>
      <c r="X20" s="451">
        <v>2.0162939999999998</v>
      </c>
      <c r="Y20" s="451">
        <v>1.9639059999999999</v>
      </c>
      <c r="Z20" s="451">
        <v>1.8267139999999999</v>
      </c>
      <c r="AA20" s="451">
        <v>1.99949</v>
      </c>
      <c r="AB20" s="451">
        <v>2.1007359999999999</v>
      </c>
      <c r="AC20" s="451">
        <v>2.108311</v>
      </c>
      <c r="AD20" s="451">
        <v>2.1327600000000002</v>
      </c>
      <c r="AE20" s="451">
        <v>2.2672509999999999</v>
      </c>
      <c r="AF20" s="451">
        <v>2.1653090000000002</v>
      </c>
      <c r="AG20" s="451">
        <v>2.2123919999999999</v>
      </c>
      <c r="AH20" s="451">
        <v>2.0517210000000001</v>
      </c>
      <c r="AI20" s="451">
        <v>2.054141</v>
      </c>
      <c r="AJ20" s="451">
        <v>2.096133</v>
      </c>
      <c r="AK20" s="451">
        <v>2.1800380000000001</v>
      </c>
      <c r="AL20" s="451">
        <v>2.497379</v>
      </c>
      <c r="AM20" s="451">
        <v>2.123459</v>
      </c>
      <c r="AN20" s="451">
        <v>2.36768</v>
      </c>
      <c r="AO20" s="451">
        <v>2.2445599999999999</v>
      </c>
      <c r="AP20" s="451">
        <v>2.1993849999999999</v>
      </c>
      <c r="AQ20" s="451">
        <v>2.3445279999999999</v>
      </c>
      <c r="AR20" s="451">
        <v>2.2477140000000002</v>
      </c>
      <c r="AS20" s="451">
        <v>2.0562010000000002</v>
      </c>
      <c r="AT20" s="451">
        <v>2.3630740000000001</v>
      </c>
      <c r="AU20" s="451">
        <v>2.4074900000000001</v>
      </c>
      <c r="AV20" s="451">
        <v>2.5213139999999998</v>
      </c>
      <c r="AW20" s="451">
        <v>2.2666620000000002</v>
      </c>
      <c r="AX20" s="451">
        <v>2.2438419999999999</v>
      </c>
      <c r="AY20" s="374">
        <v>2.245234</v>
      </c>
      <c r="AZ20" s="374">
        <v>2.2578390000000002</v>
      </c>
      <c r="BA20" s="374">
        <v>2.2933509999999999</v>
      </c>
      <c r="BB20" s="374">
        <v>2.282235</v>
      </c>
      <c r="BC20" s="374">
        <v>2.2831990000000002</v>
      </c>
      <c r="BD20" s="374">
        <v>2.293898</v>
      </c>
      <c r="BE20" s="374">
        <v>2.2956289999999999</v>
      </c>
      <c r="BF20" s="374">
        <v>2.2794279999999998</v>
      </c>
      <c r="BG20" s="374">
        <v>2.296087</v>
      </c>
      <c r="BH20" s="374">
        <v>2.2876599999999998</v>
      </c>
      <c r="BI20" s="374">
        <v>2.294006</v>
      </c>
      <c r="BJ20" s="374">
        <v>2.283525</v>
      </c>
      <c r="BK20" s="374">
        <v>2.2831429999999999</v>
      </c>
      <c r="BL20" s="374">
        <v>2.2878699999999998</v>
      </c>
      <c r="BM20" s="374">
        <v>2.3081999999999998</v>
      </c>
      <c r="BN20" s="374">
        <v>2.3462390000000002</v>
      </c>
      <c r="BO20" s="374">
        <v>2.3598970000000001</v>
      </c>
      <c r="BP20" s="374">
        <v>2.3853399999999998</v>
      </c>
      <c r="BQ20" s="374">
        <v>2.382628</v>
      </c>
      <c r="BR20" s="374">
        <v>2.3782570000000001</v>
      </c>
      <c r="BS20" s="374">
        <v>2.3813970000000002</v>
      </c>
      <c r="BT20" s="374">
        <v>2.386641</v>
      </c>
      <c r="BU20" s="374">
        <v>2.3788360000000002</v>
      </c>
      <c r="BV20" s="374">
        <v>2.3776969999999999</v>
      </c>
    </row>
    <row r="21" spans="1:74" x14ac:dyDescent="0.2">
      <c r="A21" s="278" t="s">
        <v>574</v>
      </c>
      <c r="B21" s="588" t="s">
        <v>942</v>
      </c>
      <c r="C21" s="451">
        <v>1.2706569999999999</v>
      </c>
      <c r="D21" s="451">
        <v>1.1016159999999999</v>
      </c>
      <c r="E21" s="451">
        <v>0.95728000000000002</v>
      </c>
      <c r="F21" s="451">
        <v>0.61355700000000002</v>
      </c>
      <c r="G21" s="451">
        <v>0.64565399999999995</v>
      </c>
      <c r="H21" s="451">
        <v>0.58219699999999996</v>
      </c>
      <c r="I21" s="451">
        <v>0.63052799999999998</v>
      </c>
      <c r="J21" s="451">
        <v>0.60079000000000005</v>
      </c>
      <c r="K21" s="451">
        <v>0.713032</v>
      </c>
      <c r="L21" s="451">
        <v>0.82515099999999997</v>
      </c>
      <c r="M21" s="451">
        <v>0.87257700000000005</v>
      </c>
      <c r="N21" s="451">
        <v>1.1409640000000001</v>
      </c>
      <c r="O21" s="451">
        <v>1.2938860000000001</v>
      </c>
      <c r="P21" s="451">
        <v>1.238936</v>
      </c>
      <c r="Q21" s="451">
        <v>0.94149700000000003</v>
      </c>
      <c r="R21" s="451">
        <v>0.68110899999999996</v>
      </c>
      <c r="S21" s="451">
        <v>0.54032999999999998</v>
      </c>
      <c r="T21" s="451">
        <v>0.56536799999999998</v>
      </c>
      <c r="U21" s="451">
        <v>0.61279099999999997</v>
      </c>
      <c r="V21" s="451">
        <v>0.56311299999999997</v>
      </c>
      <c r="W21" s="451">
        <v>0.74560999999999999</v>
      </c>
      <c r="X21" s="451">
        <v>0.757822</v>
      </c>
      <c r="Y21" s="451">
        <v>0.98608399999999996</v>
      </c>
      <c r="Z21" s="451">
        <v>1.1039570000000001</v>
      </c>
      <c r="AA21" s="451">
        <v>1.1465080000000001</v>
      </c>
      <c r="AB21" s="451">
        <v>1.0661389999999999</v>
      </c>
      <c r="AC21" s="451">
        <v>0.74193699999999996</v>
      </c>
      <c r="AD21" s="451">
        <v>0.64880199999999999</v>
      </c>
      <c r="AE21" s="451">
        <v>0.47390500000000002</v>
      </c>
      <c r="AF21" s="451">
        <v>0.54952800000000002</v>
      </c>
      <c r="AG21" s="451">
        <v>0.59537099999999998</v>
      </c>
      <c r="AH21" s="451">
        <v>0.62935600000000003</v>
      </c>
      <c r="AI21" s="451">
        <v>0.631413</v>
      </c>
      <c r="AJ21" s="451">
        <v>0.86258999999999997</v>
      </c>
      <c r="AK21" s="451">
        <v>0.97878900000000002</v>
      </c>
      <c r="AL21" s="451">
        <v>1.0517939999999999</v>
      </c>
      <c r="AM21" s="451">
        <v>1.2847489999999999</v>
      </c>
      <c r="AN21" s="451">
        <v>1.0052810000000001</v>
      </c>
      <c r="AO21" s="451">
        <v>0.75890100000000005</v>
      </c>
      <c r="AP21" s="451">
        <v>0.59829900000000003</v>
      </c>
      <c r="AQ21" s="451">
        <v>0.51514000000000004</v>
      </c>
      <c r="AR21" s="451">
        <v>0.48041200000000001</v>
      </c>
      <c r="AS21" s="451">
        <v>0.46292899999999998</v>
      </c>
      <c r="AT21" s="451">
        <v>0.501556</v>
      </c>
      <c r="AU21" s="451">
        <v>0.61252700000000004</v>
      </c>
      <c r="AV21" s="451">
        <v>0.78049599999999997</v>
      </c>
      <c r="AW21" s="451">
        <v>0.89833660000000004</v>
      </c>
      <c r="AX21" s="451">
        <v>1.0565452161</v>
      </c>
      <c r="AY21" s="374">
        <v>1.3058149999999999</v>
      </c>
      <c r="AZ21" s="374">
        <v>1.1516109999999999</v>
      </c>
      <c r="BA21" s="374">
        <v>0.84808139999999999</v>
      </c>
      <c r="BB21" s="374">
        <v>0.64228019999999997</v>
      </c>
      <c r="BC21" s="374">
        <v>0.4917262</v>
      </c>
      <c r="BD21" s="374">
        <v>0.50796050000000004</v>
      </c>
      <c r="BE21" s="374">
        <v>0.53464460000000003</v>
      </c>
      <c r="BF21" s="374">
        <v>0.55855149999999998</v>
      </c>
      <c r="BG21" s="374">
        <v>0.61147870000000004</v>
      </c>
      <c r="BH21" s="374">
        <v>0.81034399999999995</v>
      </c>
      <c r="BI21" s="374">
        <v>0.95317929999999995</v>
      </c>
      <c r="BJ21" s="374">
        <v>1.105618</v>
      </c>
      <c r="BK21" s="374">
        <v>1.3122819999999999</v>
      </c>
      <c r="BL21" s="374">
        <v>1.2268619999999999</v>
      </c>
      <c r="BM21" s="374">
        <v>0.83932450000000003</v>
      </c>
      <c r="BN21" s="374">
        <v>0.64248300000000003</v>
      </c>
      <c r="BO21" s="374">
        <v>0.49039709999999997</v>
      </c>
      <c r="BP21" s="374">
        <v>0.50103799999999998</v>
      </c>
      <c r="BQ21" s="374">
        <v>0.52051800000000004</v>
      </c>
      <c r="BR21" s="374">
        <v>0.54462540000000004</v>
      </c>
      <c r="BS21" s="374">
        <v>0.60159189999999996</v>
      </c>
      <c r="BT21" s="374">
        <v>0.78202119999999997</v>
      </c>
      <c r="BU21" s="374">
        <v>0.88776049999999995</v>
      </c>
      <c r="BV21" s="374">
        <v>1.099623</v>
      </c>
    </row>
    <row r="22" spans="1:74" x14ac:dyDescent="0.2">
      <c r="A22" s="278" t="s">
        <v>575</v>
      </c>
      <c r="B22" s="588" t="s">
        <v>1155</v>
      </c>
      <c r="C22" s="451">
        <v>0.32264500000000002</v>
      </c>
      <c r="D22" s="451">
        <v>0.26632099999999997</v>
      </c>
      <c r="E22" s="451">
        <v>0.28154800000000002</v>
      </c>
      <c r="F22" s="451">
        <v>0.31236700000000001</v>
      </c>
      <c r="G22" s="451">
        <v>0.33790300000000001</v>
      </c>
      <c r="H22" s="451">
        <v>0.31786700000000001</v>
      </c>
      <c r="I22" s="451">
        <v>0.31119400000000003</v>
      </c>
      <c r="J22" s="451">
        <v>0.31103199999999998</v>
      </c>
      <c r="K22" s="451">
        <v>0.28570000000000001</v>
      </c>
      <c r="L22" s="451">
        <v>0.27645199999999998</v>
      </c>
      <c r="M22" s="451">
        <v>0.31433299999999997</v>
      </c>
      <c r="N22" s="451">
        <v>0.32351600000000003</v>
      </c>
      <c r="O22" s="451">
        <v>0.29812899999999998</v>
      </c>
      <c r="P22" s="451">
        <v>0.29049999999999998</v>
      </c>
      <c r="Q22" s="451">
        <v>0.304226</v>
      </c>
      <c r="R22" s="451">
        <v>0.30213299999999998</v>
      </c>
      <c r="S22" s="451">
        <v>0.29716100000000001</v>
      </c>
      <c r="T22" s="451">
        <v>0.28060000000000002</v>
      </c>
      <c r="U22" s="451">
        <v>0.28990300000000002</v>
      </c>
      <c r="V22" s="451">
        <v>0.28135500000000002</v>
      </c>
      <c r="W22" s="451">
        <v>0.26066699999999998</v>
      </c>
      <c r="X22" s="451">
        <v>0.231548</v>
      </c>
      <c r="Y22" s="451">
        <v>0.2404</v>
      </c>
      <c r="Z22" s="451">
        <v>0.237452</v>
      </c>
      <c r="AA22" s="451">
        <v>0.26019399999999998</v>
      </c>
      <c r="AB22" s="451">
        <v>0.244893</v>
      </c>
      <c r="AC22" s="451">
        <v>0.25196800000000003</v>
      </c>
      <c r="AD22" s="451">
        <v>0.270233</v>
      </c>
      <c r="AE22" s="451">
        <v>0.27616099999999999</v>
      </c>
      <c r="AF22" s="451">
        <v>0.267233</v>
      </c>
      <c r="AG22" s="451">
        <v>0.26629000000000003</v>
      </c>
      <c r="AH22" s="451">
        <v>0.27222600000000002</v>
      </c>
      <c r="AI22" s="451">
        <v>0.259967</v>
      </c>
      <c r="AJ22" s="451">
        <v>0.24209700000000001</v>
      </c>
      <c r="AK22" s="451">
        <v>0.27946700000000002</v>
      </c>
      <c r="AL22" s="451">
        <v>0.31283899999999998</v>
      </c>
      <c r="AM22" s="451">
        <v>0.26380700000000001</v>
      </c>
      <c r="AN22" s="451">
        <v>0.238759</v>
      </c>
      <c r="AO22" s="451">
        <v>0.26745200000000002</v>
      </c>
      <c r="AP22" s="451">
        <v>0.28226699999999999</v>
      </c>
      <c r="AQ22" s="451">
        <v>0.28712900000000002</v>
      </c>
      <c r="AR22" s="451">
        <v>0.27943299999999999</v>
      </c>
      <c r="AS22" s="451">
        <v>0.26871</v>
      </c>
      <c r="AT22" s="451">
        <v>0.27396799999999999</v>
      </c>
      <c r="AU22" s="451">
        <v>0.27096700000000001</v>
      </c>
      <c r="AV22" s="451">
        <v>0.28093600000000002</v>
      </c>
      <c r="AW22" s="451">
        <v>0.27996339999999997</v>
      </c>
      <c r="AX22" s="451">
        <v>0.3145193</v>
      </c>
      <c r="AY22" s="374">
        <v>0.30234329999999998</v>
      </c>
      <c r="AZ22" s="374">
        <v>0.28330230000000001</v>
      </c>
      <c r="BA22" s="374">
        <v>0.29195369999999998</v>
      </c>
      <c r="BB22" s="374">
        <v>0.287748</v>
      </c>
      <c r="BC22" s="374">
        <v>0.2909117</v>
      </c>
      <c r="BD22" s="374">
        <v>0.29204200000000002</v>
      </c>
      <c r="BE22" s="374">
        <v>0.2891379</v>
      </c>
      <c r="BF22" s="374">
        <v>0.2846881</v>
      </c>
      <c r="BG22" s="374">
        <v>0.28279919999999997</v>
      </c>
      <c r="BH22" s="374">
        <v>0.27302650000000001</v>
      </c>
      <c r="BI22" s="374">
        <v>0.2888018</v>
      </c>
      <c r="BJ22" s="374">
        <v>0.30356179999999999</v>
      </c>
      <c r="BK22" s="374">
        <v>0.29756539999999998</v>
      </c>
      <c r="BL22" s="374">
        <v>0.28264050000000002</v>
      </c>
      <c r="BM22" s="374">
        <v>0.289798</v>
      </c>
      <c r="BN22" s="374">
        <v>0.28647909999999999</v>
      </c>
      <c r="BO22" s="374">
        <v>0.28797460000000003</v>
      </c>
      <c r="BP22" s="374">
        <v>0.28719640000000002</v>
      </c>
      <c r="BQ22" s="374">
        <v>0.28395599999999999</v>
      </c>
      <c r="BR22" s="374">
        <v>0.27643289999999998</v>
      </c>
      <c r="BS22" s="374">
        <v>0.27737919999999999</v>
      </c>
      <c r="BT22" s="374">
        <v>0.26771210000000001</v>
      </c>
      <c r="BU22" s="374">
        <v>0.28360600000000002</v>
      </c>
      <c r="BV22" s="374">
        <v>0.2987842</v>
      </c>
    </row>
    <row r="23" spans="1:74" x14ac:dyDescent="0.2">
      <c r="A23" s="278" t="s">
        <v>529</v>
      </c>
      <c r="B23" s="588" t="s">
        <v>1156</v>
      </c>
      <c r="C23" s="451">
        <v>0.245423</v>
      </c>
      <c r="D23" s="451">
        <v>0.17302400000000001</v>
      </c>
      <c r="E23" s="451">
        <v>0.22633400000000001</v>
      </c>
      <c r="F23" s="451">
        <v>0.21444199999999999</v>
      </c>
      <c r="G23" s="451">
        <v>0.31209900000000002</v>
      </c>
      <c r="H23" s="451">
        <v>0.33402700000000002</v>
      </c>
      <c r="I23" s="451">
        <v>0.26347900000000002</v>
      </c>
      <c r="J23" s="451">
        <v>0.26367699999999999</v>
      </c>
      <c r="K23" s="451">
        <v>0.24637700000000001</v>
      </c>
      <c r="L23" s="451">
        <v>0.17616499999999999</v>
      </c>
      <c r="M23" s="451">
        <v>0.18772800000000001</v>
      </c>
      <c r="N23" s="451">
        <v>0.24182000000000001</v>
      </c>
      <c r="O23" s="451">
        <v>0.21884100000000001</v>
      </c>
      <c r="P23" s="451">
        <v>0.14651500000000001</v>
      </c>
      <c r="Q23" s="451">
        <v>0.26138299999999998</v>
      </c>
      <c r="R23" s="451">
        <v>0.21413299999999999</v>
      </c>
      <c r="S23" s="451">
        <v>0.20976400000000001</v>
      </c>
      <c r="T23" s="451">
        <v>0.27854299999999999</v>
      </c>
      <c r="U23" s="451">
        <v>0.26926299999999997</v>
      </c>
      <c r="V23" s="451">
        <v>0.30196699999999999</v>
      </c>
      <c r="W23" s="451">
        <v>0.22064700000000001</v>
      </c>
      <c r="X23" s="451">
        <v>0.21949399999999999</v>
      </c>
      <c r="Y23" s="451">
        <v>0.23280500000000001</v>
      </c>
      <c r="Z23" s="451">
        <v>0.15066099999999999</v>
      </c>
      <c r="AA23" s="451">
        <v>0.24465999999999999</v>
      </c>
      <c r="AB23" s="451">
        <v>0.19566800000000001</v>
      </c>
      <c r="AC23" s="451">
        <v>0.24015300000000001</v>
      </c>
      <c r="AD23" s="451">
        <v>0.30344599999999999</v>
      </c>
      <c r="AE23" s="451">
        <v>0.306695</v>
      </c>
      <c r="AF23" s="451">
        <v>0.30244700000000002</v>
      </c>
      <c r="AG23" s="451">
        <v>0.37496299999999999</v>
      </c>
      <c r="AH23" s="451">
        <v>0.27537800000000001</v>
      </c>
      <c r="AI23" s="451">
        <v>0.33016699999999999</v>
      </c>
      <c r="AJ23" s="451">
        <v>0.298429</v>
      </c>
      <c r="AK23" s="451">
        <v>0.41516799999999998</v>
      </c>
      <c r="AL23" s="451">
        <v>0.32350000000000001</v>
      </c>
      <c r="AM23" s="451">
        <v>0.26201400000000002</v>
      </c>
      <c r="AN23" s="451">
        <v>0.25264500000000001</v>
      </c>
      <c r="AO23" s="451">
        <v>0.32616299999999998</v>
      </c>
      <c r="AP23" s="451">
        <v>0.24937599999999999</v>
      </c>
      <c r="AQ23" s="451">
        <v>0.32455200000000001</v>
      </c>
      <c r="AR23" s="451">
        <v>0.35561599999999999</v>
      </c>
      <c r="AS23" s="451">
        <v>0.311247</v>
      </c>
      <c r="AT23" s="451">
        <v>0.30401</v>
      </c>
      <c r="AU23" s="451">
        <v>0.374531</v>
      </c>
      <c r="AV23" s="451">
        <v>0.268758</v>
      </c>
      <c r="AW23" s="451">
        <v>0.30197940000000001</v>
      </c>
      <c r="AX23" s="451">
        <v>0.28298269999999998</v>
      </c>
      <c r="AY23" s="374">
        <v>0.25192510000000001</v>
      </c>
      <c r="AZ23" s="374">
        <v>0.17816360000000001</v>
      </c>
      <c r="BA23" s="374">
        <v>0.23562269999999999</v>
      </c>
      <c r="BB23" s="374">
        <v>0.24131</v>
      </c>
      <c r="BC23" s="374">
        <v>0.28276430000000002</v>
      </c>
      <c r="BD23" s="374">
        <v>0.2452329</v>
      </c>
      <c r="BE23" s="374">
        <v>0.30066130000000002</v>
      </c>
      <c r="BF23" s="374">
        <v>0.2203582</v>
      </c>
      <c r="BG23" s="374">
        <v>0.2482124</v>
      </c>
      <c r="BH23" s="374">
        <v>0.2897477</v>
      </c>
      <c r="BI23" s="374">
        <v>0.32809500000000003</v>
      </c>
      <c r="BJ23" s="374">
        <v>0.29056349999999997</v>
      </c>
      <c r="BK23" s="374">
        <v>0.2127078</v>
      </c>
      <c r="BL23" s="374">
        <v>0.24063470000000001</v>
      </c>
      <c r="BM23" s="374">
        <v>0.2493264</v>
      </c>
      <c r="BN23" s="374">
        <v>0.2750418</v>
      </c>
      <c r="BO23" s="374">
        <v>0.27815129999999999</v>
      </c>
      <c r="BP23" s="374">
        <v>0.2800166</v>
      </c>
      <c r="BQ23" s="374">
        <v>0.29541440000000002</v>
      </c>
      <c r="BR23" s="374">
        <v>0.26451340000000001</v>
      </c>
      <c r="BS23" s="374">
        <v>0.22231880000000001</v>
      </c>
      <c r="BT23" s="374">
        <v>0.29195529999999997</v>
      </c>
      <c r="BU23" s="374">
        <v>0.29898570000000002</v>
      </c>
      <c r="BV23" s="374">
        <v>0.30270750000000002</v>
      </c>
    </row>
    <row r="24" spans="1:74" x14ac:dyDescent="0.2">
      <c r="A24" s="278"/>
      <c r="B24" s="587"/>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6"/>
      <c r="AP24" s="596"/>
      <c r="AQ24" s="596"/>
      <c r="AR24" s="596"/>
      <c r="AS24" s="596"/>
      <c r="AT24" s="596"/>
      <c r="AU24" s="596"/>
      <c r="AV24" s="596"/>
      <c r="AW24" s="596"/>
      <c r="AX24" s="596"/>
      <c r="AY24" s="598"/>
      <c r="AZ24" s="598"/>
      <c r="BA24" s="598"/>
      <c r="BB24" s="598"/>
      <c r="BC24" s="598"/>
      <c r="BD24" s="598"/>
      <c r="BE24" s="598"/>
      <c r="BF24" s="598"/>
      <c r="BG24" s="598"/>
      <c r="BH24" s="598"/>
      <c r="BI24" s="598"/>
      <c r="BJ24" s="598"/>
      <c r="BK24" s="598"/>
      <c r="BL24" s="598"/>
      <c r="BM24" s="598"/>
      <c r="BN24" s="598"/>
      <c r="BO24" s="598"/>
      <c r="BP24" s="598"/>
      <c r="BQ24" s="598"/>
      <c r="BR24" s="598"/>
      <c r="BS24" s="598"/>
      <c r="BT24" s="598"/>
      <c r="BU24" s="598"/>
      <c r="BV24" s="598"/>
    </row>
    <row r="25" spans="1:74" s="288" customFormat="1" x14ac:dyDescent="0.2">
      <c r="A25" s="566" t="s">
        <v>536</v>
      </c>
      <c r="B25" s="583" t="s">
        <v>1160</v>
      </c>
      <c r="C25" s="101">
        <v>-2.025941</v>
      </c>
      <c r="D25" s="101">
        <v>-1.762502</v>
      </c>
      <c r="E25" s="101">
        <v>-2.0460940000000001</v>
      </c>
      <c r="F25" s="101">
        <v>-2.2540529999999999</v>
      </c>
      <c r="G25" s="101">
        <v>-2.2139150000000001</v>
      </c>
      <c r="H25" s="101">
        <v>-2.295032</v>
      </c>
      <c r="I25" s="101">
        <v>-2.0504500000000001</v>
      </c>
      <c r="J25" s="101">
        <v>-2.3247559999999998</v>
      </c>
      <c r="K25" s="101">
        <v>-2.0814499999999998</v>
      </c>
      <c r="L25" s="101">
        <v>-2.0692729999999999</v>
      </c>
      <c r="M25" s="101">
        <v>-2.3163990000000001</v>
      </c>
      <c r="N25" s="101">
        <v>-2.1661769999999998</v>
      </c>
      <c r="O25" s="101">
        <v>-2.0427529999999998</v>
      </c>
      <c r="P25" s="101">
        <v>-2.0258090000000002</v>
      </c>
      <c r="Q25" s="101">
        <v>-2.133229</v>
      </c>
      <c r="R25" s="101">
        <v>-2.2663540000000002</v>
      </c>
      <c r="S25" s="101">
        <v>-2.3111630000000001</v>
      </c>
      <c r="T25" s="101">
        <v>-2.5179529999999999</v>
      </c>
      <c r="U25" s="101">
        <v>-2.199776</v>
      </c>
      <c r="V25" s="101">
        <v>-2.314905</v>
      </c>
      <c r="W25" s="101">
        <v>-2.233911</v>
      </c>
      <c r="X25" s="101">
        <v>-2.2266379999999999</v>
      </c>
      <c r="Y25" s="101">
        <v>-2.176256</v>
      </c>
      <c r="Z25" s="101">
        <v>-2.3614280000000001</v>
      </c>
      <c r="AA25" s="101">
        <v>-2.3243119999999999</v>
      </c>
      <c r="AB25" s="101">
        <v>-2.3556080000000001</v>
      </c>
      <c r="AC25" s="101">
        <v>-2.7403689999999998</v>
      </c>
      <c r="AD25" s="101">
        <v>-2.4903870000000001</v>
      </c>
      <c r="AE25" s="101">
        <v>-2.4563679999999999</v>
      </c>
      <c r="AF25" s="101">
        <v>-2.4911789999999998</v>
      </c>
      <c r="AG25" s="101">
        <v>-2.432706</v>
      </c>
      <c r="AH25" s="101">
        <v>-2.4560149999999998</v>
      </c>
      <c r="AI25" s="101">
        <v>-2.5997840000000001</v>
      </c>
      <c r="AJ25" s="101">
        <v>-2.5997599999999998</v>
      </c>
      <c r="AK25" s="101">
        <v>-2.605963</v>
      </c>
      <c r="AL25" s="101">
        <v>-2.5784389999999999</v>
      </c>
      <c r="AM25" s="101">
        <v>-2.522017</v>
      </c>
      <c r="AN25" s="101">
        <v>-2.6750039999999999</v>
      </c>
      <c r="AO25" s="101">
        <v>-2.58704</v>
      </c>
      <c r="AP25" s="101">
        <v>-2.737743</v>
      </c>
      <c r="AQ25" s="101">
        <v>-2.5849679999999999</v>
      </c>
      <c r="AR25" s="101">
        <v>-2.7082679999999999</v>
      </c>
      <c r="AS25" s="101">
        <v>-2.6403120000000002</v>
      </c>
      <c r="AT25" s="101">
        <v>-2.78193</v>
      </c>
      <c r="AU25" s="101">
        <v>-2.876274</v>
      </c>
      <c r="AV25" s="101">
        <v>-2.752624</v>
      </c>
      <c r="AW25" s="101">
        <v>-2.8259977667</v>
      </c>
      <c r="AX25" s="101">
        <v>-2.8093115225999998</v>
      </c>
      <c r="AY25" s="582">
        <v>-2.7295120000000002</v>
      </c>
      <c r="AZ25" s="582">
        <v>-2.7269559999999999</v>
      </c>
      <c r="BA25" s="582">
        <v>-2.8647019999999999</v>
      </c>
      <c r="BB25" s="582">
        <v>-2.925891</v>
      </c>
      <c r="BC25" s="582">
        <v>-2.9331689999999999</v>
      </c>
      <c r="BD25" s="582">
        <v>-2.930256</v>
      </c>
      <c r="BE25" s="582">
        <v>-2.9032249999999999</v>
      </c>
      <c r="BF25" s="582">
        <v>-2.8703370000000001</v>
      </c>
      <c r="BG25" s="582">
        <v>-2.9361950000000001</v>
      </c>
      <c r="BH25" s="582">
        <v>-2.894625</v>
      </c>
      <c r="BI25" s="582">
        <v>-2.8705150000000001</v>
      </c>
      <c r="BJ25" s="582">
        <v>-2.9365890000000001</v>
      </c>
      <c r="BK25" s="582">
        <v>-2.9251459999999998</v>
      </c>
      <c r="BL25" s="582">
        <v>-2.778038</v>
      </c>
      <c r="BM25" s="582">
        <v>-3.0592779999999999</v>
      </c>
      <c r="BN25" s="582">
        <v>-3.0879819999999998</v>
      </c>
      <c r="BO25" s="582">
        <v>-3.131605</v>
      </c>
      <c r="BP25" s="582">
        <v>-3.127211</v>
      </c>
      <c r="BQ25" s="582">
        <v>-3.1433270000000002</v>
      </c>
      <c r="BR25" s="582">
        <v>-3.038875</v>
      </c>
      <c r="BS25" s="582">
        <v>-3.133175</v>
      </c>
      <c r="BT25" s="582">
        <v>-3.0436589999999999</v>
      </c>
      <c r="BU25" s="582">
        <v>-3.0745390000000001</v>
      </c>
      <c r="BV25" s="582">
        <v>-3.066891</v>
      </c>
    </row>
    <row r="26" spans="1:74" x14ac:dyDescent="0.2">
      <c r="A26" s="278" t="s">
        <v>525</v>
      </c>
      <c r="B26" s="588" t="s">
        <v>1150</v>
      </c>
      <c r="C26" s="451">
        <v>-0.31598799999999999</v>
      </c>
      <c r="D26" s="451">
        <v>-0.24326400000000001</v>
      </c>
      <c r="E26" s="451">
        <v>-0.35239900000000002</v>
      </c>
      <c r="F26" s="451">
        <v>-0.32882800000000001</v>
      </c>
      <c r="G26" s="451">
        <v>-0.392899</v>
      </c>
      <c r="H26" s="451">
        <v>-0.41834199999999999</v>
      </c>
      <c r="I26" s="451">
        <v>-0.31873699999999999</v>
      </c>
      <c r="J26" s="451">
        <v>-0.44159100000000001</v>
      </c>
      <c r="K26" s="451">
        <v>-0.364145</v>
      </c>
      <c r="L26" s="451">
        <v>-0.39275199999999999</v>
      </c>
      <c r="M26" s="451">
        <v>-0.398511</v>
      </c>
      <c r="N26" s="451">
        <v>-0.45266699999999999</v>
      </c>
      <c r="O26" s="451">
        <v>-0.37527300000000002</v>
      </c>
      <c r="P26" s="451">
        <v>-0.39957500000000001</v>
      </c>
      <c r="Q26" s="451">
        <v>-0.43408999999999998</v>
      </c>
      <c r="R26" s="451">
        <v>-0.35388399999999998</v>
      </c>
      <c r="S26" s="451">
        <v>-0.39364900000000003</v>
      </c>
      <c r="T26" s="451">
        <v>-0.45976099999999998</v>
      </c>
      <c r="U26" s="451">
        <v>-0.41492099999999998</v>
      </c>
      <c r="V26" s="451">
        <v>-0.45024399999999998</v>
      </c>
      <c r="W26" s="451">
        <v>-0.390656</v>
      </c>
      <c r="X26" s="451">
        <v>-0.43077100000000002</v>
      </c>
      <c r="Y26" s="451">
        <v>-0.43722800000000001</v>
      </c>
      <c r="Z26" s="451">
        <v>-0.48331800000000003</v>
      </c>
      <c r="AA26" s="451">
        <v>-0.48628500000000002</v>
      </c>
      <c r="AB26" s="451">
        <v>-0.45819300000000002</v>
      </c>
      <c r="AC26" s="451">
        <v>-0.50349500000000003</v>
      </c>
      <c r="AD26" s="451">
        <v>-0.496506</v>
      </c>
      <c r="AE26" s="451">
        <v>-0.46613599999999999</v>
      </c>
      <c r="AF26" s="451">
        <v>-0.51195800000000002</v>
      </c>
      <c r="AG26" s="451">
        <v>-0.49518899999999999</v>
      </c>
      <c r="AH26" s="451">
        <v>-0.50918200000000002</v>
      </c>
      <c r="AI26" s="451">
        <v>-0.51039299999999999</v>
      </c>
      <c r="AJ26" s="451">
        <v>-0.43967400000000001</v>
      </c>
      <c r="AK26" s="451">
        <v>-0.40046300000000001</v>
      </c>
      <c r="AL26" s="451">
        <v>-0.37533</v>
      </c>
      <c r="AM26" s="451">
        <v>-0.50528399999999996</v>
      </c>
      <c r="AN26" s="451">
        <v>-0.496838</v>
      </c>
      <c r="AO26" s="451">
        <v>-0.43385899999999999</v>
      </c>
      <c r="AP26" s="451">
        <v>-0.465115</v>
      </c>
      <c r="AQ26" s="451">
        <v>-0.42747200000000002</v>
      </c>
      <c r="AR26" s="451">
        <v>-0.49068600000000001</v>
      </c>
      <c r="AS26" s="451">
        <v>-0.480348</v>
      </c>
      <c r="AT26" s="451">
        <v>-0.42063699999999998</v>
      </c>
      <c r="AU26" s="451">
        <v>-0.563778</v>
      </c>
      <c r="AV26" s="451">
        <v>-0.50371900000000003</v>
      </c>
      <c r="AW26" s="451">
        <v>-0.49146919999999999</v>
      </c>
      <c r="AX26" s="451">
        <v>-0.50890389999999996</v>
      </c>
      <c r="AY26" s="374">
        <v>-0.5091329</v>
      </c>
      <c r="AZ26" s="374">
        <v>-0.50590400000000002</v>
      </c>
      <c r="BA26" s="374">
        <v>-0.49455680000000002</v>
      </c>
      <c r="BB26" s="374">
        <v>-0.4978861</v>
      </c>
      <c r="BC26" s="374">
        <v>-0.52418120000000001</v>
      </c>
      <c r="BD26" s="374">
        <v>-0.51738879999999998</v>
      </c>
      <c r="BE26" s="374">
        <v>-0.50595140000000005</v>
      </c>
      <c r="BF26" s="374">
        <v>-0.51293469999999997</v>
      </c>
      <c r="BG26" s="374">
        <v>-0.52854449999999997</v>
      </c>
      <c r="BH26" s="374">
        <v>-0.56363540000000001</v>
      </c>
      <c r="BI26" s="374">
        <v>-0.57475279999999995</v>
      </c>
      <c r="BJ26" s="374">
        <v>-0.57480169999999997</v>
      </c>
      <c r="BK26" s="374">
        <v>-0.57165010000000005</v>
      </c>
      <c r="BL26" s="374">
        <v>-0.58300390000000002</v>
      </c>
      <c r="BM26" s="374">
        <v>-0.60514270000000003</v>
      </c>
      <c r="BN26" s="374">
        <v>-0.62261310000000003</v>
      </c>
      <c r="BO26" s="374">
        <v>-0.63208580000000003</v>
      </c>
      <c r="BP26" s="374">
        <v>-0.63604439999999995</v>
      </c>
      <c r="BQ26" s="374">
        <v>-0.63945560000000001</v>
      </c>
      <c r="BR26" s="374">
        <v>-0.64134500000000005</v>
      </c>
      <c r="BS26" s="374">
        <v>-0.64034480000000005</v>
      </c>
      <c r="BT26" s="374">
        <v>-0.64311560000000001</v>
      </c>
      <c r="BU26" s="374">
        <v>-0.65218750000000003</v>
      </c>
      <c r="BV26" s="374">
        <v>-0.65012460000000005</v>
      </c>
    </row>
    <row r="27" spans="1:74" x14ac:dyDescent="0.2">
      <c r="A27" s="278" t="s">
        <v>526</v>
      </c>
      <c r="B27" s="588" t="s">
        <v>1161</v>
      </c>
      <c r="C27" s="451">
        <v>-1.201052</v>
      </c>
      <c r="D27" s="451">
        <v>-0.96134900000000001</v>
      </c>
      <c r="E27" s="451">
        <v>-1.059785</v>
      </c>
      <c r="F27" s="451">
        <v>-1.30061</v>
      </c>
      <c r="G27" s="451">
        <v>-1.169959</v>
      </c>
      <c r="H27" s="451">
        <v>-1.3070360000000001</v>
      </c>
      <c r="I27" s="451">
        <v>-1.156085</v>
      </c>
      <c r="J27" s="451">
        <v>-1.2765340000000001</v>
      </c>
      <c r="K27" s="451">
        <v>-1.224502</v>
      </c>
      <c r="L27" s="451">
        <v>-1.1246240000000001</v>
      </c>
      <c r="M27" s="451">
        <v>-1.359056</v>
      </c>
      <c r="N27" s="451">
        <v>-1.2307779999999999</v>
      </c>
      <c r="O27" s="451">
        <v>-1.2274689999999999</v>
      </c>
      <c r="P27" s="451">
        <v>-1.149994</v>
      </c>
      <c r="Q27" s="451">
        <v>-1.2060839999999999</v>
      </c>
      <c r="R27" s="451">
        <v>-1.3134920000000001</v>
      </c>
      <c r="S27" s="451">
        <v>-1.2839929999999999</v>
      </c>
      <c r="T27" s="451">
        <v>-1.438733</v>
      </c>
      <c r="U27" s="451">
        <v>-1.2515000000000001</v>
      </c>
      <c r="V27" s="451">
        <v>-1.3592740000000001</v>
      </c>
      <c r="W27" s="451">
        <v>-1.2004570000000001</v>
      </c>
      <c r="X27" s="451">
        <v>-1.3140160000000001</v>
      </c>
      <c r="Y27" s="451">
        <v>-1.1867829999999999</v>
      </c>
      <c r="Z27" s="451">
        <v>-1.318559</v>
      </c>
      <c r="AA27" s="451">
        <v>-1.277976</v>
      </c>
      <c r="AB27" s="451">
        <v>-1.3912169999999999</v>
      </c>
      <c r="AC27" s="451">
        <v>-1.653159</v>
      </c>
      <c r="AD27" s="451">
        <v>-1.430364</v>
      </c>
      <c r="AE27" s="451">
        <v>-1.4457720000000001</v>
      </c>
      <c r="AF27" s="451">
        <v>-1.4437390000000001</v>
      </c>
      <c r="AG27" s="451">
        <v>-1.4658549999999999</v>
      </c>
      <c r="AH27" s="451">
        <v>-1.3848689999999999</v>
      </c>
      <c r="AI27" s="451">
        <v>-1.5376209999999999</v>
      </c>
      <c r="AJ27" s="451">
        <v>-1.5996360000000001</v>
      </c>
      <c r="AK27" s="451">
        <v>-1.650679</v>
      </c>
      <c r="AL27" s="451">
        <v>-1.6594949999999999</v>
      </c>
      <c r="AM27" s="451">
        <v>-1.5571550000000001</v>
      </c>
      <c r="AN27" s="451">
        <v>-1.6770640000000001</v>
      </c>
      <c r="AO27" s="451">
        <v>-1.556583</v>
      </c>
      <c r="AP27" s="451">
        <v>-1.594401</v>
      </c>
      <c r="AQ27" s="451">
        <v>-1.582409</v>
      </c>
      <c r="AR27" s="451">
        <v>-1.656655</v>
      </c>
      <c r="AS27" s="451">
        <v>-1.5543290000000001</v>
      </c>
      <c r="AT27" s="451">
        <v>-1.748154</v>
      </c>
      <c r="AU27" s="451">
        <v>-1.710774</v>
      </c>
      <c r="AV27" s="451">
        <v>-1.678439</v>
      </c>
      <c r="AW27" s="451">
        <v>-1.7353666667000001</v>
      </c>
      <c r="AX27" s="451">
        <v>-1.7002903225999999</v>
      </c>
      <c r="AY27" s="374">
        <v>-1.5577030000000001</v>
      </c>
      <c r="AZ27" s="374">
        <v>-1.506394</v>
      </c>
      <c r="BA27" s="374">
        <v>-1.6399969999999999</v>
      </c>
      <c r="BB27" s="374">
        <v>-1.727902</v>
      </c>
      <c r="BC27" s="374">
        <v>-1.7576510000000001</v>
      </c>
      <c r="BD27" s="374">
        <v>-1.6953720000000001</v>
      </c>
      <c r="BE27" s="374">
        <v>-1.751274</v>
      </c>
      <c r="BF27" s="374">
        <v>-1.6600889999999999</v>
      </c>
      <c r="BG27" s="374">
        <v>-1.738313</v>
      </c>
      <c r="BH27" s="374">
        <v>-1.707228</v>
      </c>
      <c r="BI27" s="374">
        <v>-1.6841010000000001</v>
      </c>
      <c r="BJ27" s="374">
        <v>-1.737493</v>
      </c>
      <c r="BK27" s="374">
        <v>-1.6400589999999999</v>
      </c>
      <c r="BL27" s="374">
        <v>-1.5207059999999999</v>
      </c>
      <c r="BM27" s="374">
        <v>-1.718845</v>
      </c>
      <c r="BN27" s="374">
        <v>-1.7847930000000001</v>
      </c>
      <c r="BO27" s="374">
        <v>-1.8161050000000001</v>
      </c>
      <c r="BP27" s="374">
        <v>-1.7557689999999999</v>
      </c>
      <c r="BQ27" s="374">
        <v>-1.8064960000000001</v>
      </c>
      <c r="BR27" s="374">
        <v>-1.7085509999999999</v>
      </c>
      <c r="BS27" s="374">
        <v>-1.7657769999999999</v>
      </c>
      <c r="BT27" s="374">
        <v>-1.744632</v>
      </c>
      <c r="BU27" s="374">
        <v>-1.758046</v>
      </c>
      <c r="BV27" s="374">
        <v>-1.787453</v>
      </c>
    </row>
    <row r="28" spans="1:74" x14ac:dyDescent="0.2">
      <c r="A28" s="278" t="s">
        <v>527</v>
      </c>
      <c r="B28" s="588" t="s">
        <v>1156</v>
      </c>
      <c r="C28" s="451">
        <v>-0.32599600000000001</v>
      </c>
      <c r="D28" s="451">
        <v>-0.285798</v>
      </c>
      <c r="E28" s="451">
        <v>-0.41586000000000001</v>
      </c>
      <c r="F28" s="451">
        <v>-0.41188900000000001</v>
      </c>
      <c r="G28" s="451">
        <v>-0.44028800000000001</v>
      </c>
      <c r="H28" s="451">
        <v>-0.37187199999999998</v>
      </c>
      <c r="I28" s="451">
        <v>-0.41281000000000001</v>
      </c>
      <c r="J28" s="451">
        <v>-0.43709500000000001</v>
      </c>
      <c r="K28" s="451">
        <v>-0.29815399999999997</v>
      </c>
      <c r="L28" s="451">
        <v>-0.39267400000000002</v>
      </c>
      <c r="M28" s="451">
        <v>-0.37167299999999998</v>
      </c>
      <c r="N28" s="451">
        <v>-0.286856</v>
      </c>
      <c r="O28" s="451">
        <v>-0.25077199999999999</v>
      </c>
      <c r="P28" s="451">
        <v>-0.298591</v>
      </c>
      <c r="Q28" s="451">
        <v>-0.33574599999999999</v>
      </c>
      <c r="R28" s="451">
        <v>-0.43086600000000003</v>
      </c>
      <c r="S28" s="451">
        <v>-0.48691499999999999</v>
      </c>
      <c r="T28" s="451">
        <v>-0.42652299999999999</v>
      </c>
      <c r="U28" s="451">
        <v>-0.345447</v>
      </c>
      <c r="V28" s="451">
        <v>-0.32774199999999998</v>
      </c>
      <c r="W28" s="451">
        <v>-0.43238399999999999</v>
      </c>
      <c r="X28" s="451">
        <v>-0.377442</v>
      </c>
      <c r="Y28" s="451">
        <v>-0.37562600000000002</v>
      </c>
      <c r="Z28" s="451">
        <v>-0.389403</v>
      </c>
      <c r="AA28" s="451">
        <v>-0.39708100000000002</v>
      </c>
      <c r="AB28" s="451">
        <v>-0.331368</v>
      </c>
      <c r="AC28" s="451">
        <v>-0.43581599999999998</v>
      </c>
      <c r="AD28" s="451">
        <v>-0.41938799999999998</v>
      </c>
      <c r="AE28" s="451">
        <v>-0.36749900000000002</v>
      </c>
      <c r="AF28" s="451">
        <v>-0.36075200000000002</v>
      </c>
      <c r="AG28" s="451">
        <v>-0.34126299999999998</v>
      </c>
      <c r="AH28" s="451">
        <v>-0.41646100000000003</v>
      </c>
      <c r="AI28" s="451">
        <v>-0.42943100000000001</v>
      </c>
      <c r="AJ28" s="451">
        <v>-0.44218299999999999</v>
      </c>
      <c r="AK28" s="451">
        <v>-0.40246300000000002</v>
      </c>
      <c r="AL28" s="451">
        <v>-0.39217800000000003</v>
      </c>
      <c r="AM28" s="451">
        <v>-0.307114</v>
      </c>
      <c r="AN28" s="451">
        <v>-0.44456000000000001</v>
      </c>
      <c r="AO28" s="451">
        <v>-0.46809499999999998</v>
      </c>
      <c r="AP28" s="451">
        <v>-0.51075700000000002</v>
      </c>
      <c r="AQ28" s="451">
        <v>-0.42241600000000001</v>
      </c>
      <c r="AR28" s="451">
        <v>-0.478016</v>
      </c>
      <c r="AS28" s="451">
        <v>-0.43636599999999998</v>
      </c>
      <c r="AT28" s="451">
        <v>-0.52373000000000003</v>
      </c>
      <c r="AU28" s="451">
        <v>-0.429234</v>
      </c>
      <c r="AV28" s="451">
        <v>-0.42827399999999999</v>
      </c>
      <c r="AW28" s="451">
        <v>-0.43988650000000001</v>
      </c>
      <c r="AX28" s="451">
        <v>-0.4312512</v>
      </c>
      <c r="AY28" s="374">
        <v>-0.45708490000000002</v>
      </c>
      <c r="AZ28" s="374">
        <v>-0.48753790000000002</v>
      </c>
      <c r="BA28" s="374">
        <v>-0.541632</v>
      </c>
      <c r="BB28" s="374">
        <v>-0.51904620000000001</v>
      </c>
      <c r="BC28" s="374">
        <v>-0.48826570000000002</v>
      </c>
      <c r="BD28" s="374">
        <v>-0.55388530000000002</v>
      </c>
      <c r="BE28" s="374">
        <v>-0.49125829999999998</v>
      </c>
      <c r="BF28" s="374">
        <v>-0.52232330000000005</v>
      </c>
      <c r="BG28" s="374">
        <v>-0.49487979999999998</v>
      </c>
      <c r="BH28" s="374">
        <v>-0.44487189999999999</v>
      </c>
      <c r="BI28" s="374">
        <v>-0.43936950000000002</v>
      </c>
      <c r="BJ28" s="374">
        <v>-0.44693490000000002</v>
      </c>
      <c r="BK28" s="374">
        <v>-0.51572609999999997</v>
      </c>
      <c r="BL28" s="374">
        <v>-0.45662330000000001</v>
      </c>
      <c r="BM28" s="374">
        <v>-0.55837689999999995</v>
      </c>
      <c r="BN28" s="374">
        <v>-0.50885930000000001</v>
      </c>
      <c r="BO28" s="374">
        <v>-0.53039170000000002</v>
      </c>
      <c r="BP28" s="374">
        <v>-0.5814087</v>
      </c>
      <c r="BQ28" s="374">
        <v>-0.55198919999999996</v>
      </c>
      <c r="BR28" s="374">
        <v>-0.52304099999999998</v>
      </c>
      <c r="BS28" s="374">
        <v>-0.56343100000000002</v>
      </c>
      <c r="BT28" s="374">
        <v>-0.4847438</v>
      </c>
      <c r="BU28" s="374">
        <v>-0.50202690000000005</v>
      </c>
      <c r="BV28" s="374">
        <v>-0.46288839999999998</v>
      </c>
    </row>
    <row r="29" spans="1:74" x14ac:dyDescent="0.2">
      <c r="A29" s="278" t="s">
        <v>100</v>
      </c>
      <c r="B29" s="588" t="s">
        <v>1152</v>
      </c>
      <c r="C29" s="451">
        <v>-0.18290500000000001</v>
      </c>
      <c r="D29" s="451">
        <v>-0.27209100000000003</v>
      </c>
      <c r="E29" s="451">
        <v>-0.21804999999999999</v>
      </c>
      <c r="F29" s="451">
        <v>-0.212726</v>
      </c>
      <c r="G29" s="451">
        <v>-0.21076900000000001</v>
      </c>
      <c r="H29" s="451">
        <v>-0.19778200000000001</v>
      </c>
      <c r="I29" s="451">
        <v>-0.16281799999999999</v>
      </c>
      <c r="J29" s="451">
        <v>-0.16953599999999999</v>
      </c>
      <c r="K29" s="451">
        <v>-0.19464899999999999</v>
      </c>
      <c r="L29" s="451">
        <v>-0.159223</v>
      </c>
      <c r="M29" s="451">
        <v>-0.18715899999999999</v>
      </c>
      <c r="N29" s="451">
        <v>-0.19587599999999999</v>
      </c>
      <c r="O29" s="451">
        <v>-0.18923899999999999</v>
      </c>
      <c r="P29" s="451">
        <v>-0.177649</v>
      </c>
      <c r="Q29" s="451">
        <v>-0.157309</v>
      </c>
      <c r="R29" s="451">
        <v>-0.16811200000000001</v>
      </c>
      <c r="S29" s="451">
        <v>-0.14660599999999999</v>
      </c>
      <c r="T29" s="451">
        <v>-0.192936</v>
      </c>
      <c r="U29" s="451">
        <v>-0.18790799999999999</v>
      </c>
      <c r="V29" s="451">
        <v>-0.177645</v>
      </c>
      <c r="W29" s="451">
        <v>-0.21041399999999999</v>
      </c>
      <c r="X29" s="451">
        <v>-0.104409</v>
      </c>
      <c r="Y29" s="451">
        <v>-0.176619</v>
      </c>
      <c r="Z29" s="451">
        <v>-0.17014799999999999</v>
      </c>
      <c r="AA29" s="451">
        <v>-0.16297</v>
      </c>
      <c r="AB29" s="451">
        <v>-0.17483000000000001</v>
      </c>
      <c r="AC29" s="451">
        <v>-0.147899</v>
      </c>
      <c r="AD29" s="451">
        <v>-0.14412900000000001</v>
      </c>
      <c r="AE29" s="451">
        <v>-0.17696100000000001</v>
      </c>
      <c r="AF29" s="451">
        <v>-0.17473</v>
      </c>
      <c r="AG29" s="451">
        <v>-0.13039899999999999</v>
      </c>
      <c r="AH29" s="451">
        <v>-0.14550299999999999</v>
      </c>
      <c r="AI29" s="451">
        <v>-0.122339</v>
      </c>
      <c r="AJ29" s="451">
        <v>-0.118267</v>
      </c>
      <c r="AK29" s="451">
        <v>-0.15235799999999999</v>
      </c>
      <c r="AL29" s="451">
        <v>-0.15143599999999999</v>
      </c>
      <c r="AM29" s="451">
        <v>-0.15246399999999999</v>
      </c>
      <c r="AN29" s="451">
        <v>-5.6542000000000002E-2</v>
      </c>
      <c r="AO29" s="451">
        <v>-0.12850300000000001</v>
      </c>
      <c r="AP29" s="451">
        <v>-0.16747000000000001</v>
      </c>
      <c r="AQ29" s="451">
        <v>-0.152671</v>
      </c>
      <c r="AR29" s="451">
        <v>-8.2910999999999999E-2</v>
      </c>
      <c r="AS29" s="451">
        <v>-0.169269</v>
      </c>
      <c r="AT29" s="451">
        <v>-8.9409000000000002E-2</v>
      </c>
      <c r="AU29" s="451">
        <v>-0.172488</v>
      </c>
      <c r="AV29" s="451">
        <v>-0.14219200000000001</v>
      </c>
      <c r="AW29" s="451">
        <v>-0.15927540000000001</v>
      </c>
      <c r="AX29" s="451">
        <v>-0.16886609999999999</v>
      </c>
      <c r="AY29" s="374">
        <v>-0.20559189999999999</v>
      </c>
      <c r="AZ29" s="374">
        <v>-0.22711980000000001</v>
      </c>
      <c r="BA29" s="374">
        <v>-0.1885163</v>
      </c>
      <c r="BB29" s="374">
        <v>-0.18105740000000001</v>
      </c>
      <c r="BC29" s="374">
        <v>-0.16307099999999999</v>
      </c>
      <c r="BD29" s="374">
        <v>-0.1636099</v>
      </c>
      <c r="BE29" s="374">
        <v>-0.1547415</v>
      </c>
      <c r="BF29" s="374">
        <v>-0.17499029999999999</v>
      </c>
      <c r="BG29" s="374">
        <v>-0.174458</v>
      </c>
      <c r="BH29" s="374">
        <v>-0.17888970000000001</v>
      </c>
      <c r="BI29" s="374">
        <v>-0.17229179999999999</v>
      </c>
      <c r="BJ29" s="374">
        <v>-0.1773595</v>
      </c>
      <c r="BK29" s="374">
        <v>-0.19771140000000001</v>
      </c>
      <c r="BL29" s="374">
        <v>-0.21770500000000001</v>
      </c>
      <c r="BM29" s="374">
        <v>-0.17691399999999999</v>
      </c>
      <c r="BN29" s="374">
        <v>-0.17171710000000001</v>
      </c>
      <c r="BO29" s="374">
        <v>-0.15302299999999999</v>
      </c>
      <c r="BP29" s="374">
        <v>-0.1539893</v>
      </c>
      <c r="BQ29" s="374">
        <v>-0.14538599999999999</v>
      </c>
      <c r="BR29" s="374">
        <v>-0.16593869999999999</v>
      </c>
      <c r="BS29" s="374">
        <v>-0.1636225</v>
      </c>
      <c r="BT29" s="374">
        <v>-0.17116729999999999</v>
      </c>
      <c r="BU29" s="374">
        <v>-0.16227920000000001</v>
      </c>
      <c r="BV29" s="374">
        <v>-0.16642570000000001</v>
      </c>
    </row>
    <row r="30" spans="1:74" x14ac:dyDescent="0.2">
      <c r="A30" s="278"/>
      <c r="B30" s="587"/>
      <c r="C30" s="45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1"/>
      <c r="AW30" s="451"/>
      <c r="AX30" s="451"/>
      <c r="AY30" s="374"/>
      <c r="AZ30" s="374"/>
      <c r="BA30" s="374"/>
      <c r="BB30" s="374"/>
      <c r="BC30" s="374"/>
      <c r="BD30" s="374"/>
      <c r="BE30" s="374"/>
      <c r="BF30" s="374"/>
      <c r="BG30" s="374"/>
      <c r="BH30" s="374"/>
      <c r="BI30" s="374"/>
      <c r="BJ30" s="374"/>
      <c r="BK30" s="374"/>
      <c r="BL30" s="374"/>
      <c r="BM30" s="374"/>
      <c r="BN30" s="374"/>
      <c r="BO30" s="374"/>
      <c r="BP30" s="374"/>
      <c r="BQ30" s="374"/>
      <c r="BR30" s="374"/>
      <c r="BS30" s="374"/>
      <c r="BT30" s="374"/>
      <c r="BU30" s="374"/>
      <c r="BV30" s="374"/>
    </row>
    <row r="31" spans="1:74" s="288" customFormat="1" x14ac:dyDescent="0.2">
      <c r="A31" s="571" t="s">
        <v>535</v>
      </c>
      <c r="B31" s="583" t="s">
        <v>1162</v>
      </c>
      <c r="C31" s="334">
        <v>197.22988000000001</v>
      </c>
      <c r="D31" s="334">
        <v>178.06336899999999</v>
      </c>
      <c r="E31" s="334">
        <v>176.882181</v>
      </c>
      <c r="F31" s="334">
        <v>185.83204900000001</v>
      </c>
      <c r="G31" s="334">
        <v>196.36487199999999</v>
      </c>
      <c r="H31" s="334">
        <v>205.29779600000001</v>
      </c>
      <c r="I31" s="334">
        <v>221.754276</v>
      </c>
      <c r="J31" s="334">
        <v>229.26124799999999</v>
      </c>
      <c r="K31" s="334">
        <v>235.50357700000001</v>
      </c>
      <c r="L31" s="334">
        <v>235.73503299999999</v>
      </c>
      <c r="M31" s="334">
        <v>220.683379</v>
      </c>
      <c r="N31" s="334">
        <v>193.052471</v>
      </c>
      <c r="O31" s="334">
        <v>160.87744900000001</v>
      </c>
      <c r="P31" s="334">
        <v>141.07776200000001</v>
      </c>
      <c r="Q31" s="334">
        <v>142.11115699999999</v>
      </c>
      <c r="R31" s="334">
        <v>154.29309699999999</v>
      </c>
      <c r="S31" s="334">
        <v>177.48304099999999</v>
      </c>
      <c r="T31" s="334">
        <v>186.72917699999999</v>
      </c>
      <c r="U31" s="334">
        <v>208.541369</v>
      </c>
      <c r="V31" s="334">
        <v>230.774023</v>
      </c>
      <c r="W31" s="334">
        <v>243.70535000000001</v>
      </c>
      <c r="X31" s="334">
        <v>243.01998399999999</v>
      </c>
      <c r="Y31" s="334">
        <v>236.15490500000001</v>
      </c>
      <c r="Z31" s="334">
        <v>211.14952099999999</v>
      </c>
      <c r="AA31" s="334">
        <v>187.896445</v>
      </c>
      <c r="AB31" s="334">
        <v>174.685643</v>
      </c>
      <c r="AC31" s="334">
        <v>173.949138</v>
      </c>
      <c r="AD31" s="334">
        <v>187.93352400000001</v>
      </c>
      <c r="AE31" s="334">
        <v>207.05935700000001</v>
      </c>
      <c r="AF31" s="334">
        <v>225.71730600000001</v>
      </c>
      <c r="AG31" s="334">
        <v>242.93247600000001</v>
      </c>
      <c r="AH31" s="334">
        <v>266.99305399999997</v>
      </c>
      <c r="AI31" s="334">
        <v>277.21147300000001</v>
      </c>
      <c r="AJ31" s="334">
        <v>274.01406400000002</v>
      </c>
      <c r="AK31" s="334">
        <v>254.801704</v>
      </c>
      <c r="AL31" s="334">
        <v>223.298676</v>
      </c>
      <c r="AM31" s="334">
        <v>185.572822</v>
      </c>
      <c r="AN31" s="334">
        <v>163.32581099999999</v>
      </c>
      <c r="AO31" s="334">
        <v>169.183324</v>
      </c>
      <c r="AP31" s="334">
        <v>188.516414</v>
      </c>
      <c r="AQ31" s="334">
        <v>214.52483899999999</v>
      </c>
      <c r="AR31" s="334">
        <v>235.056847</v>
      </c>
      <c r="AS31" s="334">
        <v>264.63737700000001</v>
      </c>
      <c r="AT31" s="334">
        <v>278.24472700000001</v>
      </c>
      <c r="AU31" s="334">
        <v>277.42261100000002</v>
      </c>
      <c r="AV31" s="334">
        <v>269.607191</v>
      </c>
      <c r="AW31" s="334">
        <v>251.73099999999999</v>
      </c>
      <c r="AX31" s="334">
        <v>229.56899999999999</v>
      </c>
      <c r="AY31" s="459">
        <v>203.96250000000001</v>
      </c>
      <c r="AZ31" s="459">
        <v>188.78479999999999</v>
      </c>
      <c r="BA31" s="459">
        <v>187.9169</v>
      </c>
      <c r="BB31" s="459">
        <v>200.5804</v>
      </c>
      <c r="BC31" s="459">
        <v>220.88749999999999</v>
      </c>
      <c r="BD31" s="459">
        <v>238.5436</v>
      </c>
      <c r="BE31" s="459">
        <v>253.79509999999999</v>
      </c>
      <c r="BF31" s="459">
        <v>272.86020000000002</v>
      </c>
      <c r="BG31" s="459">
        <v>277.43099999999998</v>
      </c>
      <c r="BH31" s="459">
        <v>272.02289999999999</v>
      </c>
      <c r="BI31" s="459">
        <v>257.71690000000001</v>
      </c>
      <c r="BJ31" s="459">
        <v>234.5445</v>
      </c>
      <c r="BK31" s="459">
        <v>210.52430000000001</v>
      </c>
      <c r="BL31" s="459">
        <v>196.06559999999999</v>
      </c>
      <c r="BM31" s="459">
        <v>197.02350000000001</v>
      </c>
      <c r="BN31" s="459">
        <v>210.10480000000001</v>
      </c>
      <c r="BO31" s="459">
        <v>231.334</v>
      </c>
      <c r="BP31" s="459">
        <v>249.7004</v>
      </c>
      <c r="BQ31" s="459">
        <v>265.97620000000001</v>
      </c>
      <c r="BR31" s="459">
        <v>285.71510000000001</v>
      </c>
      <c r="BS31" s="459">
        <v>291.19880000000001</v>
      </c>
      <c r="BT31" s="459">
        <v>286.28730000000002</v>
      </c>
      <c r="BU31" s="459">
        <v>272.7355</v>
      </c>
      <c r="BV31" s="459">
        <v>249.33600000000001</v>
      </c>
    </row>
    <row r="32" spans="1:74" x14ac:dyDescent="0.2">
      <c r="A32" s="278" t="s">
        <v>530</v>
      </c>
      <c r="B32" s="588" t="s">
        <v>1150</v>
      </c>
      <c r="C32" s="597">
        <v>68.323999999999998</v>
      </c>
      <c r="D32" s="597">
        <v>69.248000000000005</v>
      </c>
      <c r="E32" s="597">
        <v>73.39</v>
      </c>
      <c r="F32" s="597">
        <v>74.856999999999999</v>
      </c>
      <c r="G32" s="597">
        <v>72.147999999999996</v>
      </c>
      <c r="H32" s="597">
        <v>70.045000000000002</v>
      </c>
      <c r="I32" s="597">
        <v>71.266999999999996</v>
      </c>
      <c r="J32" s="597">
        <v>68.629000000000005</v>
      </c>
      <c r="K32" s="597">
        <v>69.63</v>
      </c>
      <c r="L32" s="597">
        <v>69.197000000000003</v>
      </c>
      <c r="M32" s="597">
        <v>69.98</v>
      </c>
      <c r="N32" s="597">
        <v>63.204000000000001</v>
      </c>
      <c r="O32" s="597">
        <v>54.59</v>
      </c>
      <c r="P32" s="597">
        <v>49.136000000000003</v>
      </c>
      <c r="Q32" s="597">
        <v>49.643000000000001</v>
      </c>
      <c r="R32" s="597">
        <v>51.323999999999998</v>
      </c>
      <c r="S32" s="597">
        <v>53.750999999999998</v>
      </c>
      <c r="T32" s="597">
        <v>49.872999999999998</v>
      </c>
      <c r="U32" s="597">
        <v>47.518999999999998</v>
      </c>
      <c r="V32" s="597">
        <v>50.063000000000002</v>
      </c>
      <c r="W32" s="597">
        <v>52.158999999999999</v>
      </c>
      <c r="X32" s="597">
        <v>52.713000000000001</v>
      </c>
      <c r="Y32" s="597">
        <v>56.796999999999997</v>
      </c>
      <c r="Z32" s="597">
        <v>53.545999999999999</v>
      </c>
      <c r="AA32" s="597">
        <v>52.497999999999998</v>
      </c>
      <c r="AB32" s="597">
        <v>52.121000000000002</v>
      </c>
      <c r="AC32" s="597">
        <v>54.469000000000001</v>
      </c>
      <c r="AD32" s="597">
        <v>56.710999999999999</v>
      </c>
      <c r="AE32" s="597">
        <v>54.235999999999997</v>
      </c>
      <c r="AF32" s="597">
        <v>51.518999999999998</v>
      </c>
      <c r="AG32" s="597">
        <v>48.314999999999998</v>
      </c>
      <c r="AH32" s="597">
        <v>51.042000000000002</v>
      </c>
      <c r="AI32" s="597">
        <v>57.296999999999997</v>
      </c>
      <c r="AJ32" s="597">
        <v>66.185000000000002</v>
      </c>
      <c r="AK32" s="597">
        <v>72.043000000000006</v>
      </c>
      <c r="AL32" s="597">
        <v>65.796000000000006</v>
      </c>
      <c r="AM32" s="597">
        <v>58.28</v>
      </c>
      <c r="AN32" s="597">
        <v>53.491</v>
      </c>
      <c r="AO32" s="597">
        <v>58.250999999999998</v>
      </c>
      <c r="AP32" s="597">
        <v>66.539000000000001</v>
      </c>
      <c r="AQ32" s="597">
        <v>72.078000000000003</v>
      </c>
      <c r="AR32" s="597">
        <v>75.277000000000001</v>
      </c>
      <c r="AS32" s="597">
        <v>80.888999999999996</v>
      </c>
      <c r="AT32" s="597">
        <v>79.498999999999995</v>
      </c>
      <c r="AU32" s="597">
        <v>77.227000000000004</v>
      </c>
      <c r="AV32" s="597">
        <v>75.301000000000002</v>
      </c>
      <c r="AW32" s="597">
        <v>74.749628735000002</v>
      </c>
      <c r="AX32" s="597">
        <v>72.976791711000004</v>
      </c>
      <c r="AY32" s="376">
        <v>70.779510000000002</v>
      </c>
      <c r="AZ32" s="376">
        <v>70.211690000000004</v>
      </c>
      <c r="BA32" s="376">
        <v>70.305090000000007</v>
      </c>
      <c r="BB32" s="376">
        <v>71.688360000000003</v>
      </c>
      <c r="BC32" s="376">
        <v>73.241910000000004</v>
      </c>
      <c r="BD32" s="376">
        <v>72.328029999999998</v>
      </c>
      <c r="BE32" s="376">
        <v>70.630899999999997</v>
      </c>
      <c r="BF32" s="376">
        <v>70.40804</v>
      </c>
      <c r="BG32" s="376">
        <v>70.229479999999995</v>
      </c>
      <c r="BH32" s="376">
        <v>71.356750000000005</v>
      </c>
      <c r="BI32" s="376">
        <v>72.281130000000005</v>
      </c>
      <c r="BJ32" s="376">
        <v>70.646630000000002</v>
      </c>
      <c r="BK32" s="376">
        <v>68.982830000000007</v>
      </c>
      <c r="BL32" s="376">
        <v>68.907380000000003</v>
      </c>
      <c r="BM32" s="376">
        <v>69.631479999999996</v>
      </c>
      <c r="BN32" s="376">
        <v>70.849019999999996</v>
      </c>
      <c r="BO32" s="376">
        <v>72.65934</v>
      </c>
      <c r="BP32" s="376">
        <v>71.946690000000004</v>
      </c>
      <c r="BQ32" s="376">
        <v>70.714830000000006</v>
      </c>
      <c r="BR32" s="376">
        <v>70.755009999999999</v>
      </c>
      <c r="BS32" s="376">
        <v>71.073239999999998</v>
      </c>
      <c r="BT32" s="376">
        <v>72.320189999999997</v>
      </c>
      <c r="BU32" s="376">
        <v>73.700270000000003</v>
      </c>
      <c r="BV32" s="376">
        <v>72.176289999999995</v>
      </c>
    </row>
    <row r="33" spans="1:77" x14ac:dyDescent="0.2">
      <c r="A33" s="278" t="s">
        <v>576</v>
      </c>
      <c r="B33" s="588" t="s">
        <v>942</v>
      </c>
      <c r="C33" s="597">
        <v>55.151000000000003</v>
      </c>
      <c r="D33" s="597">
        <v>43.514000000000003</v>
      </c>
      <c r="E33" s="597">
        <v>41.744999999999997</v>
      </c>
      <c r="F33" s="597">
        <v>44.915999999999997</v>
      </c>
      <c r="G33" s="597">
        <v>52.225000000000001</v>
      </c>
      <c r="H33" s="597">
        <v>56.784999999999997</v>
      </c>
      <c r="I33" s="597">
        <v>64.31</v>
      </c>
      <c r="J33" s="597">
        <v>69.605999999999995</v>
      </c>
      <c r="K33" s="597">
        <v>72.167000000000002</v>
      </c>
      <c r="L33" s="597">
        <v>76.198999999999998</v>
      </c>
      <c r="M33" s="597">
        <v>72.114999999999995</v>
      </c>
      <c r="N33" s="597">
        <v>63.838999999999999</v>
      </c>
      <c r="O33" s="597">
        <v>48.018999999999998</v>
      </c>
      <c r="P33" s="597">
        <v>37.734000000000002</v>
      </c>
      <c r="Q33" s="597">
        <v>36.265999999999998</v>
      </c>
      <c r="R33" s="597">
        <v>40.213999999999999</v>
      </c>
      <c r="S33" s="597">
        <v>49.670999999999999</v>
      </c>
      <c r="T33" s="597">
        <v>54.127000000000002</v>
      </c>
      <c r="U33" s="597">
        <v>64.161000000000001</v>
      </c>
      <c r="V33" s="597">
        <v>72.837999999999994</v>
      </c>
      <c r="W33" s="597">
        <v>81.98</v>
      </c>
      <c r="X33" s="597">
        <v>86.724000000000004</v>
      </c>
      <c r="Y33" s="597">
        <v>87.671999999999997</v>
      </c>
      <c r="Z33" s="597">
        <v>76.641999999999996</v>
      </c>
      <c r="AA33" s="597">
        <v>68.558999999999997</v>
      </c>
      <c r="AB33" s="597">
        <v>60.473999999999997</v>
      </c>
      <c r="AC33" s="597">
        <v>55.216000000000001</v>
      </c>
      <c r="AD33" s="597">
        <v>60.619</v>
      </c>
      <c r="AE33" s="597">
        <v>71.061000000000007</v>
      </c>
      <c r="AF33" s="597">
        <v>79.216999999999999</v>
      </c>
      <c r="AG33" s="597">
        <v>86.701999999999998</v>
      </c>
      <c r="AH33" s="597">
        <v>96.375</v>
      </c>
      <c r="AI33" s="597">
        <v>101.41800000000001</v>
      </c>
      <c r="AJ33" s="597">
        <v>97.923000000000002</v>
      </c>
      <c r="AK33" s="597">
        <v>90.141000000000005</v>
      </c>
      <c r="AL33" s="597">
        <v>79.659000000000006</v>
      </c>
      <c r="AM33" s="597">
        <v>60.189</v>
      </c>
      <c r="AN33" s="597">
        <v>49.963999999999999</v>
      </c>
      <c r="AO33" s="597">
        <v>51.747999999999998</v>
      </c>
      <c r="AP33" s="597">
        <v>57.32</v>
      </c>
      <c r="AQ33" s="597">
        <v>66.757999999999996</v>
      </c>
      <c r="AR33" s="597">
        <v>75.070999999999998</v>
      </c>
      <c r="AS33" s="597">
        <v>87.156000000000006</v>
      </c>
      <c r="AT33" s="597">
        <v>94.070999999999998</v>
      </c>
      <c r="AU33" s="597">
        <v>97.861999999999995</v>
      </c>
      <c r="AV33" s="597">
        <v>97.715999999999994</v>
      </c>
      <c r="AW33" s="597">
        <v>92.708107342999995</v>
      </c>
      <c r="AX33" s="597">
        <v>84.209223300000005</v>
      </c>
      <c r="AY33" s="376">
        <v>69.459739999999996</v>
      </c>
      <c r="AZ33" s="376">
        <v>60.295780000000001</v>
      </c>
      <c r="BA33" s="376">
        <v>57.756219999999999</v>
      </c>
      <c r="BB33" s="376">
        <v>59.612290000000002</v>
      </c>
      <c r="BC33" s="376">
        <v>66.637919999999994</v>
      </c>
      <c r="BD33" s="376">
        <v>74.888580000000005</v>
      </c>
      <c r="BE33" s="376">
        <v>80.986279999999994</v>
      </c>
      <c r="BF33" s="376">
        <v>89.308869999999999</v>
      </c>
      <c r="BG33" s="376">
        <v>93.823279999999997</v>
      </c>
      <c r="BH33" s="376">
        <v>93.323319999999995</v>
      </c>
      <c r="BI33" s="376">
        <v>89.948999999999998</v>
      </c>
      <c r="BJ33" s="376">
        <v>80.314220000000006</v>
      </c>
      <c r="BK33" s="376">
        <v>66.554450000000003</v>
      </c>
      <c r="BL33" s="376">
        <v>57.598350000000003</v>
      </c>
      <c r="BM33" s="376">
        <v>56.24539</v>
      </c>
      <c r="BN33" s="376">
        <v>58.615960000000001</v>
      </c>
      <c r="BO33" s="376">
        <v>66.220979999999997</v>
      </c>
      <c r="BP33" s="376">
        <v>74.890090000000001</v>
      </c>
      <c r="BQ33" s="376">
        <v>81.482420000000005</v>
      </c>
      <c r="BR33" s="376">
        <v>90.113110000000006</v>
      </c>
      <c r="BS33" s="376">
        <v>94.942130000000006</v>
      </c>
      <c r="BT33" s="376">
        <v>94.75573</v>
      </c>
      <c r="BU33" s="376">
        <v>91.624539999999996</v>
      </c>
      <c r="BV33" s="376">
        <v>81.587130000000002</v>
      </c>
    </row>
    <row r="34" spans="1:77" x14ac:dyDescent="0.2">
      <c r="A34" s="278" t="s">
        <v>577</v>
      </c>
      <c r="B34" s="588" t="s">
        <v>1163</v>
      </c>
      <c r="C34" s="597">
        <v>1.1639999999999999</v>
      </c>
      <c r="D34" s="597">
        <v>1.01</v>
      </c>
      <c r="E34" s="597">
        <v>1.07</v>
      </c>
      <c r="F34" s="597">
        <v>1.0920000000000001</v>
      </c>
      <c r="G34" s="597">
        <v>1.1060000000000001</v>
      </c>
      <c r="H34" s="597">
        <v>1.1859999999999999</v>
      </c>
      <c r="I34" s="597">
        <v>1.2250000000000001</v>
      </c>
      <c r="J34" s="597">
        <v>1.141</v>
      </c>
      <c r="K34" s="597">
        <v>1.32</v>
      </c>
      <c r="L34" s="597">
        <v>1.429</v>
      </c>
      <c r="M34" s="597">
        <v>1.5409999999999999</v>
      </c>
      <c r="N34" s="597">
        <v>1.397</v>
      </c>
      <c r="O34" s="597">
        <v>1.204</v>
      </c>
      <c r="P34" s="597">
        <v>1.1779999999999999</v>
      </c>
      <c r="Q34" s="597">
        <v>1.071</v>
      </c>
      <c r="R34" s="597">
        <v>0.99099999999999999</v>
      </c>
      <c r="S34" s="597">
        <v>1.0940000000000001</v>
      </c>
      <c r="T34" s="597">
        <v>1.228</v>
      </c>
      <c r="U34" s="597">
        <v>1.2290000000000001</v>
      </c>
      <c r="V34" s="597">
        <v>1.091</v>
      </c>
      <c r="W34" s="597">
        <v>1.083</v>
      </c>
      <c r="X34" s="597">
        <v>1.0269999999999999</v>
      </c>
      <c r="Y34" s="597">
        <v>1.1679999999999999</v>
      </c>
      <c r="Z34" s="597">
        <v>1.3380000000000001</v>
      </c>
      <c r="AA34" s="597">
        <v>0.94799999999999995</v>
      </c>
      <c r="AB34" s="597">
        <v>0.82299999999999995</v>
      </c>
      <c r="AC34" s="597">
        <v>1.1259999999999999</v>
      </c>
      <c r="AD34" s="597">
        <v>1.2609999999999999</v>
      </c>
      <c r="AE34" s="597">
        <v>1.1339999999999999</v>
      </c>
      <c r="AF34" s="597">
        <v>1.113</v>
      </c>
      <c r="AG34" s="597">
        <v>1.2070000000000001</v>
      </c>
      <c r="AH34" s="597">
        <v>1.1830000000000001</v>
      </c>
      <c r="AI34" s="597">
        <v>1.204</v>
      </c>
      <c r="AJ34" s="597">
        <v>1.33</v>
      </c>
      <c r="AK34" s="597">
        <v>1.5069999999999999</v>
      </c>
      <c r="AL34" s="597">
        <v>0.89</v>
      </c>
      <c r="AM34" s="597">
        <v>0.77900000000000003</v>
      </c>
      <c r="AN34" s="597">
        <v>0.72599999999999998</v>
      </c>
      <c r="AO34" s="597">
        <v>0.88700000000000001</v>
      </c>
      <c r="AP34" s="597">
        <v>1.034</v>
      </c>
      <c r="AQ34" s="597">
        <v>1.1379999999999999</v>
      </c>
      <c r="AR34" s="597">
        <v>1.3440000000000001</v>
      </c>
      <c r="AS34" s="597">
        <v>1.2689999999999999</v>
      </c>
      <c r="AT34" s="597">
        <v>1.3240000000000001</v>
      </c>
      <c r="AU34" s="597">
        <v>1.3340000000000001</v>
      </c>
      <c r="AV34" s="597">
        <v>1.49</v>
      </c>
      <c r="AW34" s="597">
        <v>1.4727498000000001</v>
      </c>
      <c r="AX34" s="597">
        <v>1.3787767</v>
      </c>
      <c r="AY34" s="376">
        <v>1.178857</v>
      </c>
      <c r="AZ34" s="376">
        <v>1.2026129999999999</v>
      </c>
      <c r="BA34" s="376">
        <v>1.261941</v>
      </c>
      <c r="BB34" s="376">
        <v>1.318713</v>
      </c>
      <c r="BC34" s="376">
        <v>1.5025790000000001</v>
      </c>
      <c r="BD34" s="376">
        <v>1.5463169999999999</v>
      </c>
      <c r="BE34" s="376">
        <v>1.755741</v>
      </c>
      <c r="BF34" s="376">
        <v>1.9017649999999999</v>
      </c>
      <c r="BG34" s="376">
        <v>1.7129129999999999</v>
      </c>
      <c r="BH34" s="376">
        <v>1.7690030000000001</v>
      </c>
      <c r="BI34" s="376">
        <v>1.6921299999999999</v>
      </c>
      <c r="BJ34" s="376">
        <v>1.5490649999999999</v>
      </c>
      <c r="BK34" s="376">
        <v>1.315928</v>
      </c>
      <c r="BL34" s="376">
        <v>1.313466</v>
      </c>
      <c r="BM34" s="376">
        <v>1.35233</v>
      </c>
      <c r="BN34" s="376">
        <v>1.3828229999999999</v>
      </c>
      <c r="BO34" s="376">
        <v>1.550827</v>
      </c>
      <c r="BP34" s="376">
        <v>1.590856</v>
      </c>
      <c r="BQ34" s="376">
        <v>1.7870969999999999</v>
      </c>
      <c r="BR34" s="376">
        <v>1.9401790000000001</v>
      </c>
      <c r="BS34" s="376">
        <v>1.755425</v>
      </c>
      <c r="BT34" s="376">
        <v>1.808729</v>
      </c>
      <c r="BU34" s="376">
        <v>1.7274879999999999</v>
      </c>
      <c r="BV34" s="376">
        <v>1.587564</v>
      </c>
    </row>
    <row r="35" spans="1:77" x14ac:dyDescent="0.2">
      <c r="A35" s="278" t="s">
        <v>531</v>
      </c>
      <c r="B35" s="588" t="s">
        <v>1156</v>
      </c>
      <c r="C35" s="597">
        <v>44.529000000000003</v>
      </c>
      <c r="D35" s="597">
        <v>39.164999999999999</v>
      </c>
      <c r="E35" s="597">
        <v>37.670999999999999</v>
      </c>
      <c r="F35" s="597">
        <v>43.624000000000002</v>
      </c>
      <c r="G35" s="597">
        <v>48.456000000000003</v>
      </c>
      <c r="H35" s="597">
        <v>54.749000000000002</v>
      </c>
      <c r="I35" s="597">
        <v>61.786000000000001</v>
      </c>
      <c r="J35" s="597">
        <v>66.998000000000005</v>
      </c>
      <c r="K35" s="597">
        <v>69.929000000000002</v>
      </c>
      <c r="L35" s="597">
        <v>65.697999999999993</v>
      </c>
      <c r="M35" s="597">
        <v>55.329000000000001</v>
      </c>
      <c r="N35" s="597">
        <v>43.917999999999999</v>
      </c>
      <c r="O35" s="597">
        <v>36.618000000000002</v>
      </c>
      <c r="P35" s="597">
        <v>34.167000000000002</v>
      </c>
      <c r="Q35" s="597">
        <v>35.732999999999997</v>
      </c>
      <c r="R35" s="597">
        <v>41.741</v>
      </c>
      <c r="S35" s="597">
        <v>49.762</v>
      </c>
      <c r="T35" s="597">
        <v>58.811</v>
      </c>
      <c r="U35" s="597">
        <v>70.840999999999994</v>
      </c>
      <c r="V35" s="597">
        <v>80.811999999999998</v>
      </c>
      <c r="W35" s="597">
        <v>81.256</v>
      </c>
      <c r="X35" s="597">
        <v>75.587000000000003</v>
      </c>
      <c r="Y35" s="597">
        <v>64.201999999999998</v>
      </c>
      <c r="Z35" s="597">
        <v>54.493000000000002</v>
      </c>
      <c r="AA35" s="597">
        <v>43.063000000000002</v>
      </c>
      <c r="AB35" s="597">
        <v>39.097999999999999</v>
      </c>
      <c r="AC35" s="597">
        <v>40.268999999999998</v>
      </c>
      <c r="AD35" s="597">
        <v>47.418999999999997</v>
      </c>
      <c r="AE35" s="597">
        <v>59.024000000000001</v>
      </c>
      <c r="AF35" s="597">
        <v>70.47</v>
      </c>
      <c r="AG35" s="597">
        <v>79.897999999999996</v>
      </c>
      <c r="AH35" s="597">
        <v>90.894000000000005</v>
      </c>
      <c r="AI35" s="597">
        <v>90.040999999999997</v>
      </c>
      <c r="AJ35" s="597">
        <v>80.539000000000001</v>
      </c>
      <c r="AK35" s="597">
        <v>64.456000000000003</v>
      </c>
      <c r="AL35" s="597">
        <v>50.121000000000002</v>
      </c>
      <c r="AM35" s="597">
        <v>41.631</v>
      </c>
      <c r="AN35" s="597">
        <v>35.704000000000001</v>
      </c>
      <c r="AO35" s="597">
        <v>35.070999999999998</v>
      </c>
      <c r="AP35" s="597">
        <v>41.503</v>
      </c>
      <c r="AQ35" s="597">
        <v>51.664000000000001</v>
      </c>
      <c r="AR35" s="597">
        <v>59.182000000000002</v>
      </c>
      <c r="AS35" s="597">
        <v>69.510000000000005</v>
      </c>
      <c r="AT35" s="597">
        <v>77.09</v>
      </c>
      <c r="AU35" s="597">
        <v>76.417000000000002</v>
      </c>
      <c r="AV35" s="597">
        <v>71.117000000000004</v>
      </c>
      <c r="AW35" s="597">
        <v>59.140058426000003</v>
      </c>
      <c r="AX35" s="597">
        <v>47.762502191000003</v>
      </c>
      <c r="AY35" s="376">
        <v>40.152990000000003</v>
      </c>
      <c r="AZ35" s="376">
        <v>35.971769999999999</v>
      </c>
      <c r="BA35" s="376">
        <v>38.156790000000001</v>
      </c>
      <c r="BB35" s="376">
        <v>47.476819999999996</v>
      </c>
      <c r="BC35" s="376">
        <v>58.565469999999998</v>
      </c>
      <c r="BD35" s="376">
        <v>68.266120000000001</v>
      </c>
      <c r="BE35" s="376">
        <v>78.035300000000007</v>
      </c>
      <c r="BF35" s="376">
        <v>88.688630000000003</v>
      </c>
      <c r="BG35" s="376">
        <v>89.392200000000003</v>
      </c>
      <c r="BH35" s="376">
        <v>83.640709999999999</v>
      </c>
      <c r="BI35" s="376">
        <v>72.029929999999993</v>
      </c>
      <c r="BJ35" s="376">
        <v>60.590899999999998</v>
      </c>
      <c r="BK35" s="376">
        <v>52.977930000000001</v>
      </c>
      <c r="BL35" s="376">
        <v>48.766710000000003</v>
      </c>
      <c r="BM35" s="376">
        <v>50.917459999999998</v>
      </c>
      <c r="BN35" s="376">
        <v>60.279710000000001</v>
      </c>
      <c r="BO35" s="376">
        <v>71.428790000000006</v>
      </c>
      <c r="BP35" s="376">
        <v>81.179460000000006</v>
      </c>
      <c r="BQ35" s="376">
        <v>90.986050000000006</v>
      </c>
      <c r="BR35" s="376">
        <v>101.697</v>
      </c>
      <c r="BS35" s="376">
        <v>102.4636</v>
      </c>
      <c r="BT35" s="376">
        <v>96.745710000000003</v>
      </c>
      <c r="BU35" s="376">
        <v>85.156199999999998</v>
      </c>
      <c r="BV35" s="376">
        <v>73.749529999999993</v>
      </c>
    </row>
    <row r="36" spans="1:77" x14ac:dyDescent="0.2">
      <c r="A36" s="278" t="s">
        <v>439</v>
      </c>
      <c r="B36" s="588" t="s">
        <v>1152</v>
      </c>
      <c r="C36" s="597">
        <v>28.061879999999999</v>
      </c>
      <c r="D36" s="597">
        <v>25.126369</v>
      </c>
      <c r="E36" s="597">
        <v>23.006181000000002</v>
      </c>
      <c r="F36" s="597">
        <v>21.343049000000001</v>
      </c>
      <c r="G36" s="597">
        <v>22.429872</v>
      </c>
      <c r="H36" s="597">
        <v>22.532796000000001</v>
      </c>
      <c r="I36" s="597">
        <v>23.166276</v>
      </c>
      <c r="J36" s="597">
        <v>22.887248</v>
      </c>
      <c r="K36" s="597">
        <v>22.457577000000001</v>
      </c>
      <c r="L36" s="597">
        <v>23.212033000000002</v>
      </c>
      <c r="M36" s="597">
        <v>21.718378999999999</v>
      </c>
      <c r="N36" s="597">
        <v>20.694471</v>
      </c>
      <c r="O36" s="597">
        <v>20.446449000000001</v>
      </c>
      <c r="P36" s="597">
        <v>18.862762</v>
      </c>
      <c r="Q36" s="597">
        <v>19.398157000000001</v>
      </c>
      <c r="R36" s="597">
        <v>20.023097</v>
      </c>
      <c r="S36" s="597">
        <v>23.205041000000001</v>
      </c>
      <c r="T36" s="597">
        <v>22.690176999999998</v>
      </c>
      <c r="U36" s="597">
        <v>24.791369</v>
      </c>
      <c r="V36" s="597">
        <v>25.970023000000001</v>
      </c>
      <c r="W36" s="597">
        <v>27.227350000000001</v>
      </c>
      <c r="X36" s="597">
        <v>26.968983999999999</v>
      </c>
      <c r="Y36" s="597">
        <v>26.315905000000001</v>
      </c>
      <c r="Z36" s="597">
        <v>25.130521000000002</v>
      </c>
      <c r="AA36" s="597">
        <v>22.828444999999999</v>
      </c>
      <c r="AB36" s="597">
        <v>22.169643000000001</v>
      </c>
      <c r="AC36" s="597">
        <v>22.869138</v>
      </c>
      <c r="AD36" s="597">
        <v>21.923524</v>
      </c>
      <c r="AE36" s="597">
        <v>21.604357</v>
      </c>
      <c r="AF36" s="597">
        <v>23.398306000000002</v>
      </c>
      <c r="AG36" s="597">
        <v>26.810476000000001</v>
      </c>
      <c r="AH36" s="597">
        <v>27.499054000000001</v>
      </c>
      <c r="AI36" s="597">
        <v>27.251473000000001</v>
      </c>
      <c r="AJ36" s="597">
        <v>28.037064000000001</v>
      </c>
      <c r="AK36" s="597">
        <v>26.654703999999999</v>
      </c>
      <c r="AL36" s="597">
        <v>26.832675999999999</v>
      </c>
      <c r="AM36" s="597">
        <v>24.693822000000001</v>
      </c>
      <c r="AN36" s="597">
        <v>23.440811</v>
      </c>
      <c r="AO36" s="597">
        <v>23.226324000000002</v>
      </c>
      <c r="AP36" s="597">
        <v>22.120414</v>
      </c>
      <c r="AQ36" s="597">
        <v>22.886838999999998</v>
      </c>
      <c r="AR36" s="597">
        <v>24.182846999999999</v>
      </c>
      <c r="AS36" s="597">
        <v>25.813376999999999</v>
      </c>
      <c r="AT36" s="597">
        <v>26.260726999999999</v>
      </c>
      <c r="AU36" s="597">
        <v>24.582611</v>
      </c>
      <c r="AV36" s="597">
        <v>23.983191000000001</v>
      </c>
      <c r="AW36" s="597">
        <v>23.660455696</v>
      </c>
      <c r="AX36" s="597">
        <v>23.241706098000002</v>
      </c>
      <c r="AY36" s="376">
        <v>22.391380000000002</v>
      </c>
      <c r="AZ36" s="376">
        <v>21.102930000000001</v>
      </c>
      <c r="BA36" s="376">
        <v>20.436820000000001</v>
      </c>
      <c r="BB36" s="376">
        <v>20.484220000000001</v>
      </c>
      <c r="BC36" s="376">
        <v>20.939579999999999</v>
      </c>
      <c r="BD36" s="376">
        <v>21.514569999999999</v>
      </c>
      <c r="BE36" s="376">
        <v>22.38683</v>
      </c>
      <c r="BF36" s="376">
        <v>22.552859999999999</v>
      </c>
      <c r="BG36" s="376">
        <v>22.273119999999999</v>
      </c>
      <c r="BH36" s="376">
        <v>21.933070000000001</v>
      </c>
      <c r="BI36" s="376">
        <v>21.76473</v>
      </c>
      <c r="BJ36" s="376">
        <v>21.44369</v>
      </c>
      <c r="BK36" s="376">
        <v>20.693180000000002</v>
      </c>
      <c r="BL36" s="376">
        <v>19.479710000000001</v>
      </c>
      <c r="BM36" s="376">
        <v>18.876860000000001</v>
      </c>
      <c r="BN36" s="376">
        <v>18.977250000000002</v>
      </c>
      <c r="BO36" s="376">
        <v>19.474039999999999</v>
      </c>
      <c r="BP36" s="376">
        <v>20.09327</v>
      </c>
      <c r="BQ36" s="376">
        <v>21.005849999999999</v>
      </c>
      <c r="BR36" s="376">
        <v>21.209800000000001</v>
      </c>
      <c r="BS36" s="376">
        <v>20.964379999999998</v>
      </c>
      <c r="BT36" s="376">
        <v>20.656939999999999</v>
      </c>
      <c r="BU36" s="376">
        <v>20.527000000000001</v>
      </c>
      <c r="BV36" s="376">
        <v>20.235469999999999</v>
      </c>
    </row>
    <row r="37" spans="1:77" x14ac:dyDescent="0.2">
      <c r="A37" s="277"/>
      <c r="B37" s="324"/>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597"/>
      <c r="AT37" s="597"/>
      <c r="AU37" s="597"/>
      <c r="AV37" s="597"/>
      <c r="AW37" s="597"/>
      <c r="AX37" s="597"/>
      <c r="AY37" s="376"/>
      <c r="AZ37" s="376"/>
      <c r="BA37" s="376"/>
      <c r="BB37" s="376"/>
      <c r="BC37" s="376"/>
      <c r="BD37" s="376"/>
      <c r="BE37" s="376"/>
      <c r="BF37" s="376"/>
      <c r="BG37" s="376"/>
      <c r="BH37" s="376"/>
      <c r="BI37" s="376"/>
      <c r="BJ37" s="376"/>
      <c r="BK37" s="376"/>
      <c r="BL37" s="376"/>
      <c r="BM37" s="376"/>
      <c r="BN37" s="376"/>
      <c r="BO37" s="376"/>
      <c r="BP37" s="376"/>
      <c r="BQ37" s="376"/>
      <c r="BR37" s="376"/>
      <c r="BS37" s="376"/>
      <c r="BT37" s="376"/>
      <c r="BU37" s="376"/>
      <c r="BV37" s="376"/>
    </row>
    <row r="38" spans="1:77" x14ac:dyDescent="0.2">
      <c r="A38" s="277"/>
      <c r="B38" s="86" t="s">
        <v>1164</v>
      </c>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597"/>
      <c r="AT38" s="597"/>
      <c r="AU38" s="597"/>
      <c r="AV38" s="597"/>
      <c r="AW38" s="597"/>
      <c r="AX38" s="597"/>
      <c r="AY38" s="376"/>
      <c r="AZ38" s="376"/>
      <c r="BA38" s="376"/>
      <c r="BB38" s="376"/>
      <c r="BC38" s="376"/>
      <c r="BD38" s="376"/>
      <c r="BE38" s="376"/>
      <c r="BF38" s="376"/>
      <c r="BG38" s="376"/>
      <c r="BH38" s="376"/>
      <c r="BI38" s="376"/>
      <c r="BJ38" s="376"/>
      <c r="BK38" s="376"/>
      <c r="BL38" s="376"/>
      <c r="BM38" s="376"/>
      <c r="BN38" s="376"/>
      <c r="BO38" s="376"/>
      <c r="BP38" s="376"/>
      <c r="BQ38" s="376"/>
      <c r="BR38" s="376"/>
      <c r="BS38" s="376"/>
      <c r="BT38" s="376"/>
      <c r="BU38" s="376"/>
      <c r="BV38" s="376"/>
    </row>
    <row r="39" spans="1:77" s="288" customFormat="1" x14ac:dyDescent="0.2">
      <c r="A39" s="571" t="s">
        <v>447</v>
      </c>
      <c r="B39" s="589" t="s">
        <v>1165</v>
      </c>
      <c r="C39" s="101">
        <v>16.201063999999999</v>
      </c>
      <c r="D39" s="101">
        <v>14.79318</v>
      </c>
      <c r="E39" s="101">
        <v>16.985194</v>
      </c>
      <c r="F39" s="101">
        <v>17.840934000000001</v>
      </c>
      <c r="G39" s="101">
        <v>18.449162000000001</v>
      </c>
      <c r="H39" s="101">
        <v>18.999732000000002</v>
      </c>
      <c r="I39" s="101">
        <v>18.821871000000002</v>
      </c>
      <c r="J39" s="101">
        <v>18.589290999999999</v>
      </c>
      <c r="K39" s="101">
        <v>17.813500000000001</v>
      </c>
      <c r="L39" s="101">
        <v>17.698678000000001</v>
      </c>
      <c r="M39" s="101">
        <v>18.063067</v>
      </c>
      <c r="N39" s="101">
        <v>18.000257999999999</v>
      </c>
      <c r="O39" s="101">
        <v>16.884741000000002</v>
      </c>
      <c r="P39" s="101">
        <v>17.518035999999999</v>
      </c>
      <c r="Q39" s="101">
        <v>18.182839000000001</v>
      </c>
      <c r="R39" s="101">
        <v>18.4023</v>
      </c>
      <c r="S39" s="101">
        <v>18.963322999999999</v>
      </c>
      <c r="T39" s="101">
        <v>19.130033000000001</v>
      </c>
      <c r="U39" s="101">
        <v>18.854386999999999</v>
      </c>
      <c r="V39" s="101">
        <v>19.119451999999999</v>
      </c>
      <c r="W39" s="101">
        <v>18.749634</v>
      </c>
      <c r="X39" s="101">
        <v>18.232194</v>
      </c>
      <c r="Y39" s="101">
        <v>18.623833999999999</v>
      </c>
      <c r="Z39" s="101">
        <v>17.677872000000001</v>
      </c>
      <c r="AA39" s="101">
        <v>17.084869999999999</v>
      </c>
      <c r="AB39" s="101">
        <v>17.492929</v>
      </c>
      <c r="AC39" s="101">
        <v>18.167033</v>
      </c>
      <c r="AD39" s="101">
        <v>18.492799999999999</v>
      </c>
      <c r="AE39" s="101">
        <v>19.077418999999999</v>
      </c>
      <c r="AF39" s="101">
        <v>19.100832</v>
      </c>
      <c r="AG39" s="101">
        <v>19.049292000000001</v>
      </c>
      <c r="AH39" s="101">
        <v>19.199742000000001</v>
      </c>
      <c r="AI39" s="101">
        <v>18.477132999999998</v>
      </c>
      <c r="AJ39" s="101">
        <v>17.926323</v>
      </c>
      <c r="AK39" s="101">
        <v>18.359667999999999</v>
      </c>
      <c r="AL39" s="101">
        <v>18.445969000000002</v>
      </c>
      <c r="AM39" s="101">
        <v>17.245418999999998</v>
      </c>
      <c r="AN39" s="101">
        <v>17.296966000000001</v>
      </c>
      <c r="AO39" s="101">
        <v>18.259741999999999</v>
      </c>
      <c r="AP39" s="101">
        <v>18.542733999999999</v>
      </c>
      <c r="AQ39" s="101">
        <v>19.215741999999999</v>
      </c>
      <c r="AR39" s="101">
        <v>19.317699999999999</v>
      </c>
      <c r="AS39" s="101">
        <v>19.310483000000001</v>
      </c>
      <c r="AT39" s="101">
        <v>19.365742000000001</v>
      </c>
      <c r="AU39" s="101">
        <v>18.479268000000001</v>
      </c>
      <c r="AV39" s="101">
        <v>18.553484000000001</v>
      </c>
      <c r="AW39" s="101">
        <v>18.710471677000001</v>
      </c>
      <c r="AX39" s="101">
        <v>18.808277889999999</v>
      </c>
      <c r="AY39" s="582">
        <v>17.177</v>
      </c>
      <c r="AZ39" s="582">
        <v>17.012460000000001</v>
      </c>
      <c r="BA39" s="582">
        <v>17.650320000000001</v>
      </c>
      <c r="BB39" s="582">
        <v>18.162220000000001</v>
      </c>
      <c r="BC39" s="582">
        <v>19.022020000000001</v>
      </c>
      <c r="BD39" s="582">
        <v>19.014669999999999</v>
      </c>
      <c r="BE39" s="582">
        <v>19.09085</v>
      </c>
      <c r="BF39" s="582">
        <v>19.15502</v>
      </c>
      <c r="BG39" s="582">
        <v>18.590599999999998</v>
      </c>
      <c r="BH39" s="582">
        <v>17.95636</v>
      </c>
      <c r="BI39" s="582">
        <v>18.210470000000001</v>
      </c>
      <c r="BJ39" s="582">
        <v>18.202300000000001</v>
      </c>
      <c r="BK39" s="582">
        <v>17.004249999999999</v>
      </c>
      <c r="BL39" s="582">
        <v>17.066549999999999</v>
      </c>
      <c r="BM39" s="582">
        <v>17.888120000000001</v>
      </c>
      <c r="BN39" s="582">
        <v>18.0261</v>
      </c>
      <c r="BO39" s="582">
        <v>18.744450000000001</v>
      </c>
      <c r="BP39" s="582">
        <v>18.648859999999999</v>
      </c>
      <c r="BQ39" s="582">
        <v>18.823180000000001</v>
      </c>
      <c r="BR39" s="582">
        <v>18.716059999999999</v>
      </c>
      <c r="BS39" s="582">
        <v>18.133859999999999</v>
      </c>
      <c r="BT39" s="582">
        <v>17.664239999999999</v>
      </c>
      <c r="BU39" s="582">
        <v>17.82912</v>
      </c>
      <c r="BV39" s="582">
        <v>17.779029999999999</v>
      </c>
    </row>
    <row r="40" spans="1:77" x14ac:dyDescent="0.2">
      <c r="A40" s="278" t="s">
        <v>239</v>
      </c>
      <c r="B40" s="588" t="s">
        <v>950</v>
      </c>
      <c r="C40" s="451">
        <v>14.541839</v>
      </c>
      <c r="D40" s="451">
        <v>12.370929</v>
      </c>
      <c r="E40" s="451">
        <v>14.387129</v>
      </c>
      <c r="F40" s="451">
        <v>15.162167</v>
      </c>
      <c r="G40" s="451">
        <v>15.595677</v>
      </c>
      <c r="H40" s="451">
        <v>16.190232999999999</v>
      </c>
      <c r="I40" s="451">
        <v>15.851839</v>
      </c>
      <c r="J40" s="451">
        <v>15.726000000000001</v>
      </c>
      <c r="K40" s="451">
        <v>15.231667</v>
      </c>
      <c r="L40" s="451">
        <v>15.045355000000001</v>
      </c>
      <c r="M40" s="451">
        <v>15.683967000000001</v>
      </c>
      <c r="N40" s="451">
        <v>15.756902999999999</v>
      </c>
      <c r="O40" s="451">
        <v>15.467677</v>
      </c>
      <c r="P40" s="451">
        <v>15.397285999999999</v>
      </c>
      <c r="Q40" s="451">
        <v>15.846807</v>
      </c>
      <c r="R40" s="451">
        <v>15.648300000000001</v>
      </c>
      <c r="S40" s="451">
        <v>16.238773999999999</v>
      </c>
      <c r="T40" s="451">
        <v>16.571000000000002</v>
      </c>
      <c r="U40" s="451">
        <v>16.358000000000001</v>
      </c>
      <c r="V40" s="451">
        <v>16.427676999999999</v>
      </c>
      <c r="W40" s="451">
        <v>16.141200000000001</v>
      </c>
      <c r="X40" s="451">
        <v>15.775807</v>
      </c>
      <c r="Y40" s="451">
        <v>16.450467</v>
      </c>
      <c r="Z40" s="451">
        <v>15.376936000000001</v>
      </c>
      <c r="AA40" s="451">
        <v>15.086548000000001</v>
      </c>
      <c r="AB40" s="451">
        <v>15.125607</v>
      </c>
      <c r="AC40" s="451">
        <v>15.512516</v>
      </c>
      <c r="AD40" s="451">
        <v>15.839833</v>
      </c>
      <c r="AE40" s="451">
        <v>16.215032000000001</v>
      </c>
      <c r="AF40" s="451">
        <v>16.406133000000001</v>
      </c>
      <c r="AG40" s="451">
        <v>16.627967999999999</v>
      </c>
      <c r="AH40" s="451">
        <v>16.689484</v>
      </c>
      <c r="AI40" s="451">
        <v>16.2393</v>
      </c>
      <c r="AJ40" s="451">
        <v>15.356903000000001</v>
      </c>
      <c r="AK40" s="451">
        <v>15.937167000000001</v>
      </c>
      <c r="AL40" s="451">
        <v>16.501839</v>
      </c>
      <c r="AM40" s="451">
        <v>15.399387000000001</v>
      </c>
      <c r="AN40" s="451">
        <v>14.881862</v>
      </c>
      <c r="AO40" s="451">
        <v>15.864613</v>
      </c>
      <c r="AP40" s="451">
        <v>15.881767</v>
      </c>
      <c r="AQ40" s="451">
        <v>16.718484</v>
      </c>
      <c r="AR40" s="451">
        <v>16.814867</v>
      </c>
      <c r="AS40" s="451">
        <v>16.568290000000001</v>
      </c>
      <c r="AT40" s="451">
        <v>16.838709999999999</v>
      </c>
      <c r="AU40" s="451">
        <v>16.200566999999999</v>
      </c>
      <c r="AV40" s="451">
        <v>16.120161</v>
      </c>
      <c r="AW40" s="451">
        <v>16.497066666999999</v>
      </c>
      <c r="AX40" s="451">
        <v>16.767516129000001</v>
      </c>
      <c r="AY40" s="374">
        <v>15.635070000000001</v>
      </c>
      <c r="AZ40" s="374">
        <v>14.96644</v>
      </c>
      <c r="BA40" s="374">
        <v>15.391529999999999</v>
      </c>
      <c r="BB40" s="374">
        <v>15.628439999999999</v>
      </c>
      <c r="BC40" s="374">
        <v>16.26247</v>
      </c>
      <c r="BD40" s="374">
        <v>16.43404</v>
      </c>
      <c r="BE40" s="374">
        <v>16.55958</v>
      </c>
      <c r="BF40" s="374">
        <v>16.62659</v>
      </c>
      <c r="BG40" s="374">
        <v>16.083110000000001</v>
      </c>
      <c r="BH40" s="374">
        <v>15.391439999999999</v>
      </c>
      <c r="BI40" s="374">
        <v>16.092459999999999</v>
      </c>
      <c r="BJ40" s="374">
        <v>16.135259999999999</v>
      </c>
      <c r="BK40" s="374">
        <v>15.35328</v>
      </c>
      <c r="BL40" s="374">
        <v>14.814959999999999</v>
      </c>
      <c r="BM40" s="374">
        <v>15.44683</v>
      </c>
      <c r="BN40" s="374">
        <v>15.631690000000001</v>
      </c>
      <c r="BO40" s="374">
        <v>16.14527</v>
      </c>
      <c r="BP40" s="374">
        <v>16.1402</v>
      </c>
      <c r="BQ40" s="374">
        <v>16.302240000000001</v>
      </c>
      <c r="BR40" s="374">
        <v>16.151319999999998</v>
      </c>
      <c r="BS40" s="374">
        <v>15.73845</v>
      </c>
      <c r="BT40" s="374">
        <v>15.112590000000001</v>
      </c>
      <c r="BU40" s="374">
        <v>15.690289999999999</v>
      </c>
      <c r="BV40" s="374">
        <v>15.74038</v>
      </c>
    </row>
    <row r="41" spans="1:77" x14ac:dyDescent="0.2">
      <c r="A41" s="278" t="s">
        <v>537</v>
      </c>
      <c r="B41" s="588" t="s">
        <v>1166</v>
      </c>
      <c r="C41" s="451">
        <v>0.59341900000000003</v>
      </c>
      <c r="D41" s="451">
        <v>0.48278599999999999</v>
      </c>
      <c r="E41" s="451">
        <v>0.52032299999999998</v>
      </c>
      <c r="F41" s="451">
        <v>0.45146700000000001</v>
      </c>
      <c r="G41" s="451">
        <v>0.43029000000000001</v>
      </c>
      <c r="H41" s="451">
        <v>0.41423300000000002</v>
      </c>
      <c r="I41" s="451">
        <v>0.43203200000000003</v>
      </c>
      <c r="J41" s="451">
        <v>0.43338700000000002</v>
      </c>
      <c r="K41" s="451">
        <v>0.54430000000000001</v>
      </c>
      <c r="L41" s="451">
        <v>0.69641900000000001</v>
      </c>
      <c r="M41" s="451">
        <v>0.77470000000000006</v>
      </c>
      <c r="N41" s="451">
        <v>0.80593599999999999</v>
      </c>
      <c r="O41" s="451">
        <v>0.65322599999999997</v>
      </c>
      <c r="P41" s="451">
        <v>0.59253599999999995</v>
      </c>
      <c r="Q41" s="451">
        <v>0.53151599999999999</v>
      </c>
      <c r="R41" s="451">
        <v>0.46949999999999997</v>
      </c>
      <c r="S41" s="451">
        <v>0.45261299999999999</v>
      </c>
      <c r="T41" s="451">
        <v>0.43890000000000001</v>
      </c>
      <c r="U41" s="451">
        <v>0.47387099999999999</v>
      </c>
      <c r="V41" s="451">
        <v>0.48696800000000001</v>
      </c>
      <c r="W41" s="451">
        <v>0.60746699999999998</v>
      </c>
      <c r="X41" s="451">
        <v>0.64980700000000002</v>
      </c>
      <c r="Y41" s="451">
        <v>0.73766699999999996</v>
      </c>
      <c r="Z41" s="451">
        <v>0.72506499999999996</v>
      </c>
      <c r="AA41" s="451">
        <v>0.74316099999999996</v>
      </c>
      <c r="AB41" s="451">
        <v>0.685643</v>
      </c>
      <c r="AC41" s="451">
        <v>0.55525800000000003</v>
      </c>
      <c r="AD41" s="451">
        <v>0.4975</v>
      </c>
      <c r="AE41" s="451">
        <v>0.47541899999999998</v>
      </c>
      <c r="AF41" s="451">
        <v>0.50119999999999998</v>
      </c>
      <c r="AG41" s="451">
        <v>0.46858100000000003</v>
      </c>
      <c r="AH41" s="451">
        <v>0.52141899999999997</v>
      </c>
      <c r="AI41" s="451">
        <v>0.68156700000000003</v>
      </c>
      <c r="AJ41" s="451">
        <v>0.75222599999999995</v>
      </c>
      <c r="AK41" s="451">
        <v>0.79616699999999996</v>
      </c>
      <c r="AL41" s="451">
        <v>0.79680700000000004</v>
      </c>
      <c r="AM41" s="451">
        <v>0.72299999999999998</v>
      </c>
      <c r="AN41" s="451">
        <v>0.69196599999999997</v>
      </c>
      <c r="AO41" s="451">
        <v>0.64371</v>
      </c>
      <c r="AP41" s="451">
        <v>0.59766699999999995</v>
      </c>
      <c r="AQ41" s="451">
        <v>0.54177399999999998</v>
      </c>
      <c r="AR41" s="451">
        <v>0.526833</v>
      </c>
      <c r="AS41" s="451">
        <v>0.51416099999999998</v>
      </c>
      <c r="AT41" s="451">
        <v>0.57241900000000001</v>
      </c>
      <c r="AU41" s="451">
        <v>0.71076700000000004</v>
      </c>
      <c r="AV41" s="451">
        <v>0.74183900000000003</v>
      </c>
      <c r="AW41" s="451">
        <v>0.75840839999999998</v>
      </c>
      <c r="AX41" s="451">
        <v>0.75144730000000004</v>
      </c>
      <c r="AY41" s="374">
        <v>0.66197360000000005</v>
      </c>
      <c r="AZ41" s="374">
        <v>0.63885440000000004</v>
      </c>
      <c r="BA41" s="374">
        <v>0.54710610000000004</v>
      </c>
      <c r="BB41" s="374">
        <v>0.4762248</v>
      </c>
      <c r="BC41" s="374">
        <v>0.46604760000000001</v>
      </c>
      <c r="BD41" s="374">
        <v>0.47409190000000001</v>
      </c>
      <c r="BE41" s="374">
        <v>0.48050549999999997</v>
      </c>
      <c r="BF41" s="374">
        <v>0.4916123</v>
      </c>
      <c r="BG41" s="374">
        <v>0.63425290000000001</v>
      </c>
      <c r="BH41" s="374">
        <v>0.69934280000000004</v>
      </c>
      <c r="BI41" s="374">
        <v>0.72502069999999996</v>
      </c>
      <c r="BJ41" s="374">
        <v>0.73151560000000004</v>
      </c>
      <c r="BK41" s="374">
        <v>0.65786889999999998</v>
      </c>
      <c r="BL41" s="374">
        <v>0.62178250000000002</v>
      </c>
      <c r="BM41" s="374">
        <v>0.55209580000000003</v>
      </c>
      <c r="BN41" s="374">
        <v>0.48605910000000002</v>
      </c>
      <c r="BO41" s="374">
        <v>0.4671187</v>
      </c>
      <c r="BP41" s="374">
        <v>0.45192719999999997</v>
      </c>
      <c r="BQ41" s="374">
        <v>0.4660552</v>
      </c>
      <c r="BR41" s="374">
        <v>0.48288530000000002</v>
      </c>
      <c r="BS41" s="374">
        <v>0.61925600000000003</v>
      </c>
      <c r="BT41" s="374">
        <v>0.68015440000000005</v>
      </c>
      <c r="BU41" s="374">
        <v>0.70864419999999995</v>
      </c>
      <c r="BV41" s="374">
        <v>0.71299760000000001</v>
      </c>
    </row>
    <row r="42" spans="1:77" ht="11.05" customHeight="1" x14ac:dyDescent="0.2">
      <c r="A42" s="278" t="s">
        <v>499</v>
      </c>
      <c r="B42" s="588" t="s">
        <v>1167</v>
      </c>
      <c r="C42" s="451">
        <v>1.0294190000000001</v>
      </c>
      <c r="D42" s="451">
        <v>1.0139290000000001</v>
      </c>
      <c r="E42" s="451">
        <v>1.1185160000000001</v>
      </c>
      <c r="F42" s="451">
        <v>1.1670670000000001</v>
      </c>
      <c r="G42" s="451">
        <v>1.184194</v>
      </c>
      <c r="H42" s="451">
        <v>1.210267</v>
      </c>
      <c r="I42" s="451">
        <v>1.2045159999999999</v>
      </c>
      <c r="J42" s="451">
        <v>1.2005809999999999</v>
      </c>
      <c r="K42" s="451">
        <v>1.1911670000000001</v>
      </c>
      <c r="L42" s="451">
        <v>1.1747099999999999</v>
      </c>
      <c r="M42" s="451">
        <v>1.179</v>
      </c>
      <c r="N42" s="451">
        <v>1.180677</v>
      </c>
      <c r="O42" s="451">
        <v>1.0839030000000001</v>
      </c>
      <c r="P42" s="451">
        <v>1.1350709999999999</v>
      </c>
      <c r="Q42" s="451">
        <v>1.1663870000000001</v>
      </c>
      <c r="R42" s="451">
        <v>1.1906330000000001</v>
      </c>
      <c r="S42" s="451">
        <v>1.2010000000000001</v>
      </c>
      <c r="T42" s="451">
        <v>1.2102329999999999</v>
      </c>
      <c r="U42" s="451">
        <v>1.1805159999999999</v>
      </c>
      <c r="V42" s="451">
        <v>1.205452</v>
      </c>
      <c r="W42" s="451">
        <v>1.1923999999999999</v>
      </c>
      <c r="X42" s="451">
        <v>1.1802900000000001</v>
      </c>
      <c r="Y42" s="451">
        <v>1.1786669999999999</v>
      </c>
      <c r="Z42" s="451">
        <v>1.148129</v>
      </c>
      <c r="AA42" s="451">
        <v>1.1026450000000001</v>
      </c>
      <c r="AB42" s="451">
        <v>1.1352139999999999</v>
      </c>
      <c r="AC42" s="451">
        <v>1.1557740000000001</v>
      </c>
      <c r="AD42" s="451">
        <v>1.1686000000000001</v>
      </c>
      <c r="AE42" s="451">
        <v>1.218645</v>
      </c>
      <c r="AF42" s="451">
        <v>1.2242</v>
      </c>
      <c r="AG42" s="451">
        <v>1.198194</v>
      </c>
      <c r="AH42" s="451">
        <v>1.235258</v>
      </c>
      <c r="AI42" s="451">
        <v>1.193433</v>
      </c>
      <c r="AJ42" s="451">
        <v>1.1958709999999999</v>
      </c>
      <c r="AK42" s="451">
        <v>1.1888669999999999</v>
      </c>
      <c r="AL42" s="451">
        <v>1.1564190000000001</v>
      </c>
      <c r="AM42" s="451">
        <v>1.0974839999999999</v>
      </c>
      <c r="AN42" s="451">
        <v>1.111345</v>
      </c>
      <c r="AO42" s="451">
        <v>1.1604190000000001</v>
      </c>
      <c r="AP42" s="451">
        <v>1.201633</v>
      </c>
      <c r="AQ42" s="451">
        <v>1.2137100000000001</v>
      </c>
      <c r="AR42" s="451">
        <v>1.1985330000000001</v>
      </c>
      <c r="AS42" s="451">
        <v>1.1985479999999999</v>
      </c>
      <c r="AT42" s="451">
        <v>1.213484</v>
      </c>
      <c r="AU42" s="451">
        <v>1.1742669999999999</v>
      </c>
      <c r="AV42" s="451">
        <v>1.198871</v>
      </c>
      <c r="AW42" s="451">
        <v>1.1823255667000001</v>
      </c>
      <c r="AX42" s="451">
        <v>1.1694570194</v>
      </c>
      <c r="AY42" s="374">
        <v>1.097963</v>
      </c>
      <c r="AZ42" s="374">
        <v>1.1127</v>
      </c>
      <c r="BA42" s="374">
        <v>1.1624989999999999</v>
      </c>
      <c r="BB42" s="374">
        <v>1.152593</v>
      </c>
      <c r="BC42" s="374">
        <v>1.2244429999999999</v>
      </c>
      <c r="BD42" s="374">
        <v>1.181081</v>
      </c>
      <c r="BE42" s="374">
        <v>1.2261059999999999</v>
      </c>
      <c r="BF42" s="374">
        <v>1.192796</v>
      </c>
      <c r="BG42" s="374">
        <v>1.177122</v>
      </c>
      <c r="BH42" s="374">
        <v>1.173324</v>
      </c>
      <c r="BI42" s="374">
        <v>1.18577</v>
      </c>
      <c r="BJ42" s="374">
        <v>1.1512979999999999</v>
      </c>
      <c r="BK42" s="374">
        <v>1.087453</v>
      </c>
      <c r="BL42" s="374">
        <v>1.1047560000000001</v>
      </c>
      <c r="BM42" s="374">
        <v>1.1620429999999999</v>
      </c>
      <c r="BN42" s="374">
        <v>1.1494040000000001</v>
      </c>
      <c r="BO42" s="374">
        <v>1.211481</v>
      </c>
      <c r="BP42" s="374">
        <v>1.1719980000000001</v>
      </c>
      <c r="BQ42" s="374">
        <v>1.209633</v>
      </c>
      <c r="BR42" s="374">
        <v>1.179036</v>
      </c>
      <c r="BS42" s="374">
        <v>1.159781</v>
      </c>
      <c r="BT42" s="374">
        <v>1.1618280000000001</v>
      </c>
      <c r="BU42" s="374">
        <v>1.1722459999999999</v>
      </c>
      <c r="BV42" s="374">
        <v>1.1399379999999999</v>
      </c>
      <c r="BX42" s="324"/>
      <c r="BY42" s="324"/>
    </row>
    <row r="43" spans="1:77" ht="11.05" customHeight="1" x14ac:dyDescent="0.2">
      <c r="A43" s="278" t="s">
        <v>445</v>
      </c>
      <c r="B43" s="588" t="s">
        <v>1128</v>
      </c>
      <c r="C43" s="451">
        <v>-7.1581000000000006E-2</v>
      </c>
      <c r="D43" s="451">
        <v>-0.104821</v>
      </c>
      <c r="E43" s="451">
        <v>-2.8000000000000001E-2</v>
      </c>
      <c r="F43" s="451">
        <v>5.1400000000000001E-2</v>
      </c>
      <c r="G43" s="451">
        <v>0.31483899999999998</v>
      </c>
      <c r="H43" s="451">
        <v>0.34253299999999998</v>
      </c>
      <c r="I43" s="451">
        <v>0.45500000000000002</v>
      </c>
      <c r="J43" s="451">
        <v>0.42406500000000003</v>
      </c>
      <c r="K43" s="451">
        <v>8.5133E-2</v>
      </c>
      <c r="L43" s="451">
        <v>6.8644999999999998E-2</v>
      </c>
      <c r="M43" s="451">
        <v>0.21143300000000001</v>
      </c>
      <c r="N43" s="451">
        <v>0.34732299999999999</v>
      </c>
      <c r="O43" s="451">
        <v>-3.5418999999999999E-2</v>
      </c>
      <c r="P43" s="451">
        <v>-0.124643</v>
      </c>
      <c r="Q43" s="451">
        <v>-3.6354999999999998E-2</v>
      </c>
      <c r="R43" s="451">
        <v>0.26826699999999998</v>
      </c>
      <c r="S43" s="451">
        <v>9.2710000000000001E-2</v>
      </c>
      <c r="T43" s="451">
        <v>0.27839999999999998</v>
      </c>
      <c r="U43" s="451">
        <v>0.33796799999999999</v>
      </c>
      <c r="V43" s="451">
        <v>0.164742</v>
      </c>
      <c r="W43" s="451">
        <v>0.222467</v>
      </c>
      <c r="X43" s="451">
        <v>0.14651600000000001</v>
      </c>
      <c r="Y43" s="451">
        <v>0.20039999999999999</v>
      </c>
      <c r="Z43" s="451">
        <v>0.106548</v>
      </c>
      <c r="AA43" s="451">
        <v>0.27996799999999999</v>
      </c>
      <c r="AB43" s="451">
        <v>0.19900000000000001</v>
      </c>
      <c r="AC43" s="451">
        <v>9.6064999999999998E-2</v>
      </c>
      <c r="AD43" s="451">
        <v>0.1172</v>
      </c>
      <c r="AE43" s="451">
        <v>0.27161299999999999</v>
      </c>
      <c r="AF43" s="451">
        <v>0.19703300000000001</v>
      </c>
      <c r="AG43" s="451">
        <v>8.6999999999999994E-2</v>
      </c>
      <c r="AH43" s="451">
        <v>1.0742E-2</v>
      </c>
      <c r="AI43" s="451">
        <v>-0.13206699999999999</v>
      </c>
      <c r="AJ43" s="451">
        <v>-0.12664500000000001</v>
      </c>
      <c r="AK43" s="451">
        <v>0.17313300000000001</v>
      </c>
      <c r="AL43" s="451">
        <v>0.29932300000000001</v>
      </c>
      <c r="AM43" s="451">
        <v>0.11103200000000001</v>
      </c>
      <c r="AN43" s="451">
        <v>-0.28562100000000001</v>
      </c>
      <c r="AO43" s="451">
        <v>6.9741999999999998E-2</v>
      </c>
      <c r="AP43" s="451">
        <v>6.5933000000000005E-2</v>
      </c>
      <c r="AQ43" s="451">
        <v>5.3741999999999998E-2</v>
      </c>
      <c r="AR43" s="451">
        <v>0.13783300000000001</v>
      </c>
      <c r="AS43" s="451">
        <v>0.239097</v>
      </c>
      <c r="AT43" s="451">
        <v>9.2773999999999995E-2</v>
      </c>
      <c r="AU43" s="451">
        <v>-8.3233000000000001E-2</v>
      </c>
      <c r="AV43" s="451">
        <v>-0.160194</v>
      </c>
      <c r="AW43" s="451">
        <v>0.17309081429000001</v>
      </c>
      <c r="AX43" s="451">
        <v>0.22828721842999999</v>
      </c>
      <c r="AY43" s="374">
        <v>7.3999999999999999E-4</v>
      </c>
      <c r="AZ43" s="374">
        <v>-9.1124200000000002E-2</v>
      </c>
      <c r="BA43" s="374">
        <v>-3.7245599999999997E-2</v>
      </c>
      <c r="BB43" s="374">
        <v>6.34739E-2</v>
      </c>
      <c r="BC43" s="374">
        <v>0.1831663</v>
      </c>
      <c r="BD43" s="374">
        <v>0.20264019999999999</v>
      </c>
      <c r="BE43" s="374">
        <v>0.2165871</v>
      </c>
      <c r="BF43" s="374">
        <v>0.1618491</v>
      </c>
      <c r="BG43" s="374">
        <v>0.11717030000000001</v>
      </c>
      <c r="BH43" s="374">
        <v>6.9106299999999996E-2</v>
      </c>
      <c r="BI43" s="374">
        <v>0.13599349999999999</v>
      </c>
      <c r="BJ43" s="374">
        <v>0.17181979999999999</v>
      </c>
      <c r="BK43" s="374">
        <v>-8.77888E-2</v>
      </c>
      <c r="BL43" s="374">
        <v>-7.3274400000000003E-2</v>
      </c>
      <c r="BM43" s="374">
        <v>-6.8631600000000001E-2</v>
      </c>
      <c r="BN43" s="374">
        <v>9.9765199999999991E-3</v>
      </c>
      <c r="BO43" s="374">
        <v>0.1189873</v>
      </c>
      <c r="BP43" s="374">
        <v>0.1309333</v>
      </c>
      <c r="BQ43" s="374">
        <v>0.1373972</v>
      </c>
      <c r="BR43" s="374">
        <v>8.4353200000000003E-2</v>
      </c>
      <c r="BS43" s="374">
        <v>3.8485699999999998E-2</v>
      </c>
      <c r="BT43" s="374">
        <v>-1.0865700000000001E-2</v>
      </c>
      <c r="BU43" s="374">
        <v>5.57577E-2</v>
      </c>
      <c r="BV43" s="374">
        <v>0.10199660000000001</v>
      </c>
      <c r="BX43" s="325"/>
      <c r="BY43" s="325"/>
    </row>
    <row r="44" spans="1:77" ht="11.05" customHeight="1" x14ac:dyDescent="0.2">
      <c r="A44" s="278" t="s">
        <v>446</v>
      </c>
      <c r="B44" s="588" t="s">
        <v>1130</v>
      </c>
      <c r="C44" s="451">
        <v>0.107387</v>
      </c>
      <c r="D44" s="451">
        <v>1.03</v>
      </c>
      <c r="E44" s="451">
        <v>0.98664499999999999</v>
      </c>
      <c r="F44" s="451">
        <v>1.0085999999999999</v>
      </c>
      <c r="G44" s="451">
        <v>0.92358099999999999</v>
      </c>
      <c r="H44" s="451">
        <v>0.84203300000000003</v>
      </c>
      <c r="I44" s="451">
        <v>0.87770999999999999</v>
      </c>
      <c r="J44" s="451">
        <v>0.80500000000000005</v>
      </c>
      <c r="K44" s="451">
        <v>0.76090000000000002</v>
      </c>
      <c r="L44" s="451">
        <v>0.71319399999999999</v>
      </c>
      <c r="M44" s="451">
        <v>0.2135</v>
      </c>
      <c r="N44" s="451">
        <v>-9.1226000000000002E-2</v>
      </c>
      <c r="O44" s="451">
        <v>-0.28480699999999998</v>
      </c>
      <c r="P44" s="451">
        <v>0.51778599999999997</v>
      </c>
      <c r="Q44" s="451">
        <v>0.67396800000000001</v>
      </c>
      <c r="R44" s="451">
        <v>0.82523299999999999</v>
      </c>
      <c r="S44" s="451">
        <v>0.97796799999999995</v>
      </c>
      <c r="T44" s="451">
        <v>0.63149999999999995</v>
      </c>
      <c r="U44" s="451">
        <v>0.504</v>
      </c>
      <c r="V44" s="451">
        <v>0.83390299999999995</v>
      </c>
      <c r="W44" s="451">
        <v>0.58553299999999997</v>
      </c>
      <c r="X44" s="451">
        <v>0.47912900000000003</v>
      </c>
      <c r="Y44" s="451">
        <v>5.6333000000000001E-2</v>
      </c>
      <c r="Z44" s="451">
        <v>0.32074200000000003</v>
      </c>
      <c r="AA44" s="451">
        <v>-0.128</v>
      </c>
      <c r="AB44" s="451">
        <v>0.34667900000000001</v>
      </c>
      <c r="AC44" s="451">
        <v>0.84722600000000003</v>
      </c>
      <c r="AD44" s="451">
        <v>0.86990000000000001</v>
      </c>
      <c r="AE44" s="451">
        <v>0.89632299999999998</v>
      </c>
      <c r="AF44" s="451">
        <v>0.771733</v>
      </c>
      <c r="AG44" s="451">
        <v>0.66674199999999995</v>
      </c>
      <c r="AH44" s="451">
        <v>0.74212900000000004</v>
      </c>
      <c r="AI44" s="451">
        <v>0.49440000000000001</v>
      </c>
      <c r="AJ44" s="451">
        <v>0.747807</v>
      </c>
      <c r="AK44" s="451">
        <v>0.26436700000000002</v>
      </c>
      <c r="AL44" s="451">
        <v>-0.308645</v>
      </c>
      <c r="AM44" s="451">
        <v>-8.5968000000000003E-2</v>
      </c>
      <c r="AN44" s="451">
        <v>0.89696600000000004</v>
      </c>
      <c r="AO44" s="451">
        <v>0.52058099999999996</v>
      </c>
      <c r="AP44" s="451">
        <v>0.79546700000000004</v>
      </c>
      <c r="AQ44" s="451">
        <v>0.68738699999999997</v>
      </c>
      <c r="AR44" s="451">
        <v>0.63966699999999999</v>
      </c>
      <c r="AS44" s="451">
        <v>0.78971000000000002</v>
      </c>
      <c r="AT44" s="451">
        <v>0.64816099999999999</v>
      </c>
      <c r="AU44" s="451">
        <v>0.47583300000000001</v>
      </c>
      <c r="AV44" s="451">
        <v>0.65232299999999999</v>
      </c>
      <c r="AW44" s="451">
        <v>9.9099999999999994E-2</v>
      </c>
      <c r="AX44" s="451">
        <v>-0.10887096774</v>
      </c>
      <c r="AY44" s="374">
        <v>-0.2191893</v>
      </c>
      <c r="AZ44" s="374">
        <v>0.38514989999999999</v>
      </c>
      <c r="BA44" s="374">
        <v>0.58600079999999999</v>
      </c>
      <c r="BB44" s="374">
        <v>0.84105269999999999</v>
      </c>
      <c r="BC44" s="374">
        <v>0.88546190000000002</v>
      </c>
      <c r="BD44" s="374">
        <v>0.72237960000000001</v>
      </c>
      <c r="BE44" s="374">
        <v>0.60764079999999998</v>
      </c>
      <c r="BF44" s="374">
        <v>0.68173729999999999</v>
      </c>
      <c r="BG44" s="374">
        <v>0.57850650000000003</v>
      </c>
      <c r="BH44" s="374">
        <v>0.62271520000000002</v>
      </c>
      <c r="BI44" s="374">
        <v>7.0792099999999997E-2</v>
      </c>
      <c r="BJ44" s="374">
        <v>1.19691E-2</v>
      </c>
      <c r="BK44" s="374">
        <v>-7.0034700000000004E-3</v>
      </c>
      <c r="BL44" s="374">
        <v>0.59789029999999999</v>
      </c>
      <c r="BM44" s="374">
        <v>0.79535429999999996</v>
      </c>
      <c r="BN44" s="374">
        <v>0.74853479999999994</v>
      </c>
      <c r="BO44" s="374">
        <v>0.80115119999999995</v>
      </c>
      <c r="BP44" s="374">
        <v>0.75337370000000004</v>
      </c>
      <c r="BQ44" s="374">
        <v>0.70741350000000003</v>
      </c>
      <c r="BR44" s="374">
        <v>0.81803800000000004</v>
      </c>
      <c r="BS44" s="374">
        <v>0.57745049999999998</v>
      </c>
      <c r="BT44" s="374">
        <v>0.72009420000000002</v>
      </c>
      <c r="BU44" s="374">
        <v>0.2017446</v>
      </c>
      <c r="BV44" s="374">
        <v>8.3283399999999994E-2</v>
      </c>
      <c r="BX44" s="325"/>
      <c r="BY44" s="325"/>
    </row>
    <row r="45" spans="1:77" ht="11.05" customHeight="1" x14ac:dyDescent="0.2">
      <c r="A45" s="278"/>
      <c r="B45" s="590"/>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X45" s="325"/>
      <c r="BY45" s="325"/>
    </row>
    <row r="46" spans="1:77" s="288" customFormat="1" ht="11.05" customHeight="1" x14ac:dyDescent="0.2">
      <c r="A46" s="571" t="s">
        <v>241</v>
      </c>
      <c r="B46" s="589" t="s">
        <v>1168</v>
      </c>
      <c r="C46" s="101">
        <v>0.88864399999999999</v>
      </c>
      <c r="D46" s="101">
        <v>0.78028500000000001</v>
      </c>
      <c r="E46" s="101">
        <v>0.86464600000000003</v>
      </c>
      <c r="F46" s="101">
        <v>0.93716600000000005</v>
      </c>
      <c r="G46" s="101">
        <v>1.0375490000000001</v>
      </c>
      <c r="H46" s="101">
        <v>0.95299900000000004</v>
      </c>
      <c r="I46" s="101">
        <v>0.94864599999999999</v>
      </c>
      <c r="J46" s="101">
        <v>0.98896799999999996</v>
      </c>
      <c r="K46" s="101">
        <v>0.93493199999999999</v>
      </c>
      <c r="L46" s="101">
        <v>1.0131289999999999</v>
      </c>
      <c r="M46" s="101">
        <v>1.0127679999999999</v>
      </c>
      <c r="N46" s="101">
        <v>1.0919380000000001</v>
      </c>
      <c r="O46" s="101">
        <v>0.98848599999999998</v>
      </c>
      <c r="P46" s="101">
        <v>0.92403500000000005</v>
      </c>
      <c r="Q46" s="101">
        <v>1.004067</v>
      </c>
      <c r="R46" s="101">
        <v>1.0501659999999999</v>
      </c>
      <c r="S46" s="101">
        <v>1.0867089999999999</v>
      </c>
      <c r="T46" s="101">
        <v>1.1109009999999999</v>
      </c>
      <c r="U46" s="101">
        <v>1.100482</v>
      </c>
      <c r="V46" s="101">
        <v>1.01013</v>
      </c>
      <c r="W46" s="101">
        <v>1.081998</v>
      </c>
      <c r="X46" s="101">
        <v>1.0138050000000001</v>
      </c>
      <c r="Y46" s="101">
        <v>1.023299</v>
      </c>
      <c r="Z46" s="101">
        <v>0.98570899999999995</v>
      </c>
      <c r="AA46" s="101">
        <v>1.0314540000000001</v>
      </c>
      <c r="AB46" s="101">
        <v>0.95485799999999998</v>
      </c>
      <c r="AC46" s="101">
        <v>0.92438900000000002</v>
      </c>
      <c r="AD46" s="101">
        <v>1.008634</v>
      </c>
      <c r="AE46" s="101">
        <v>0.93196699999999999</v>
      </c>
      <c r="AF46" s="101">
        <v>1.049633</v>
      </c>
      <c r="AG46" s="101">
        <v>1.04413</v>
      </c>
      <c r="AH46" s="101">
        <v>1.0708070000000001</v>
      </c>
      <c r="AI46" s="101">
        <v>1.0710679999999999</v>
      </c>
      <c r="AJ46" s="101">
        <v>1.0310319999999999</v>
      </c>
      <c r="AK46" s="101">
        <v>1.054665</v>
      </c>
      <c r="AL46" s="101">
        <v>1.065612</v>
      </c>
      <c r="AM46" s="101">
        <v>0.97716400000000003</v>
      </c>
      <c r="AN46" s="101">
        <v>0.84710300000000005</v>
      </c>
      <c r="AO46" s="101">
        <v>0.91032400000000002</v>
      </c>
      <c r="AP46" s="101">
        <v>0.97086600000000001</v>
      </c>
      <c r="AQ46" s="101">
        <v>0.96413000000000004</v>
      </c>
      <c r="AR46" s="101">
        <v>0.97590100000000002</v>
      </c>
      <c r="AS46" s="101">
        <v>0.93051600000000001</v>
      </c>
      <c r="AT46" s="101">
        <v>1.0084850000000001</v>
      </c>
      <c r="AU46" s="101">
        <v>0.987564</v>
      </c>
      <c r="AV46" s="101">
        <v>1.0095499999999999</v>
      </c>
      <c r="AW46" s="101">
        <v>1.030259</v>
      </c>
      <c r="AX46" s="101">
        <v>1.046978</v>
      </c>
      <c r="AY46" s="582">
        <v>1.0211440000000001</v>
      </c>
      <c r="AZ46" s="582">
        <v>0.95184570000000002</v>
      </c>
      <c r="BA46" s="582">
        <v>0.96415660000000003</v>
      </c>
      <c r="BB46" s="582">
        <v>0.98642149999999995</v>
      </c>
      <c r="BC46" s="582">
        <v>1.0152890000000001</v>
      </c>
      <c r="BD46" s="582">
        <v>1.0250030000000001</v>
      </c>
      <c r="BE46" s="582">
        <v>1.034033</v>
      </c>
      <c r="BF46" s="582">
        <v>1.057566</v>
      </c>
      <c r="BG46" s="582">
        <v>1.00129</v>
      </c>
      <c r="BH46" s="582">
        <v>0.99488670000000001</v>
      </c>
      <c r="BI46" s="582">
        <v>1.044983</v>
      </c>
      <c r="BJ46" s="582">
        <v>1.053358</v>
      </c>
      <c r="BK46" s="582">
        <v>0.97436259999999997</v>
      </c>
      <c r="BL46" s="582">
        <v>0.9135683</v>
      </c>
      <c r="BM46" s="582">
        <v>0.94315470000000001</v>
      </c>
      <c r="BN46" s="582">
        <v>0.96267250000000004</v>
      </c>
      <c r="BO46" s="582">
        <v>0.98328269999999995</v>
      </c>
      <c r="BP46" s="582">
        <v>0.97979649999999996</v>
      </c>
      <c r="BQ46" s="582">
        <v>0.99202979999999996</v>
      </c>
      <c r="BR46" s="582">
        <v>0.99967550000000005</v>
      </c>
      <c r="BS46" s="582">
        <v>0.95485799999999998</v>
      </c>
      <c r="BT46" s="582">
        <v>0.95414299999999996</v>
      </c>
      <c r="BU46" s="582">
        <v>0.99585610000000002</v>
      </c>
      <c r="BV46" s="582">
        <v>1.0050209999999999</v>
      </c>
      <c r="BX46" s="599"/>
      <c r="BY46" s="599"/>
    </row>
    <row r="47" spans="1:77" ht="11.05" customHeight="1" x14ac:dyDescent="0.2">
      <c r="A47" s="278"/>
      <c r="B47" s="59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X47" s="325"/>
      <c r="BY47" s="325"/>
    </row>
    <row r="48" spans="1:77" s="288" customFormat="1" ht="11.05" customHeight="1" x14ac:dyDescent="0.2">
      <c r="A48" s="571" t="s">
        <v>453</v>
      </c>
      <c r="B48" s="589" t="s">
        <v>1169</v>
      </c>
      <c r="C48" s="101">
        <v>17.089708000000002</v>
      </c>
      <c r="D48" s="101">
        <v>15.573465000000001</v>
      </c>
      <c r="E48" s="101">
        <v>17.84984</v>
      </c>
      <c r="F48" s="101">
        <v>18.778099999999998</v>
      </c>
      <c r="G48" s="101">
        <v>19.486711</v>
      </c>
      <c r="H48" s="101">
        <v>19.952731</v>
      </c>
      <c r="I48" s="101">
        <v>19.770517000000002</v>
      </c>
      <c r="J48" s="101">
        <v>19.578258999999999</v>
      </c>
      <c r="K48" s="101">
        <v>18.748432000000001</v>
      </c>
      <c r="L48" s="101">
        <v>18.711807</v>
      </c>
      <c r="M48" s="101">
        <v>19.075835000000001</v>
      </c>
      <c r="N48" s="101">
        <v>19.092196000000001</v>
      </c>
      <c r="O48" s="101">
        <v>17.873227</v>
      </c>
      <c r="P48" s="101">
        <v>18.442070999999999</v>
      </c>
      <c r="Q48" s="101">
        <v>19.186906</v>
      </c>
      <c r="R48" s="101">
        <v>19.452466000000001</v>
      </c>
      <c r="S48" s="101">
        <v>20.050032000000002</v>
      </c>
      <c r="T48" s="101">
        <v>20.240933999999999</v>
      </c>
      <c r="U48" s="101">
        <v>19.954868999999999</v>
      </c>
      <c r="V48" s="101">
        <v>20.129581999999999</v>
      </c>
      <c r="W48" s="101">
        <v>19.831631999999999</v>
      </c>
      <c r="X48" s="101">
        <v>19.245999000000001</v>
      </c>
      <c r="Y48" s="101">
        <v>19.647133</v>
      </c>
      <c r="Z48" s="101">
        <v>18.663581000000001</v>
      </c>
      <c r="AA48" s="101">
        <v>18.116323999999999</v>
      </c>
      <c r="AB48" s="101">
        <v>18.447787000000002</v>
      </c>
      <c r="AC48" s="101">
        <v>19.091422000000001</v>
      </c>
      <c r="AD48" s="101">
        <v>19.501434</v>
      </c>
      <c r="AE48" s="101">
        <v>20.009385999999999</v>
      </c>
      <c r="AF48" s="101">
        <v>20.150465000000001</v>
      </c>
      <c r="AG48" s="101">
        <v>20.093422</v>
      </c>
      <c r="AH48" s="101">
        <v>20.270548999999999</v>
      </c>
      <c r="AI48" s="101">
        <v>19.548200999999999</v>
      </c>
      <c r="AJ48" s="101">
        <v>18.957355</v>
      </c>
      <c r="AK48" s="101">
        <v>19.414332999999999</v>
      </c>
      <c r="AL48" s="101">
        <v>19.511581</v>
      </c>
      <c r="AM48" s="101">
        <v>18.222583</v>
      </c>
      <c r="AN48" s="101">
        <v>18.144068999999998</v>
      </c>
      <c r="AO48" s="101">
        <v>19.170065999999998</v>
      </c>
      <c r="AP48" s="101">
        <v>19.5136</v>
      </c>
      <c r="AQ48" s="101">
        <v>20.179872</v>
      </c>
      <c r="AR48" s="101">
        <v>20.293600999999999</v>
      </c>
      <c r="AS48" s="101">
        <v>20.240998999999999</v>
      </c>
      <c r="AT48" s="101">
        <v>20.374227000000001</v>
      </c>
      <c r="AU48" s="101">
        <v>19.466832</v>
      </c>
      <c r="AV48" s="101">
        <v>19.563033999999998</v>
      </c>
      <c r="AW48" s="101">
        <v>19.740730676999998</v>
      </c>
      <c r="AX48" s="101">
        <v>19.855255889999999</v>
      </c>
      <c r="AY48" s="582">
        <v>18.198139999999999</v>
      </c>
      <c r="AZ48" s="582">
        <v>17.964300000000001</v>
      </c>
      <c r="BA48" s="582">
        <v>18.61448</v>
      </c>
      <c r="BB48" s="582">
        <v>19.14864</v>
      </c>
      <c r="BC48" s="582">
        <v>20.037310000000002</v>
      </c>
      <c r="BD48" s="582">
        <v>20.039670000000001</v>
      </c>
      <c r="BE48" s="582">
        <v>20.124890000000001</v>
      </c>
      <c r="BF48" s="582">
        <v>20.212589999999999</v>
      </c>
      <c r="BG48" s="582">
        <v>19.591889999999999</v>
      </c>
      <c r="BH48" s="582">
        <v>18.951250000000002</v>
      </c>
      <c r="BI48" s="582">
        <v>19.255459999999999</v>
      </c>
      <c r="BJ48" s="582">
        <v>19.255659999999999</v>
      </c>
      <c r="BK48" s="582">
        <v>17.97861</v>
      </c>
      <c r="BL48" s="582">
        <v>17.980119999999999</v>
      </c>
      <c r="BM48" s="582">
        <v>18.83128</v>
      </c>
      <c r="BN48" s="582">
        <v>18.988769999999999</v>
      </c>
      <c r="BO48" s="582">
        <v>19.727730000000001</v>
      </c>
      <c r="BP48" s="582">
        <v>19.62866</v>
      </c>
      <c r="BQ48" s="582">
        <v>19.815200000000001</v>
      </c>
      <c r="BR48" s="582">
        <v>19.71574</v>
      </c>
      <c r="BS48" s="582">
        <v>19.088719999999999</v>
      </c>
      <c r="BT48" s="582">
        <v>18.618379999999998</v>
      </c>
      <c r="BU48" s="582">
        <v>18.82497</v>
      </c>
      <c r="BV48" s="582">
        <v>18.784050000000001</v>
      </c>
      <c r="BX48" s="599"/>
      <c r="BY48" s="599"/>
    </row>
    <row r="49" spans="1:79" s="88" customFormat="1" ht="11.05" customHeight="1" x14ac:dyDescent="0.2">
      <c r="A49" s="278" t="s">
        <v>538</v>
      </c>
      <c r="B49" s="588" t="s">
        <v>1166</v>
      </c>
      <c r="C49" s="451">
        <v>0.36725799999999997</v>
      </c>
      <c r="D49" s="451">
        <v>0.34267900000000001</v>
      </c>
      <c r="E49" s="451">
        <v>0.59422600000000003</v>
      </c>
      <c r="F49" s="451">
        <v>0.778667</v>
      </c>
      <c r="G49" s="451">
        <v>0.89974200000000004</v>
      </c>
      <c r="H49" s="451">
        <v>0.88090000000000002</v>
      </c>
      <c r="I49" s="451">
        <v>0.84980699999999998</v>
      </c>
      <c r="J49" s="451">
        <v>0.80548399999999998</v>
      </c>
      <c r="K49" s="451">
        <v>0.60670000000000002</v>
      </c>
      <c r="L49" s="451">
        <v>0.48658099999999999</v>
      </c>
      <c r="M49" s="451">
        <v>0.38316699999999998</v>
      </c>
      <c r="N49" s="451">
        <v>0.38809700000000003</v>
      </c>
      <c r="O49" s="451">
        <v>0.38187100000000002</v>
      </c>
      <c r="P49" s="451">
        <v>0.45410699999999998</v>
      </c>
      <c r="Q49" s="451">
        <v>0.63132299999999997</v>
      </c>
      <c r="R49" s="451">
        <v>0.81006699999999998</v>
      </c>
      <c r="S49" s="451">
        <v>0.84948400000000002</v>
      </c>
      <c r="T49" s="451">
        <v>0.86146699999999998</v>
      </c>
      <c r="U49" s="451">
        <v>0.84690299999999996</v>
      </c>
      <c r="V49" s="451">
        <v>0.80006500000000003</v>
      </c>
      <c r="W49" s="451">
        <v>0.61103300000000005</v>
      </c>
      <c r="X49" s="451">
        <v>0.40428999999999998</v>
      </c>
      <c r="Y49" s="451">
        <v>0.33843299999999998</v>
      </c>
      <c r="Z49" s="451">
        <v>0.33712900000000001</v>
      </c>
      <c r="AA49" s="451">
        <v>0.35154800000000003</v>
      </c>
      <c r="AB49" s="451">
        <v>0.40953600000000001</v>
      </c>
      <c r="AC49" s="451">
        <v>0.63306499999999999</v>
      </c>
      <c r="AD49" s="451">
        <v>0.80659999999999998</v>
      </c>
      <c r="AE49" s="451">
        <v>0.843032</v>
      </c>
      <c r="AF49" s="451">
        <v>0.84703300000000004</v>
      </c>
      <c r="AG49" s="451">
        <v>0.80932300000000001</v>
      </c>
      <c r="AH49" s="451">
        <v>0.82580699999999996</v>
      </c>
      <c r="AI49" s="451">
        <v>0.61286700000000005</v>
      </c>
      <c r="AJ49" s="451">
        <v>0.414742</v>
      </c>
      <c r="AK49" s="451">
        <v>0.33316699999999999</v>
      </c>
      <c r="AL49" s="451">
        <v>0.34525800000000001</v>
      </c>
      <c r="AM49" s="451">
        <v>0.36835499999999999</v>
      </c>
      <c r="AN49" s="451">
        <v>0.380828</v>
      </c>
      <c r="AO49" s="451">
        <v>0.63283900000000004</v>
      </c>
      <c r="AP49" s="451">
        <v>0.804033</v>
      </c>
      <c r="AQ49" s="451">
        <v>0.84235499999999996</v>
      </c>
      <c r="AR49" s="451">
        <v>0.82140000000000002</v>
      </c>
      <c r="AS49" s="451">
        <v>0.77667699999999995</v>
      </c>
      <c r="AT49" s="451">
        <v>0.79258099999999998</v>
      </c>
      <c r="AU49" s="451">
        <v>0.61180000000000001</v>
      </c>
      <c r="AV49" s="451">
        <v>0.393903</v>
      </c>
      <c r="AW49" s="451">
        <v>0.31956620000000002</v>
      </c>
      <c r="AX49" s="451">
        <v>0.34097189999999999</v>
      </c>
      <c r="AY49" s="374">
        <v>0.3618323</v>
      </c>
      <c r="AZ49" s="374">
        <v>0.41514810000000002</v>
      </c>
      <c r="BA49" s="374">
        <v>0.63870289999999996</v>
      </c>
      <c r="BB49" s="374">
        <v>0.78268910000000003</v>
      </c>
      <c r="BC49" s="374">
        <v>0.87288520000000003</v>
      </c>
      <c r="BD49" s="374">
        <v>0.86491929999999995</v>
      </c>
      <c r="BE49" s="374">
        <v>0.85568219999999995</v>
      </c>
      <c r="BF49" s="374">
        <v>0.82429359999999996</v>
      </c>
      <c r="BG49" s="374">
        <v>0.60227529999999996</v>
      </c>
      <c r="BH49" s="374">
        <v>0.4442701</v>
      </c>
      <c r="BI49" s="374">
        <v>0.3272622</v>
      </c>
      <c r="BJ49" s="374">
        <v>0.33920119999999998</v>
      </c>
      <c r="BK49" s="374">
        <v>0.35151130000000003</v>
      </c>
      <c r="BL49" s="374">
        <v>0.4080182</v>
      </c>
      <c r="BM49" s="374">
        <v>0.63017769999999995</v>
      </c>
      <c r="BN49" s="374">
        <v>0.77989390000000003</v>
      </c>
      <c r="BO49" s="374">
        <v>0.87012460000000003</v>
      </c>
      <c r="BP49" s="374">
        <v>0.85927240000000005</v>
      </c>
      <c r="BQ49" s="374">
        <v>0.84820459999999998</v>
      </c>
      <c r="BR49" s="374">
        <v>0.81435550000000001</v>
      </c>
      <c r="BS49" s="374">
        <v>0.59657340000000003</v>
      </c>
      <c r="BT49" s="374">
        <v>0.4363513</v>
      </c>
      <c r="BU49" s="374">
        <v>0.31880229999999998</v>
      </c>
      <c r="BV49" s="374">
        <v>0.33359139999999998</v>
      </c>
      <c r="BX49" s="325"/>
      <c r="BY49" s="325"/>
      <c r="BZ49" s="327"/>
      <c r="CA49" s="326"/>
    </row>
    <row r="50" spans="1:79" s="88" customFormat="1" ht="11.05" customHeight="1" x14ac:dyDescent="0.2">
      <c r="A50" s="278" t="s">
        <v>448</v>
      </c>
      <c r="B50" s="592" t="s">
        <v>1131</v>
      </c>
      <c r="C50" s="451">
        <v>8.5226450000000007</v>
      </c>
      <c r="D50" s="451">
        <v>8.395429</v>
      </c>
      <c r="E50" s="451">
        <v>9.2858389999999993</v>
      </c>
      <c r="F50" s="451">
        <v>9.6438000000000006</v>
      </c>
      <c r="G50" s="451">
        <v>9.8739679999999996</v>
      </c>
      <c r="H50" s="451">
        <v>9.9609330000000007</v>
      </c>
      <c r="I50" s="451">
        <v>9.9340969999999995</v>
      </c>
      <c r="J50" s="451">
        <v>9.86571</v>
      </c>
      <c r="K50" s="451">
        <v>9.6864000000000008</v>
      </c>
      <c r="L50" s="451">
        <v>9.6977100000000007</v>
      </c>
      <c r="M50" s="451">
        <v>9.7314670000000003</v>
      </c>
      <c r="N50" s="451">
        <v>9.6662579999999991</v>
      </c>
      <c r="O50" s="451">
        <v>8.7581939999999996</v>
      </c>
      <c r="P50" s="451">
        <v>9.3725710000000007</v>
      </c>
      <c r="Q50" s="451">
        <v>9.5245809999999995</v>
      </c>
      <c r="R50" s="451">
        <v>9.5468329999999995</v>
      </c>
      <c r="S50" s="451">
        <v>9.8254190000000001</v>
      </c>
      <c r="T50" s="451">
        <v>9.8343000000000007</v>
      </c>
      <c r="U50" s="451">
        <v>9.5799029999999998</v>
      </c>
      <c r="V50" s="451">
        <v>9.8724519999999991</v>
      </c>
      <c r="W50" s="451">
        <v>9.7598669999999998</v>
      </c>
      <c r="X50" s="451">
        <v>9.6538389999999996</v>
      </c>
      <c r="Y50" s="451">
        <v>9.6821000000000002</v>
      </c>
      <c r="Z50" s="451">
        <v>9.4153549999999999</v>
      </c>
      <c r="AA50" s="451">
        <v>8.9510000000000005</v>
      </c>
      <c r="AB50" s="451">
        <v>9.3166069999999994</v>
      </c>
      <c r="AC50" s="451">
        <v>9.6073229999999992</v>
      </c>
      <c r="AD50" s="451">
        <v>9.6836669999999998</v>
      </c>
      <c r="AE50" s="451">
        <v>9.8768390000000004</v>
      </c>
      <c r="AF50" s="451">
        <v>9.929767</v>
      </c>
      <c r="AG50" s="451">
        <v>9.8277420000000006</v>
      </c>
      <c r="AH50" s="451">
        <v>9.9122900000000005</v>
      </c>
      <c r="AI50" s="451">
        <v>9.6816999999999993</v>
      </c>
      <c r="AJ50" s="451">
        <v>9.7320320000000002</v>
      </c>
      <c r="AK50" s="451">
        <v>9.7075669999999992</v>
      </c>
      <c r="AL50" s="451">
        <v>9.508032</v>
      </c>
      <c r="AM50" s="451">
        <v>8.9760969999999993</v>
      </c>
      <c r="AN50" s="451">
        <v>9.3068620000000006</v>
      </c>
      <c r="AO50" s="451">
        <v>9.4517419999999994</v>
      </c>
      <c r="AP50" s="451">
        <v>9.6759330000000006</v>
      </c>
      <c r="AQ50" s="451">
        <v>9.8838069999999991</v>
      </c>
      <c r="AR50" s="451">
        <v>9.8277999999999999</v>
      </c>
      <c r="AS50" s="451">
        <v>9.7793869999999998</v>
      </c>
      <c r="AT50" s="451">
        <v>9.878387</v>
      </c>
      <c r="AU50" s="451">
        <v>9.521433</v>
      </c>
      <c r="AV50" s="451">
        <v>9.8506769999999992</v>
      </c>
      <c r="AW50" s="451">
        <v>9.6898666667000004</v>
      </c>
      <c r="AX50" s="451">
        <v>9.6123225806000008</v>
      </c>
      <c r="AY50" s="374">
        <v>8.7561809999999998</v>
      </c>
      <c r="AZ50" s="374">
        <v>8.9417679999999997</v>
      </c>
      <c r="BA50" s="374">
        <v>9.2550319999999999</v>
      </c>
      <c r="BB50" s="374">
        <v>9.3454960000000007</v>
      </c>
      <c r="BC50" s="374">
        <v>9.8633790000000001</v>
      </c>
      <c r="BD50" s="374">
        <v>9.6368539999999996</v>
      </c>
      <c r="BE50" s="374">
        <v>9.7262149999999998</v>
      </c>
      <c r="BF50" s="374">
        <v>9.7066739999999996</v>
      </c>
      <c r="BG50" s="374">
        <v>9.5936350000000008</v>
      </c>
      <c r="BH50" s="374">
        <v>9.5426549999999999</v>
      </c>
      <c r="BI50" s="374">
        <v>9.5075160000000007</v>
      </c>
      <c r="BJ50" s="374">
        <v>9.4112969999999994</v>
      </c>
      <c r="BK50" s="374">
        <v>8.7673570000000005</v>
      </c>
      <c r="BL50" s="374">
        <v>9.0388380000000002</v>
      </c>
      <c r="BM50" s="374">
        <v>9.3659239999999997</v>
      </c>
      <c r="BN50" s="374">
        <v>9.2088940000000008</v>
      </c>
      <c r="BO50" s="374">
        <v>9.6678519999999999</v>
      </c>
      <c r="BP50" s="374">
        <v>9.4749929999999996</v>
      </c>
      <c r="BQ50" s="374">
        <v>9.6051719999999996</v>
      </c>
      <c r="BR50" s="374">
        <v>9.5201349999999998</v>
      </c>
      <c r="BS50" s="374">
        <v>9.3896820000000005</v>
      </c>
      <c r="BT50" s="374">
        <v>9.4340039999999998</v>
      </c>
      <c r="BU50" s="374">
        <v>9.4386869999999998</v>
      </c>
      <c r="BV50" s="374">
        <v>9.3065949999999997</v>
      </c>
    </row>
    <row r="51" spans="1:79" ht="11.05" customHeight="1" x14ac:dyDescent="0.2">
      <c r="A51" s="278" t="s">
        <v>449</v>
      </c>
      <c r="B51" s="592" t="s">
        <v>1132</v>
      </c>
      <c r="C51" s="451">
        <v>1.2263550000000001</v>
      </c>
      <c r="D51" s="451">
        <v>0.94914299999999996</v>
      </c>
      <c r="E51" s="451">
        <v>1.101</v>
      </c>
      <c r="F51" s="451">
        <v>1.2626329999999999</v>
      </c>
      <c r="G51" s="451">
        <v>1.308065</v>
      </c>
      <c r="H51" s="451">
        <v>1.3831329999999999</v>
      </c>
      <c r="I51" s="451">
        <v>1.423387</v>
      </c>
      <c r="J51" s="451">
        <v>1.4352579999999999</v>
      </c>
      <c r="K51" s="451">
        <v>1.355667</v>
      </c>
      <c r="L51" s="451">
        <v>1.321097</v>
      </c>
      <c r="M51" s="451">
        <v>1.423567</v>
      </c>
      <c r="N51" s="451">
        <v>1.5121290000000001</v>
      </c>
      <c r="O51" s="451">
        <v>1.516548</v>
      </c>
      <c r="P51" s="451">
        <v>1.503679</v>
      </c>
      <c r="Q51" s="451">
        <v>1.4359360000000001</v>
      </c>
      <c r="R51" s="451">
        <v>1.699233</v>
      </c>
      <c r="S51" s="451">
        <v>1.740677</v>
      </c>
      <c r="T51" s="451">
        <v>1.6862330000000001</v>
      </c>
      <c r="U51" s="451">
        <v>1.7235480000000001</v>
      </c>
      <c r="V51" s="451">
        <v>1.6833229999999999</v>
      </c>
      <c r="W51" s="451">
        <v>1.6012</v>
      </c>
      <c r="X51" s="451">
        <v>1.567839</v>
      </c>
      <c r="Y51" s="451">
        <v>1.6588000000000001</v>
      </c>
      <c r="Z51" s="451">
        <v>1.5615159999999999</v>
      </c>
      <c r="AA51" s="451">
        <v>1.623097</v>
      </c>
      <c r="AB51" s="451">
        <v>1.565679</v>
      </c>
      <c r="AC51" s="451">
        <v>1.6793229999999999</v>
      </c>
      <c r="AD51" s="451">
        <v>1.7016</v>
      </c>
      <c r="AE51" s="451">
        <v>1.6905159999999999</v>
      </c>
      <c r="AF51" s="451">
        <v>1.775733</v>
      </c>
      <c r="AG51" s="451">
        <v>1.7797419999999999</v>
      </c>
      <c r="AH51" s="451">
        <v>1.823742</v>
      </c>
      <c r="AI51" s="451">
        <v>1.7496670000000001</v>
      </c>
      <c r="AJ51" s="451">
        <v>1.611677</v>
      </c>
      <c r="AK51" s="451">
        <v>1.699767</v>
      </c>
      <c r="AL51" s="451">
        <v>1.8280650000000001</v>
      </c>
      <c r="AM51" s="451">
        <v>1.691516</v>
      </c>
      <c r="AN51" s="451">
        <v>1.6443449999999999</v>
      </c>
      <c r="AO51" s="451">
        <v>1.757903</v>
      </c>
      <c r="AP51" s="451">
        <v>1.7538670000000001</v>
      </c>
      <c r="AQ51" s="451">
        <v>1.834903</v>
      </c>
      <c r="AR51" s="451">
        <v>1.9307000000000001</v>
      </c>
      <c r="AS51" s="451">
        <v>1.9225479999999999</v>
      </c>
      <c r="AT51" s="451">
        <v>1.9087099999999999</v>
      </c>
      <c r="AU51" s="451">
        <v>1.788967</v>
      </c>
      <c r="AV51" s="451">
        <v>1.7623230000000001</v>
      </c>
      <c r="AW51" s="451">
        <v>1.8252999999999999</v>
      </c>
      <c r="AX51" s="451">
        <v>1.8906774194</v>
      </c>
      <c r="AY51" s="374">
        <v>1.765938</v>
      </c>
      <c r="AZ51" s="374">
        <v>1.6453960000000001</v>
      </c>
      <c r="BA51" s="374">
        <v>1.6643840000000001</v>
      </c>
      <c r="BB51" s="374">
        <v>1.7183870000000001</v>
      </c>
      <c r="BC51" s="374">
        <v>1.7498860000000001</v>
      </c>
      <c r="BD51" s="374">
        <v>1.8158099999999999</v>
      </c>
      <c r="BE51" s="374">
        <v>1.8458460000000001</v>
      </c>
      <c r="BF51" s="374">
        <v>1.852306</v>
      </c>
      <c r="BG51" s="374">
        <v>1.7971140000000001</v>
      </c>
      <c r="BH51" s="374">
        <v>1.7072620000000001</v>
      </c>
      <c r="BI51" s="374">
        <v>1.7525869999999999</v>
      </c>
      <c r="BJ51" s="374">
        <v>1.7364189999999999</v>
      </c>
      <c r="BK51" s="374">
        <v>1.6427080000000001</v>
      </c>
      <c r="BL51" s="374">
        <v>1.5598669999999999</v>
      </c>
      <c r="BM51" s="374">
        <v>1.651151</v>
      </c>
      <c r="BN51" s="374">
        <v>1.7025779999999999</v>
      </c>
      <c r="BO51" s="374">
        <v>1.7072849999999999</v>
      </c>
      <c r="BP51" s="374">
        <v>1.7525710000000001</v>
      </c>
      <c r="BQ51" s="374">
        <v>1.7874140000000001</v>
      </c>
      <c r="BR51" s="374">
        <v>1.7676499999999999</v>
      </c>
      <c r="BS51" s="374">
        <v>1.7225790000000001</v>
      </c>
      <c r="BT51" s="374">
        <v>1.611224</v>
      </c>
      <c r="BU51" s="374">
        <v>1.659929</v>
      </c>
      <c r="BV51" s="374">
        <v>1.674015</v>
      </c>
    </row>
    <row r="52" spans="1:79" ht="11.05" customHeight="1" x14ac:dyDescent="0.2">
      <c r="A52" s="278" t="s">
        <v>450</v>
      </c>
      <c r="B52" s="592" t="s">
        <v>1133</v>
      </c>
      <c r="C52" s="451">
        <v>4.5601609999999999</v>
      </c>
      <c r="D52" s="451">
        <v>3.7819639999999999</v>
      </c>
      <c r="E52" s="451">
        <v>4.5192579999999998</v>
      </c>
      <c r="F52" s="451">
        <v>4.5959329999999996</v>
      </c>
      <c r="G52" s="451">
        <v>4.7450000000000001</v>
      </c>
      <c r="H52" s="451">
        <v>4.9805000000000001</v>
      </c>
      <c r="I52" s="451">
        <v>4.8559029999999996</v>
      </c>
      <c r="J52" s="451">
        <v>4.7416130000000001</v>
      </c>
      <c r="K52" s="451">
        <v>4.555167</v>
      </c>
      <c r="L52" s="451">
        <v>4.727258</v>
      </c>
      <c r="M52" s="451">
        <v>4.9502329999999999</v>
      </c>
      <c r="N52" s="451">
        <v>4.9262259999999998</v>
      </c>
      <c r="O52" s="451">
        <v>4.6704189999999999</v>
      </c>
      <c r="P52" s="451">
        <v>4.6821429999999999</v>
      </c>
      <c r="Q52" s="451">
        <v>5.0040969999999998</v>
      </c>
      <c r="R52" s="451">
        <v>4.835267</v>
      </c>
      <c r="S52" s="451">
        <v>4.9879030000000002</v>
      </c>
      <c r="T52" s="451">
        <v>5.1965000000000003</v>
      </c>
      <c r="U52" s="451">
        <v>5.1244839999999998</v>
      </c>
      <c r="V52" s="451">
        <v>5.1423870000000003</v>
      </c>
      <c r="W52" s="451">
        <v>5.1832330000000004</v>
      </c>
      <c r="X52" s="451">
        <v>5.0771610000000003</v>
      </c>
      <c r="Y52" s="451">
        <v>5.3384</v>
      </c>
      <c r="Z52" s="451">
        <v>4.872871</v>
      </c>
      <c r="AA52" s="451">
        <v>4.7022899999999996</v>
      </c>
      <c r="AB52" s="451">
        <v>4.6969289999999999</v>
      </c>
      <c r="AC52" s="451">
        <v>4.6824519999999996</v>
      </c>
      <c r="AD52" s="451">
        <v>4.743233</v>
      </c>
      <c r="AE52" s="451">
        <v>4.9480969999999997</v>
      </c>
      <c r="AF52" s="451">
        <v>4.975867</v>
      </c>
      <c r="AG52" s="451">
        <v>4.9784519999999999</v>
      </c>
      <c r="AH52" s="451">
        <v>5.0175159999999996</v>
      </c>
      <c r="AI52" s="451">
        <v>4.8967000000000001</v>
      </c>
      <c r="AJ52" s="451">
        <v>4.7347419999999998</v>
      </c>
      <c r="AK52" s="451">
        <v>5.1009669999999998</v>
      </c>
      <c r="AL52" s="451">
        <v>5.2440319999999998</v>
      </c>
      <c r="AM52" s="451">
        <v>4.6462580000000004</v>
      </c>
      <c r="AN52" s="451">
        <v>4.3182070000000001</v>
      </c>
      <c r="AO52" s="451">
        <v>4.7288069999999998</v>
      </c>
      <c r="AP52" s="451">
        <v>4.7905329999999999</v>
      </c>
      <c r="AQ52" s="451">
        <v>5.0098710000000004</v>
      </c>
      <c r="AR52" s="451">
        <v>5.0377999999999998</v>
      </c>
      <c r="AS52" s="451">
        <v>5.137613</v>
      </c>
      <c r="AT52" s="451">
        <v>5.117</v>
      </c>
      <c r="AU52" s="451">
        <v>4.9919330000000004</v>
      </c>
      <c r="AV52" s="451">
        <v>5.0203230000000003</v>
      </c>
      <c r="AW52" s="451">
        <v>5.1658999999999997</v>
      </c>
      <c r="AX52" s="451">
        <v>5.3362580645</v>
      </c>
      <c r="AY52" s="374">
        <v>4.8385239999999996</v>
      </c>
      <c r="AZ52" s="374">
        <v>4.5581319999999996</v>
      </c>
      <c r="BA52" s="374">
        <v>4.551933</v>
      </c>
      <c r="BB52" s="374">
        <v>4.720262</v>
      </c>
      <c r="BC52" s="374">
        <v>4.8757510000000002</v>
      </c>
      <c r="BD52" s="374">
        <v>4.9886799999999996</v>
      </c>
      <c r="BE52" s="374">
        <v>4.9260700000000002</v>
      </c>
      <c r="BF52" s="374">
        <v>5.0002760000000004</v>
      </c>
      <c r="BG52" s="374">
        <v>4.8882450000000004</v>
      </c>
      <c r="BH52" s="374">
        <v>4.6893099999999999</v>
      </c>
      <c r="BI52" s="374">
        <v>5.0159120000000001</v>
      </c>
      <c r="BJ52" s="374">
        <v>5.063714</v>
      </c>
      <c r="BK52" s="374">
        <v>4.7262259999999996</v>
      </c>
      <c r="BL52" s="374">
        <v>4.5171849999999996</v>
      </c>
      <c r="BM52" s="374">
        <v>4.6605650000000001</v>
      </c>
      <c r="BN52" s="374">
        <v>4.7288930000000002</v>
      </c>
      <c r="BO52" s="374">
        <v>4.8518160000000004</v>
      </c>
      <c r="BP52" s="374">
        <v>4.8552229999999996</v>
      </c>
      <c r="BQ52" s="374">
        <v>4.8255739999999996</v>
      </c>
      <c r="BR52" s="374">
        <v>4.8577060000000003</v>
      </c>
      <c r="BS52" s="374">
        <v>4.7385380000000001</v>
      </c>
      <c r="BT52" s="374">
        <v>4.6475590000000002</v>
      </c>
      <c r="BU52" s="374">
        <v>4.8478130000000004</v>
      </c>
      <c r="BV52" s="374">
        <v>4.9009970000000003</v>
      </c>
    </row>
    <row r="53" spans="1:79" ht="11.05" customHeight="1" x14ac:dyDescent="0.2">
      <c r="A53" s="278" t="s">
        <v>451</v>
      </c>
      <c r="B53" s="592" t="s">
        <v>1134</v>
      </c>
      <c r="C53" s="451">
        <v>0.178871</v>
      </c>
      <c r="D53" s="451">
        <v>0.18767900000000001</v>
      </c>
      <c r="E53" s="451">
        <v>0.223774</v>
      </c>
      <c r="F53" s="451">
        <v>0.18713299999999999</v>
      </c>
      <c r="G53" s="451">
        <v>0.209452</v>
      </c>
      <c r="H53" s="451">
        <v>0.2293</v>
      </c>
      <c r="I53" s="451">
        <v>0.24516099999999999</v>
      </c>
      <c r="J53" s="451">
        <v>0.231097</v>
      </c>
      <c r="K53" s="451">
        <v>0.18490000000000001</v>
      </c>
      <c r="L53" s="451">
        <v>0.22225800000000001</v>
      </c>
      <c r="M53" s="451">
        <v>0.24640000000000001</v>
      </c>
      <c r="N53" s="451">
        <v>0.21035499999999999</v>
      </c>
      <c r="O53" s="451">
        <v>0.27035500000000001</v>
      </c>
      <c r="P53" s="451">
        <v>0.22800000000000001</v>
      </c>
      <c r="Q53" s="451">
        <v>0.30058099999999999</v>
      </c>
      <c r="R53" s="451">
        <v>0.23169999999999999</v>
      </c>
      <c r="S53" s="451">
        <v>0.24512900000000001</v>
      </c>
      <c r="T53" s="451">
        <v>0.20536699999999999</v>
      </c>
      <c r="U53" s="451">
        <v>0.217387</v>
      </c>
      <c r="V53" s="451">
        <v>0.27419399999999999</v>
      </c>
      <c r="W53" s="451">
        <v>0.29573300000000002</v>
      </c>
      <c r="X53" s="451">
        <v>0.25316100000000002</v>
      </c>
      <c r="Y53" s="451">
        <v>0.21890000000000001</v>
      </c>
      <c r="Z53" s="451">
        <v>0.27238699999999999</v>
      </c>
      <c r="AA53" s="451">
        <v>0.26148399999999999</v>
      </c>
      <c r="AB53" s="451">
        <v>0.27592899999999998</v>
      </c>
      <c r="AC53" s="451">
        <v>0.276194</v>
      </c>
      <c r="AD53" s="451">
        <v>0.2873</v>
      </c>
      <c r="AE53" s="451">
        <v>0.27777400000000002</v>
      </c>
      <c r="AF53" s="451">
        <v>0.22983300000000001</v>
      </c>
      <c r="AG53" s="451">
        <v>0.264484</v>
      </c>
      <c r="AH53" s="451">
        <v>0.26922600000000002</v>
      </c>
      <c r="AI53" s="451">
        <v>0.26166699999999998</v>
      </c>
      <c r="AJ53" s="451">
        <v>0.27061299999999999</v>
      </c>
      <c r="AK53" s="451">
        <v>0.29049999999999998</v>
      </c>
      <c r="AL53" s="451">
        <v>0.287387</v>
      </c>
      <c r="AM53" s="451">
        <v>0.32032300000000002</v>
      </c>
      <c r="AN53" s="451">
        <v>0.39851700000000001</v>
      </c>
      <c r="AO53" s="451">
        <v>0.40632299999999999</v>
      </c>
      <c r="AP53" s="451">
        <v>0.29609999999999997</v>
      </c>
      <c r="AQ53" s="451">
        <v>0.32267699999999999</v>
      </c>
      <c r="AR53" s="451">
        <v>0.30346699999999999</v>
      </c>
      <c r="AS53" s="451">
        <v>0.30890299999999998</v>
      </c>
      <c r="AT53" s="451">
        <v>0.30335499999999999</v>
      </c>
      <c r="AU53" s="451">
        <v>0.26493299999999997</v>
      </c>
      <c r="AV53" s="451">
        <v>0.32222600000000001</v>
      </c>
      <c r="AW53" s="451">
        <v>0.31523333332999998</v>
      </c>
      <c r="AX53" s="451">
        <v>0.32235483870999998</v>
      </c>
      <c r="AY53" s="374">
        <v>0.30761850000000002</v>
      </c>
      <c r="AZ53" s="374">
        <v>0.31097570000000002</v>
      </c>
      <c r="BA53" s="374">
        <v>0.3229031</v>
      </c>
      <c r="BB53" s="374">
        <v>0.31792900000000002</v>
      </c>
      <c r="BC53" s="374">
        <v>0.3110445</v>
      </c>
      <c r="BD53" s="374">
        <v>0.31270160000000002</v>
      </c>
      <c r="BE53" s="374">
        <v>0.31579790000000002</v>
      </c>
      <c r="BF53" s="374">
        <v>0.31792569999999998</v>
      </c>
      <c r="BG53" s="374">
        <v>0.31734459999999998</v>
      </c>
      <c r="BH53" s="374">
        <v>0.3116141</v>
      </c>
      <c r="BI53" s="374">
        <v>0.3102164</v>
      </c>
      <c r="BJ53" s="374">
        <v>0.30948540000000002</v>
      </c>
      <c r="BK53" s="374">
        <v>0.29355399999999998</v>
      </c>
      <c r="BL53" s="374">
        <v>0.2947419</v>
      </c>
      <c r="BM53" s="374">
        <v>0.30443130000000002</v>
      </c>
      <c r="BN53" s="374">
        <v>0.28024399999999999</v>
      </c>
      <c r="BO53" s="374">
        <v>0.27264189999999999</v>
      </c>
      <c r="BP53" s="374">
        <v>0.27387119999999998</v>
      </c>
      <c r="BQ53" s="374">
        <v>0.2711694</v>
      </c>
      <c r="BR53" s="374">
        <v>0.27314369999999999</v>
      </c>
      <c r="BS53" s="374">
        <v>0.27272020000000002</v>
      </c>
      <c r="BT53" s="374">
        <v>0.25962279999999999</v>
      </c>
      <c r="BU53" s="374">
        <v>0.25863190000000003</v>
      </c>
      <c r="BV53" s="374">
        <v>0.23428879999999999</v>
      </c>
    </row>
    <row r="54" spans="1:79" ht="11.05" customHeight="1" x14ac:dyDescent="0.2">
      <c r="A54" s="278" t="s">
        <v>452</v>
      </c>
      <c r="B54" s="592" t="s">
        <v>1170</v>
      </c>
      <c r="C54" s="451">
        <v>2.2344179999999998</v>
      </c>
      <c r="D54" s="451">
        <v>1.916571</v>
      </c>
      <c r="E54" s="451">
        <v>2.1257429999999999</v>
      </c>
      <c r="F54" s="451">
        <v>2.3099340000000002</v>
      </c>
      <c r="G54" s="451">
        <v>2.4504839999999999</v>
      </c>
      <c r="H54" s="451">
        <v>2.5179649999999998</v>
      </c>
      <c r="I54" s="451">
        <v>2.4621620000000002</v>
      </c>
      <c r="J54" s="451">
        <v>2.4990969999999999</v>
      </c>
      <c r="K54" s="451">
        <v>2.3595980000000001</v>
      </c>
      <c r="L54" s="451">
        <v>2.2569029999999999</v>
      </c>
      <c r="M54" s="451">
        <v>2.3410009999999999</v>
      </c>
      <c r="N54" s="451">
        <v>2.3891309999999999</v>
      </c>
      <c r="O54" s="451">
        <v>2.2758400000000001</v>
      </c>
      <c r="P54" s="451">
        <v>2.2015709999999999</v>
      </c>
      <c r="Q54" s="451">
        <v>2.2903880000000001</v>
      </c>
      <c r="R54" s="451">
        <v>2.3293659999999998</v>
      </c>
      <c r="S54" s="451">
        <v>2.4014199999999999</v>
      </c>
      <c r="T54" s="451">
        <v>2.4570669999999999</v>
      </c>
      <c r="U54" s="451">
        <v>2.4626440000000001</v>
      </c>
      <c r="V54" s="451">
        <v>2.3571610000000001</v>
      </c>
      <c r="W54" s="451">
        <v>2.380566</v>
      </c>
      <c r="X54" s="451">
        <v>2.2897090000000002</v>
      </c>
      <c r="Y54" s="451">
        <v>2.4104999999999999</v>
      </c>
      <c r="Z54" s="451">
        <v>2.204323</v>
      </c>
      <c r="AA54" s="451">
        <v>2.2269049999999999</v>
      </c>
      <c r="AB54" s="451">
        <v>2.1831070000000001</v>
      </c>
      <c r="AC54" s="451">
        <v>2.2130649999999998</v>
      </c>
      <c r="AD54" s="451">
        <v>2.2790339999999998</v>
      </c>
      <c r="AE54" s="451">
        <v>2.3731279999999999</v>
      </c>
      <c r="AF54" s="451">
        <v>2.3922319999999999</v>
      </c>
      <c r="AG54" s="451">
        <v>2.4336790000000001</v>
      </c>
      <c r="AH54" s="451">
        <v>2.4219680000000001</v>
      </c>
      <c r="AI54" s="451">
        <v>2.3456000000000001</v>
      </c>
      <c r="AJ54" s="451">
        <v>2.193549</v>
      </c>
      <c r="AK54" s="451">
        <v>2.282365</v>
      </c>
      <c r="AL54" s="451">
        <v>2.298807</v>
      </c>
      <c r="AM54" s="451">
        <v>2.2200340000000001</v>
      </c>
      <c r="AN54" s="451">
        <v>2.09531</v>
      </c>
      <c r="AO54" s="451">
        <v>2.1924519999999998</v>
      </c>
      <c r="AP54" s="451">
        <v>2.1931340000000001</v>
      </c>
      <c r="AQ54" s="451">
        <v>2.2862589999999998</v>
      </c>
      <c r="AR54" s="451">
        <v>2.3724340000000002</v>
      </c>
      <c r="AS54" s="451">
        <v>2.315871</v>
      </c>
      <c r="AT54" s="451">
        <v>2.3741940000000001</v>
      </c>
      <c r="AU54" s="451">
        <v>2.287766</v>
      </c>
      <c r="AV54" s="451">
        <v>2.2135820000000002</v>
      </c>
      <c r="AW54" s="451">
        <v>2.4248644765999998</v>
      </c>
      <c r="AX54" s="451">
        <v>2.3526710869</v>
      </c>
      <c r="AY54" s="374">
        <v>2.1680450000000002</v>
      </c>
      <c r="AZ54" s="374">
        <v>2.0928840000000002</v>
      </c>
      <c r="BA54" s="374">
        <v>2.1815220000000002</v>
      </c>
      <c r="BB54" s="374">
        <v>2.2638760000000002</v>
      </c>
      <c r="BC54" s="374">
        <v>2.3643649999999998</v>
      </c>
      <c r="BD54" s="374">
        <v>2.4207040000000002</v>
      </c>
      <c r="BE54" s="374">
        <v>2.4552749999999999</v>
      </c>
      <c r="BF54" s="374">
        <v>2.5111140000000001</v>
      </c>
      <c r="BG54" s="374">
        <v>2.3932769999999999</v>
      </c>
      <c r="BH54" s="374">
        <v>2.256138</v>
      </c>
      <c r="BI54" s="374">
        <v>2.3419639999999999</v>
      </c>
      <c r="BJ54" s="374">
        <v>2.3955410000000001</v>
      </c>
      <c r="BK54" s="374">
        <v>2.1972550000000002</v>
      </c>
      <c r="BL54" s="374">
        <v>2.1614710000000001</v>
      </c>
      <c r="BM54" s="374">
        <v>2.2190270000000001</v>
      </c>
      <c r="BN54" s="374">
        <v>2.2882660000000001</v>
      </c>
      <c r="BO54" s="374">
        <v>2.358009</v>
      </c>
      <c r="BP54" s="374">
        <v>2.4127269999999998</v>
      </c>
      <c r="BQ54" s="374">
        <v>2.477671</v>
      </c>
      <c r="BR54" s="374">
        <v>2.482748</v>
      </c>
      <c r="BS54" s="374">
        <v>2.3686240000000001</v>
      </c>
      <c r="BT54" s="374">
        <v>2.2296209999999999</v>
      </c>
      <c r="BU54" s="374">
        <v>2.30111</v>
      </c>
      <c r="BV54" s="374">
        <v>2.334562</v>
      </c>
    </row>
    <row r="55" spans="1:79" ht="11.05" customHeight="1" x14ac:dyDescent="0.2">
      <c r="A55" s="32"/>
      <c r="B55" s="87"/>
      <c r="C55" s="451"/>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1"/>
      <c r="AO55" s="451"/>
      <c r="AP55" s="451"/>
      <c r="AQ55" s="451"/>
      <c r="AR55" s="451"/>
      <c r="AS55" s="451"/>
      <c r="AT55" s="451"/>
      <c r="AU55" s="451"/>
      <c r="AV55" s="451"/>
      <c r="AW55" s="451"/>
      <c r="AX55" s="451"/>
      <c r="AY55" s="374"/>
      <c r="AZ55" s="374"/>
      <c r="BA55" s="374"/>
      <c r="BB55" s="374"/>
      <c r="BC55" s="374"/>
      <c r="BD55" s="374"/>
      <c r="BE55" s="374"/>
      <c r="BF55" s="374"/>
      <c r="BG55" s="374"/>
      <c r="BH55" s="374"/>
      <c r="BI55" s="374"/>
      <c r="BJ55" s="374"/>
      <c r="BK55" s="374"/>
      <c r="BL55" s="374"/>
      <c r="BM55" s="374"/>
      <c r="BN55" s="374"/>
      <c r="BO55" s="374"/>
      <c r="BP55" s="374"/>
      <c r="BQ55" s="374"/>
      <c r="BR55" s="374"/>
      <c r="BS55" s="374"/>
      <c r="BT55" s="374"/>
      <c r="BU55" s="374"/>
      <c r="BV55" s="374"/>
    </row>
    <row r="56" spans="1:79" s="288" customFormat="1" ht="11.05" customHeight="1" x14ac:dyDescent="0.2">
      <c r="A56" s="571" t="s">
        <v>456</v>
      </c>
      <c r="B56" s="593" t="s">
        <v>1171</v>
      </c>
      <c r="C56" s="101">
        <v>14.974968000000001</v>
      </c>
      <c r="D56" s="101">
        <v>12.803321</v>
      </c>
      <c r="E56" s="101">
        <v>14.838160999999999</v>
      </c>
      <c r="F56" s="101">
        <v>15.635199999999999</v>
      </c>
      <c r="G56" s="101">
        <v>16.130548000000001</v>
      </c>
      <c r="H56" s="101">
        <v>16.742899999999999</v>
      </c>
      <c r="I56" s="101">
        <v>16.48171</v>
      </c>
      <c r="J56" s="101">
        <v>16.380516</v>
      </c>
      <c r="K56" s="101">
        <v>15.802467</v>
      </c>
      <c r="L56" s="101">
        <v>15.604419</v>
      </c>
      <c r="M56" s="101">
        <v>16.159666999999999</v>
      </c>
      <c r="N56" s="101">
        <v>16.308807000000002</v>
      </c>
      <c r="O56" s="101">
        <v>15.969548</v>
      </c>
      <c r="P56" s="101">
        <v>15.946963999999999</v>
      </c>
      <c r="Q56" s="101">
        <v>16.414290000000001</v>
      </c>
      <c r="R56" s="101">
        <v>16.121867000000002</v>
      </c>
      <c r="S56" s="101">
        <v>16.734128999999999</v>
      </c>
      <c r="T56" s="101">
        <v>17.1082</v>
      </c>
      <c r="U56" s="101">
        <v>16.887225999999998</v>
      </c>
      <c r="V56" s="101">
        <v>16.903419</v>
      </c>
      <c r="W56" s="101">
        <v>16.660900000000002</v>
      </c>
      <c r="X56" s="101">
        <v>16.265871000000001</v>
      </c>
      <c r="Y56" s="101">
        <v>16.939966999999999</v>
      </c>
      <c r="Z56" s="101">
        <v>15.842936</v>
      </c>
      <c r="AA56" s="101">
        <v>15.625194</v>
      </c>
      <c r="AB56" s="101">
        <v>15.627071000000001</v>
      </c>
      <c r="AC56" s="101">
        <v>16.026257999999999</v>
      </c>
      <c r="AD56" s="101">
        <v>16.463032999999999</v>
      </c>
      <c r="AE56" s="101">
        <v>16.756613000000002</v>
      </c>
      <c r="AF56" s="101">
        <v>17.014433</v>
      </c>
      <c r="AG56" s="101">
        <v>17.135580999999998</v>
      </c>
      <c r="AH56" s="101">
        <v>17.200548000000001</v>
      </c>
      <c r="AI56" s="101">
        <v>16.711500000000001</v>
      </c>
      <c r="AJ56" s="101">
        <v>15.835936</v>
      </c>
      <c r="AK56" s="101">
        <v>16.487133</v>
      </c>
      <c r="AL56" s="101">
        <v>17.074387000000002</v>
      </c>
      <c r="AM56" s="101">
        <v>15.855903</v>
      </c>
      <c r="AN56" s="101">
        <v>15.204862</v>
      </c>
      <c r="AO56" s="101">
        <v>16.291484000000001</v>
      </c>
      <c r="AP56" s="101">
        <v>16.432233</v>
      </c>
      <c r="AQ56" s="101">
        <v>17.171129000000001</v>
      </c>
      <c r="AR56" s="101">
        <v>17.268833000000001</v>
      </c>
      <c r="AS56" s="101">
        <v>16.947419</v>
      </c>
      <c r="AT56" s="101">
        <v>17.270451999999999</v>
      </c>
      <c r="AU56" s="101">
        <v>16.6175</v>
      </c>
      <c r="AV56" s="101">
        <v>16.509838999999999</v>
      </c>
      <c r="AW56" s="101">
        <v>16.754033332999999</v>
      </c>
      <c r="AX56" s="101">
        <v>16.952741934999999</v>
      </c>
      <c r="AY56" s="582">
        <v>16.07602</v>
      </c>
      <c r="AZ56" s="582">
        <v>15.424329999999999</v>
      </c>
      <c r="BA56" s="582">
        <v>15.797140000000001</v>
      </c>
      <c r="BB56" s="582">
        <v>16.056799999999999</v>
      </c>
      <c r="BC56" s="582">
        <v>16.645530000000001</v>
      </c>
      <c r="BD56" s="582">
        <v>16.877420000000001</v>
      </c>
      <c r="BE56" s="582">
        <v>17.02582</v>
      </c>
      <c r="BF56" s="582">
        <v>17.087289999999999</v>
      </c>
      <c r="BG56" s="582">
        <v>16.526789999999998</v>
      </c>
      <c r="BH56" s="582">
        <v>15.812379999999999</v>
      </c>
      <c r="BI56" s="582">
        <v>16.52599</v>
      </c>
      <c r="BJ56" s="582">
        <v>16.552620000000001</v>
      </c>
      <c r="BK56" s="582">
        <v>15.8226</v>
      </c>
      <c r="BL56" s="582">
        <v>15.27444</v>
      </c>
      <c r="BM56" s="582">
        <v>15.857049999999999</v>
      </c>
      <c r="BN56" s="582">
        <v>16.071100000000001</v>
      </c>
      <c r="BO56" s="582">
        <v>16.545850000000002</v>
      </c>
      <c r="BP56" s="582">
        <v>16.60886</v>
      </c>
      <c r="BQ56" s="582">
        <v>16.794039999999999</v>
      </c>
      <c r="BR56" s="582">
        <v>16.644860000000001</v>
      </c>
      <c r="BS56" s="582">
        <v>16.210650000000001</v>
      </c>
      <c r="BT56" s="582">
        <v>15.56001</v>
      </c>
      <c r="BU56" s="582">
        <v>16.154679999999999</v>
      </c>
      <c r="BV56" s="582">
        <v>16.186160000000001</v>
      </c>
    </row>
    <row r="57" spans="1:79" s="288" customFormat="1" ht="11.05" customHeight="1" x14ac:dyDescent="0.2">
      <c r="A57" s="571" t="s">
        <v>454</v>
      </c>
      <c r="B57" s="593" t="s">
        <v>1172</v>
      </c>
      <c r="C57" s="101">
        <v>18.127700000000001</v>
      </c>
      <c r="D57" s="101">
        <v>18.127700000000001</v>
      </c>
      <c r="E57" s="101">
        <v>18.127700000000001</v>
      </c>
      <c r="F57" s="101">
        <v>18.127700000000001</v>
      </c>
      <c r="G57" s="101">
        <v>18.127700000000001</v>
      </c>
      <c r="H57" s="101">
        <v>18.127700000000001</v>
      </c>
      <c r="I57" s="101">
        <v>18.129300000000001</v>
      </c>
      <c r="J57" s="101">
        <v>18.130400000000002</v>
      </c>
      <c r="K57" s="101">
        <v>18.130400000000002</v>
      </c>
      <c r="L57" s="101">
        <v>18.132100000000001</v>
      </c>
      <c r="M57" s="101">
        <v>18.132100000000001</v>
      </c>
      <c r="N57" s="101">
        <v>17.8765</v>
      </c>
      <c r="O57" s="101">
        <v>17.93431</v>
      </c>
      <c r="P57" s="101">
        <v>17.93431</v>
      </c>
      <c r="Q57" s="101">
        <v>17.93431</v>
      </c>
      <c r="R57" s="101">
        <v>17.93431</v>
      </c>
      <c r="S57" s="101">
        <v>17.93431</v>
      </c>
      <c r="T57" s="101">
        <v>17.93431</v>
      </c>
      <c r="U57" s="101">
        <v>17.955310000000001</v>
      </c>
      <c r="V57" s="101">
        <v>17.955310000000001</v>
      </c>
      <c r="W57" s="101">
        <v>18.01661</v>
      </c>
      <c r="X57" s="101">
        <v>18.01661</v>
      </c>
      <c r="Y57" s="101">
        <v>18.003609999999998</v>
      </c>
      <c r="Z57" s="101">
        <v>18.003609999999998</v>
      </c>
      <c r="AA57" s="101">
        <v>18.060369000000001</v>
      </c>
      <c r="AB57" s="101">
        <v>18.030369</v>
      </c>
      <c r="AC57" s="101">
        <v>18.270368999999999</v>
      </c>
      <c r="AD57" s="101">
        <v>18.270368999999999</v>
      </c>
      <c r="AE57" s="101">
        <v>18.270368999999999</v>
      </c>
      <c r="AF57" s="101">
        <v>18.270368999999999</v>
      </c>
      <c r="AG57" s="101">
        <v>18.272248999999999</v>
      </c>
      <c r="AH57" s="101">
        <v>18.272248999999999</v>
      </c>
      <c r="AI57" s="101">
        <v>18.272248999999999</v>
      </c>
      <c r="AJ57" s="101">
        <v>18.272248999999999</v>
      </c>
      <c r="AK57" s="101">
        <v>18.346249</v>
      </c>
      <c r="AL57" s="101">
        <v>18.347978000000001</v>
      </c>
      <c r="AM57" s="101">
        <v>18.428728</v>
      </c>
      <c r="AN57" s="101">
        <v>18.428728</v>
      </c>
      <c r="AO57" s="101">
        <v>18.326028000000001</v>
      </c>
      <c r="AP57" s="101">
        <v>18.326028000000001</v>
      </c>
      <c r="AQ57" s="101">
        <v>18.326028000000001</v>
      </c>
      <c r="AR57" s="101">
        <v>18.326028000000001</v>
      </c>
      <c r="AS57" s="101">
        <v>18.326028000000001</v>
      </c>
      <c r="AT57" s="101">
        <v>18.326028000000001</v>
      </c>
      <c r="AU57" s="101">
        <v>18.326028000000001</v>
      </c>
      <c r="AV57" s="101">
        <v>18.346959999999999</v>
      </c>
      <c r="AW57" s="101">
        <v>18.340800000000002</v>
      </c>
      <c r="AX57" s="101">
        <v>18.340800000000002</v>
      </c>
      <c r="AY57" s="582">
        <v>18.340800000000002</v>
      </c>
      <c r="AZ57" s="582">
        <v>18.077020000000001</v>
      </c>
      <c r="BA57" s="582">
        <v>18.077020000000001</v>
      </c>
      <c r="BB57" s="582">
        <v>18.077020000000001</v>
      </c>
      <c r="BC57" s="582">
        <v>18.077020000000001</v>
      </c>
      <c r="BD57" s="582">
        <v>18.077020000000001</v>
      </c>
      <c r="BE57" s="582">
        <v>18.077020000000001</v>
      </c>
      <c r="BF57" s="582">
        <v>18.077020000000001</v>
      </c>
      <c r="BG57" s="582">
        <v>18.077020000000001</v>
      </c>
      <c r="BH57" s="582">
        <v>18.077020000000001</v>
      </c>
      <c r="BI57" s="582">
        <v>18.077020000000001</v>
      </c>
      <c r="BJ57" s="582">
        <v>17.938020000000002</v>
      </c>
      <c r="BK57" s="582">
        <v>17.938020000000002</v>
      </c>
      <c r="BL57" s="582">
        <v>17.938020000000002</v>
      </c>
      <c r="BM57" s="582">
        <v>17.938020000000002</v>
      </c>
      <c r="BN57" s="582">
        <v>17.938020000000002</v>
      </c>
      <c r="BO57" s="582">
        <v>17.938020000000002</v>
      </c>
      <c r="BP57" s="582">
        <v>17.938020000000002</v>
      </c>
      <c r="BQ57" s="582">
        <v>17.938020000000002</v>
      </c>
      <c r="BR57" s="582">
        <v>17.938020000000002</v>
      </c>
      <c r="BS57" s="582">
        <v>17.938020000000002</v>
      </c>
      <c r="BT57" s="582">
        <v>17.938020000000002</v>
      </c>
      <c r="BU57" s="582">
        <v>17.938020000000002</v>
      </c>
      <c r="BV57" s="582">
        <v>17.938020000000002</v>
      </c>
    </row>
    <row r="58" spans="1:79" s="288" customFormat="1" ht="11.05" customHeight="1" x14ac:dyDescent="0.2">
      <c r="A58" s="571" t="s">
        <v>455</v>
      </c>
      <c r="B58" s="594" t="s">
        <v>1173</v>
      </c>
      <c r="C58" s="102">
        <v>0.82608207329000005</v>
      </c>
      <c r="D58" s="102">
        <v>0.70628491203999999</v>
      </c>
      <c r="E58" s="102">
        <v>0.81853522509999999</v>
      </c>
      <c r="F58" s="102">
        <v>0.86250324089999997</v>
      </c>
      <c r="G58" s="102">
        <v>0.88982871516999995</v>
      </c>
      <c r="H58" s="102">
        <v>0.92360862105999997</v>
      </c>
      <c r="I58" s="102">
        <v>0.90912004323999995</v>
      </c>
      <c r="J58" s="102">
        <v>0.90348343113999996</v>
      </c>
      <c r="K58" s="102">
        <v>0.87160057142000003</v>
      </c>
      <c r="L58" s="102">
        <v>0.86059634570999999</v>
      </c>
      <c r="M58" s="102">
        <v>0.89121872260000001</v>
      </c>
      <c r="N58" s="102">
        <v>0.91230425419000005</v>
      </c>
      <c r="O58" s="102">
        <v>0.89044674705000004</v>
      </c>
      <c r="P58" s="102">
        <v>0.88918748476999998</v>
      </c>
      <c r="Q58" s="102">
        <v>0.91524513628000004</v>
      </c>
      <c r="R58" s="102">
        <v>0.89893990902999998</v>
      </c>
      <c r="S58" s="102">
        <v>0.93307905349999998</v>
      </c>
      <c r="T58" s="102">
        <v>0.95393689526000003</v>
      </c>
      <c r="U58" s="102">
        <v>0.94051431024999999</v>
      </c>
      <c r="V58" s="102">
        <v>0.94141616045999998</v>
      </c>
      <c r="W58" s="102">
        <v>0.92475221476000002</v>
      </c>
      <c r="X58" s="102">
        <v>0.90282639187000002</v>
      </c>
      <c r="Y58" s="102">
        <v>0.94092057093000003</v>
      </c>
      <c r="Z58" s="102">
        <v>0.87998662490000001</v>
      </c>
      <c r="AA58" s="102">
        <v>0.86516471507000003</v>
      </c>
      <c r="AB58" s="102">
        <v>0.86670832971</v>
      </c>
      <c r="AC58" s="102">
        <v>0.87717210309000004</v>
      </c>
      <c r="AD58" s="102">
        <v>0.90107829787000004</v>
      </c>
      <c r="AE58" s="102">
        <v>0.91714693884999998</v>
      </c>
      <c r="AF58" s="102">
        <v>0.9312583123</v>
      </c>
      <c r="AG58" s="102">
        <v>0.93779266032999997</v>
      </c>
      <c r="AH58" s="102">
        <v>0.94134816135999999</v>
      </c>
      <c r="AI58" s="102">
        <v>0.91458363992000002</v>
      </c>
      <c r="AJ58" s="102">
        <v>0.86666594790999996</v>
      </c>
      <c r="AK58" s="102">
        <v>0.89866506226999998</v>
      </c>
      <c r="AL58" s="102">
        <v>0.93058684722999996</v>
      </c>
      <c r="AM58" s="102">
        <v>0.86039052721999998</v>
      </c>
      <c r="AN58" s="102">
        <v>0.82506302116999997</v>
      </c>
      <c r="AO58" s="102">
        <v>0.88898063453999998</v>
      </c>
      <c r="AP58" s="102">
        <v>0.89666091309999996</v>
      </c>
      <c r="AQ58" s="102">
        <v>0.93698039749999995</v>
      </c>
      <c r="AR58" s="102">
        <v>0.94231183102000005</v>
      </c>
      <c r="AS58" s="102">
        <v>0.92477316961</v>
      </c>
      <c r="AT58" s="102">
        <v>0.94240017530999998</v>
      </c>
      <c r="AU58" s="102">
        <v>0.90677041419000004</v>
      </c>
      <c r="AV58" s="102">
        <v>0.89986782551</v>
      </c>
      <c r="AW58" s="102">
        <v>0.91348432637999999</v>
      </c>
      <c r="AX58" s="102">
        <v>0.92431856491999997</v>
      </c>
      <c r="AY58" s="600">
        <v>0.87651670000000004</v>
      </c>
      <c r="AZ58" s="600">
        <v>0.85325629999999997</v>
      </c>
      <c r="BA58" s="600">
        <v>0.87387970000000004</v>
      </c>
      <c r="BB58" s="600">
        <v>0.88824329999999996</v>
      </c>
      <c r="BC58" s="600">
        <v>0.92081159999999995</v>
      </c>
      <c r="BD58" s="600">
        <v>0.9336392</v>
      </c>
      <c r="BE58" s="600">
        <v>0.94184849999999998</v>
      </c>
      <c r="BF58" s="600">
        <v>0.9452488</v>
      </c>
      <c r="BG58" s="600">
        <v>0.91424289999999997</v>
      </c>
      <c r="BH58" s="600">
        <v>0.87472260000000002</v>
      </c>
      <c r="BI58" s="600">
        <v>0.91419850000000002</v>
      </c>
      <c r="BJ58" s="600">
        <v>0.92276689999999995</v>
      </c>
      <c r="BK58" s="600">
        <v>0.88207029999999997</v>
      </c>
      <c r="BL58" s="600">
        <v>0.85151200000000005</v>
      </c>
      <c r="BM58" s="600">
        <v>0.88399119999999998</v>
      </c>
      <c r="BN58" s="600">
        <v>0.89592349999999998</v>
      </c>
      <c r="BO58" s="600">
        <v>0.92238960000000003</v>
      </c>
      <c r="BP58" s="600">
        <v>0.92590220000000001</v>
      </c>
      <c r="BQ58" s="600">
        <v>0.9362258</v>
      </c>
      <c r="BR58" s="600">
        <v>0.9279094</v>
      </c>
      <c r="BS58" s="600">
        <v>0.90370300000000003</v>
      </c>
      <c r="BT58" s="600">
        <v>0.86743179999999998</v>
      </c>
      <c r="BU58" s="600">
        <v>0.90058280000000002</v>
      </c>
      <c r="BV58" s="600">
        <v>0.90233810000000003</v>
      </c>
    </row>
    <row r="59" spans="1:79" s="166" customFormat="1" ht="22.3" customHeight="1" x14ac:dyDescent="0.2">
      <c r="A59" s="165"/>
      <c r="B59" s="998" t="s">
        <v>1174</v>
      </c>
      <c r="C59" s="999"/>
      <c r="D59" s="999"/>
      <c r="E59" s="999"/>
      <c r="F59" s="999"/>
      <c r="G59" s="999"/>
      <c r="H59" s="999"/>
      <c r="I59" s="999"/>
      <c r="J59" s="999"/>
      <c r="K59" s="999"/>
      <c r="L59" s="999"/>
      <c r="M59" s="999"/>
      <c r="N59" s="999"/>
      <c r="O59" s="999"/>
      <c r="P59" s="999"/>
      <c r="Q59" s="999"/>
      <c r="AY59" s="224"/>
      <c r="AZ59" s="224"/>
      <c r="BA59" s="224"/>
      <c r="BB59" s="224"/>
      <c r="BC59" s="224"/>
      <c r="BD59" s="669"/>
      <c r="BE59" s="224"/>
      <c r="BF59" s="669"/>
      <c r="BG59" s="669"/>
      <c r="BH59" s="669"/>
      <c r="BI59" s="669"/>
      <c r="BJ59" s="224"/>
    </row>
    <row r="60" spans="1:79" ht="11.95" customHeight="1" x14ac:dyDescent="0.2">
      <c r="A60" s="32"/>
      <c r="B60" s="800" t="s">
        <v>826</v>
      </c>
      <c r="C60" s="812"/>
      <c r="D60" s="812"/>
      <c r="E60" s="812"/>
      <c r="F60" s="812"/>
      <c r="G60" s="812"/>
      <c r="H60" s="812"/>
      <c r="I60" s="812"/>
      <c r="J60" s="812"/>
      <c r="K60" s="812"/>
      <c r="L60" s="812"/>
      <c r="M60" s="812"/>
      <c r="N60" s="812"/>
      <c r="O60" s="812"/>
      <c r="P60" s="812"/>
      <c r="Q60" s="812"/>
      <c r="BD60" s="670"/>
      <c r="BE60" s="150"/>
      <c r="BF60" s="670"/>
      <c r="BH60" s="670"/>
    </row>
    <row r="61" spans="1:79" s="358" customFormat="1" ht="11.95" customHeight="1" x14ac:dyDescent="0.2">
      <c r="A61" s="357"/>
      <c r="B61" s="944" t="str">
        <f>Dates!$G$2</f>
        <v>EIA completed modeling and analysis for this report on Thursday, January 9, 2025.</v>
      </c>
      <c r="C61" s="945"/>
      <c r="D61" s="945"/>
      <c r="E61" s="945"/>
      <c r="F61" s="945"/>
      <c r="G61" s="945"/>
      <c r="H61" s="945"/>
      <c r="I61" s="945"/>
      <c r="J61" s="945"/>
      <c r="K61" s="945"/>
      <c r="L61" s="945"/>
      <c r="M61" s="945"/>
      <c r="N61" s="945"/>
      <c r="O61" s="945"/>
      <c r="P61" s="945"/>
      <c r="Q61" s="945"/>
      <c r="BD61" s="361"/>
      <c r="BF61" s="361"/>
      <c r="BG61" s="361"/>
      <c r="BH61" s="361"/>
      <c r="BI61" s="361"/>
    </row>
    <row r="62" spans="1:79" s="166" customFormat="1" ht="11.95" customHeight="1" x14ac:dyDescent="0.2">
      <c r="A62" s="165"/>
      <c r="B62" s="1000" t="s">
        <v>483</v>
      </c>
      <c r="C62" s="1001"/>
      <c r="D62" s="1001"/>
      <c r="E62" s="1001"/>
      <c r="F62" s="1001"/>
      <c r="G62" s="1001"/>
      <c r="H62" s="1001"/>
      <c r="I62" s="1001"/>
      <c r="J62" s="1001"/>
      <c r="K62" s="1001"/>
      <c r="L62" s="1001"/>
      <c r="M62" s="1001"/>
      <c r="N62" s="1001"/>
      <c r="O62" s="1001"/>
      <c r="P62" s="1001"/>
      <c r="Q62" s="1001"/>
      <c r="AY62" s="224"/>
      <c r="AZ62" s="224"/>
      <c r="BA62" s="224"/>
      <c r="BB62" s="224"/>
      <c r="BC62" s="224"/>
      <c r="BD62" s="669"/>
      <c r="BE62" s="224"/>
      <c r="BF62" s="669"/>
      <c r="BG62" s="669"/>
      <c r="BH62" s="669"/>
      <c r="BI62" s="669"/>
      <c r="BJ62" s="224"/>
    </row>
    <row r="63" spans="1:79" s="166" customFormat="1" ht="11.95" customHeight="1" x14ac:dyDescent="0.2">
      <c r="A63" s="165"/>
      <c r="B63" s="935" t="s">
        <v>1442</v>
      </c>
      <c r="C63" s="936"/>
      <c r="D63" s="936"/>
      <c r="E63" s="936"/>
      <c r="F63" s="936"/>
      <c r="G63" s="936"/>
      <c r="H63" s="936"/>
      <c r="I63" s="936"/>
      <c r="J63" s="936"/>
      <c r="K63" s="936"/>
      <c r="L63" s="936"/>
      <c r="M63" s="936"/>
      <c r="N63" s="936"/>
      <c r="O63" s="936"/>
      <c r="P63" s="936"/>
      <c r="Q63" s="936"/>
      <c r="AY63" s="224"/>
      <c r="AZ63" s="224"/>
      <c r="BA63" s="224"/>
      <c r="BB63" s="224"/>
      <c r="BC63" s="224"/>
      <c r="BD63" s="669"/>
      <c r="BE63" s="224"/>
      <c r="BF63" s="669"/>
      <c r="BG63" s="669"/>
      <c r="BH63" s="669"/>
      <c r="BI63" s="669"/>
      <c r="BJ63" s="224"/>
    </row>
    <row r="64" spans="1:79" s="166" customFormat="1" ht="11.95" customHeight="1" x14ac:dyDescent="0.2">
      <c r="A64" s="165"/>
      <c r="B64" s="930" t="s">
        <v>492</v>
      </c>
      <c r="C64" s="932"/>
      <c r="D64" s="932"/>
      <c r="E64" s="932"/>
      <c r="F64" s="932"/>
      <c r="G64" s="932"/>
      <c r="H64" s="932"/>
      <c r="I64" s="932"/>
      <c r="J64" s="932"/>
      <c r="K64" s="932"/>
      <c r="L64" s="932"/>
      <c r="M64" s="932"/>
      <c r="N64" s="932"/>
      <c r="O64" s="932"/>
      <c r="P64" s="932"/>
      <c r="Q64" s="993"/>
      <c r="AY64" s="224"/>
      <c r="AZ64" s="224"/>
      <c r="BA64" s="224"/>
      <c r="BB64" s="224"/>
      <c r="BC64" s="224"/>
      <c r="BD64" s="669"/>
      <c r="BE64" s="224"/>
      <c r="BF64" s="669"/>
      <c r="BG64" s="669"/>
      <c r="BH64" s="669"/>
      <c r="BI64" s="669"/>
      <c r="BJ64" s="224"/>
    </row>
    <row r="65" spans="1:74" s="166" customFormat="1" ht="11.95" customHeight="1" x14ac:dyDescent="0.2">
      <c r="A65" s="165"/>
      <c r="B65" s="799" t="s">
        <v>840</v>
      </c>
      <c r="C65" s="324"/>
      <c r="D65" s="324"/>
      <c r="E65" s="324"/>
      <c r="F65" s="324"/>
      <c r="G65" s="324"/>
      <c r="H65" s="324"/>
      <c r="I65" s="324"/>
      <c r="J65" s="324"/>
      <c r="K65" s="324"/>
      <c r="L65" s="324"/>
      <c r="M65" s="324"/>
      <c r="N65" s="324"/>
      <c r="O65" s="324"/>
      <c r="P65" s="324"/>
      <c r="Q65" s="324"/>
      <c r="AY65" s="224"/>
      <c r="AZ65" s="224"/>
      <c r="BA65" s="224"/>
      <c r="BB65" s="224"/>
      <c r="BC65" s="224"/>
      <c r="BD65" s="669"/>
      <c r="BE65" s="224"/>
      <c r="BF65" s="669"/>
      <c r="BG65" s="669"/>
      <c r="BH65" s="669"/>
      <c r="BI65" s="669"/>
      <c r="BJ65" s="224"/>
    </row>
    <row r="66" spans="1:74" s="166" customFormat="1" ht="11.95" customHeight="1" x14ac:dyDescent="0.2">
      <c r="A66" s="165"/>
      <c r="B66" s="930" t="s">
        <v>1589</v>
      </c>
      <c r="C66" s="997"/>
      <c r="D66" s="997"/>
      <c r="E66" s="997"/>
      <c r="F66" s="997"/>
      <c r="G66" s="997"/>
      <c r="H66" s="997"/>
      <c r="I66" s="997"/>
      <c r="J66" s="997"/>
      <c r="K66" s="997"/>
      <c r="L66" s="997"/>
      <c r="M66" s="997"/>
      <c r="N66" s="997"/>
      <c r="O66" s="997"/>
      <c r="P66" s="997"/>
      <c r="Q66" s="993"/>
      <c r="AY66" s="224"/>
      <c r="AZ66" s="224"/>
      <c r="BA66" s="224"/>
      <c r="BB66" s="224"/>
      <c r="BC66" s="224"/>
      <c r="BD66" s="669"/>
      <c r="BE66" s="224"/>
      <c r="BF66" s="669"/>
      <c r="BG66" s="669"/>
      <c r="BH66" s="669"/>
      <c r="BI66" s="669"/>
      <c r="BJ66" s="224"/>
    </row>
    <row r="67" spans="1:74" s="166" customFormat="1" ht="11.95" customHeight="1" x14ac:dyDescent="0.2">
      <c r="A67" s="160"/>
      <c r="B67" s="933" t="s">
        <v>1591</v>
      </c>
      <c r="C67" s="932"/>
      <c r="D67" s="932"/>
      <c r="E67" s="932"/>
      <c r="F67" s="932"/>
      <c r="G67" s="932"/>
      <c r="H67" s="932"/>
      <c r="I67" s="932"/>
      <c r="J67" s="932"/>
      <c r="K67" s="932"/>
      <c r="L67" s="932"/>
      <c r="M67" s="932"/>
      <c r="N67" s="932"/>
      <c r="O67" s="932"/>
      <c r="P67" s="932"/>
      <c r="Q67" s="993"/>
      <c r="AY67" s="224"/>
      <c r="AZ67" s="224"/>
      <c r="BA67" s="224"/>
      <c r="BB67" s="224"/>
      <c r="BC67" s="224"/>
      <c r="BD67" s="669"/>
      <c r="BE67" s="224"/>
      <c r="BF67" s="669"/>
      <c r="BG67" s="669"/>
      <c r="BH67" s="669"/>
      <c r="BI67" s="669"/>
      <c r="BJ67" s="224"/>
    </row>
    <row r="68" spans="1:74" ht="12.85" x14ac:dyDescent="0.2">
      <c r="A68" s="160"/>
      <c r="B68" s="996" t="s">
        <v>1097</v>
      </c>
      <c r="C68" s="993"/>
      <c r="D68" s="993"/>
      <c r="E68" s="993"/>
      <c r="F68" s="993"/>
      <c r="G68" s="993"/>
      <c r="H68" s="993"/>
      <c r="I68" s="993"/>
      <c r="J68" s="993"/>
      <c r="K68" s="993"/>
      <c r="L68" s="993"/>
      <c r="M68" s="993"/>
      <c r="N68" s="993"/>
      <c r="O68" s="993"/>
      <c r="P68" s="993"/>
      <c r="Q68" s="993"/>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149"/>
      <c r="AZ68" s="149"/>
      <c r="BA68" s="149"/>
      <c r="BB68" s="149"/>
      <c r="BC68" s="149"/>
      <c r="BD68" s="671"/>
      <c r="BE68" s="149"/>
      <c r="BF68" s="671"/>
      <c r="BG68" s="671"/>
      <c r="BH68" s="671"/>
      <c r="BI68" s="671"/>
      <c r="BJ68" s="149"/>
      <c r="BK68" s="149"/>
      <c r="BL68" s="149"/>
      <c r="BM68" s="149"/>
      <c r="BN68" s="149"/>
      <c r="BO68" s="149"/>
      <c r="BP68" s="149"/>
      <c r="BQ68" s="149"/>
      <c r="BR68" s="149"/>
      <c r="BS68" s="149"/>
      <c r="BT68" s="149"/>
      <c r="BU68" s="149"/>
      <c r="BV68" s="149"/>
    </row>
    <row r="69" spans="1:74" x14ac:dyDescent="0.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149"/>
      <c r="AZ69" s="149"/>
      <c r="BA69" s="149"/>
      <c r="BB69" s="149"/>
      <c r="BC69" s="149"/>
      <c r="BD69" s="671"/>
      <c r="BE69" s="149"/>
      <c r="BF69" s="671"/>
      <c r="BG69" s="671"/>
      <c r="BH69" s="671"/>
      <c r="BI69" s="671"/>
      <c r="BJ69" s="149"/>
      <c r="BK69" s="149"/>
      <c r="BL69" s="149"/>
      <c r="BM69" s="149"/>
      <c r="BN69" s="149"/>
      <c r="BO69" s="149"/>
      <c r="BP69" s="149"/>
      <c r="BQ69" s="149"/>
      <c r="BR69" s="149"/>
      <c r="BS69" s="149"/>
      <c r="BT69" s="149"/>
      <c r="BU69" s="149"/>
      <c r="BV69" s="149"/>
    </row>
    <row r="70" spans="1:74" x14ac:dyDescent="0.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149"/>
      <c r="AZ70" s="149"/>
      <c r="BA70" s="149"/>
      <c r="BB70" s="149"/>
      <c r="BC70" s="149"/>
      <c r="BD70" s="671"/>
      <c r="BE70" s="149"/>
      <c r="BF70" s="671"/>
      <c r="BG70" s="671"/>
      <c r="BH70" s="671"/>
      <c r="BI70" s="671"/>
      <c r="BJ70" s="149"/>
      <c r="BK70" s="149"/>
      <c r="BL70" s="149"/>
      <c r="BM70" s="149"/>
      <c r="BN70" s="149"/>
      <c r="BO70" s="149"/>
      <c r="BP70" s="149"/>
      <c r="BQ70" s="149"/>
      <c r="BR70" s="149"/>
      <c r="BS70" s="149"/>
      <c r="BT70" s="149"/>
      <c r="BU70" s="149"/>
      <c r="BV70" s="149"/>
    </row>
    <row r="71" spans="1:74" x14ac:dyDescent="0.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149"/>
      <c r="AZ71" s="149"/>
      <c r="BA71" s="149"/>
      <c r="BB71" s="149"/>
      <c r="BC71" s="149"/>
      <c r="BD71" s="671"/>
      <c r="BE71" s="149"/>
      <c r="BF71" s="671"/>
      <c r="BG71" s="671"/>
      <c r="BH71" s="671"/>
      <c r="BI71" s="671"/>
      <c r="BJ71" s="149"/>
      <c r="BK71" s="149"/>
      <c r="BL71" s="149"/>
      <c r="BM71" s="149"/>
      <c r="BN71" s="149"/>
      <c r="BO71" s="149"/>
      <c r="BP71" s="149"/>
      <c r="BQ71" s="149"/>
      <c r="BR71" s="149"/>
      <c r="BS71" s="149"/>
      <c r="BT71" s="149"/>
      <c r="BU71" s="149"/>
      <c r="BV71" s="149"/>
    </row>
    <row r="72" spans="1:74" x14ac:dyDescent="0.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149"/>
      <c r="AZ72" s="149"/>
      <c r="BA72" s="149"/>
      <c r="BB72" s="149"/>
      <c r="BC72" s="149"/>
      <c r="BD72" s="671"/>
      <c r="BE72" s="149"/>
      <c r="BF72" s="671"/>
      <c r="BG72" s="671"/>
      <c r="BH72" s="671"/>
      <c r="BI72" s="671"/>
      <c r="BJ72" s="149"/>
      <c r="BK72" s="149"/>
      <c r="BL72" s="149"/>
      <c r="BM72" s="149"/>
      <c r="BN72" s="149"/>
      <c r="BO72" s="149"/>
      <c r="BP72" s="149"/>
      <c r="BQ72" s="149"/>
      <c r="BR72" s="149"/>
      <c r="BS72" s="149"/>
      <c r="BT72" s="149"/>
      <c r="BU72" s="149"/>
      <c r="BV72" s="149"/>
    </row>
    <row r="73" spans="1:74" x14ac:dyDescent="0.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149"/>
      <c r="AZ73" s="149"/>
      <c r="BA73" s="149"/>
      <c r="BB73" s="149"/>
      <c r="BC73" s="149"/>
      <c r="BD73" s="671"/>
      <c r="BE73" s="149"/>
      <c r="BF73" s="671"/>
      <c r="BG73" s="671"/>
      <c r="BH73" s="671"/>
      <c r="BI73" s="671"/>
      <c r="BJ73" s="149"/>
      <c r="BK73" s="149"/>
      <c r="BL73" s="149"/>
      <c r="BM73" s="149"/>
      <c r="BN73" s="149"/>
      <c r="BO73" s="149"/>
      <c r="BP73" s="149"/>
      <c r="BQ73" s="149"/>
      <c r="BR73" s="149"/>
      <c r="BS73" s="149"/>
      <c r="BT73" s="149"/>
      <c r="BU73" s="149"/>
      <c r="BV73" s="149"/>
    </row>
    <row r="74" spans="1:74" x14ac:dyDescent="0.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149"/>
      <c r="AZ74" s="149"/>
      <c r="BA74" s="149"/>
      <c r="BB74" s="149"/>
      <c r="BC74" s="149"/>
      <c r="BD74" s="671"/>
      <c r="BE74" s="149"/>
      <c r="BF74" s="671"/>
      <c r="BG74" s="671"/>
      <c r="BH74" s="671"/>
      <c r="BI74" s="671"/>
      <c r="BJ74" s="149"/>
      <c r="BK74" s="149"/>
      <c r="BL74" s="149"/>
      <c r="BM74" s="149"/>
      <c r="BN74" s="149"/>
      <c r="BO74" s="149"/>
      <c r="BP74" s="149"/>
      <c r="BQ74" s="149"/>
      <c r="BR74" s="149"/>
      <c r="BS74" s="149"/>
      <c r="BT74" s="149"/>
      <c r="BU74" s="149"/>
      <c r="BV74" s="149"/>
    </row>
    <row r="75" spans="1:74" x14ac:dyDescent="0.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149"/>
      <c r="AZ75" s="149"/>
      <c r="BA75" s="149"/>
      <c r="BB75" s="149"/>
      <c r="BC75" s="149"/>
      <c r="BD75" s="671"/>
      <c r="BE75" s="149"/>
      <c r="BF75" s="671"/>
      <c r="BG75" s="671"/>
      <c r="BH75" s="671"/>
      <c r="BI75" s="671"/>
      <c r="BJ75" s="149"/>
      <c r="BK75" s="149"/>
      <c r="BL75" s="149"/>
      <c r="BM75" s="149"/>
      <c r="BN75" s="149"/>
      <c r="BO75" s="149"/>
      <c r="BP75" s="149"/>
      <c r="BQ75" s="149"/>
      <c r="BR75" s="149"/>
      <c r="BS75" s="149"/>
      <c r="BT75" s="149"/>
      <c r="BU75" s="149"/>
      <c r="BV75" s="149"/>
    </row>
    <row r="76" spans="1:74" x14ac:dyDescent="0.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149"/>
      <c r="AZ76" s="149"/>
      <c r="BA76" s="149"/>
      <c r="BB76" s="149"/>
      <c r="BC76" s="149"/>
      <c r="BD76" s="671"/>
      <c r="BE76" s="149"/>
      <c r="BF76" s="671"/>
      <c r="BG76" s="671"/>
      <c r="BH76" s="671"/>
      <c r="BI76" s="671"/>
      <c r="BJ76" s="149"/>
      <c r="BK76" s="149"/>
      <c r="BL76" s="149"/>
      <c r="BM76" s="149"/>
      <c r="BN76" s="149"/>
      <c r="BO76" s="149"/>
      <c r="BP76" s="149"/>
      <c r="BQ76" s="149"/>
      <c r="BR76" s="149"/>
      <c r="BS76" s="149"/>
      <c r="BT76" s="149"/>
      <c r="BU76" s="149"/>
      <c r="BV76" s="149"/>
    </row>
    <row r="77" spans="1:74" x14ac:dyDescent="0.2">
      <c r="BD77" s="670"/>
      <c r="BE77" s="150"/>
      <c r="BF77" s="670"/>
      <c r="BH77" s="670"/>
      <c r="BK77" s="150"/>
      <c r="BL77" s="150"/>
      <c r="BM77" s="150"/>
      <c r="BN77" s="150"/>
      <c r="BO77" s="150"/>
      <c r="BP77" s="150"/>
      <c r="BQ77" s="150"/>
      <c r="BR77" s="150"/>
      <c r="BS77" s="150"/>
      <c r="BT77" s="150"/>
      <c r="BU77" s="150"/>
      <c r="BV77" s="150"/>
    </row>
    <row r="78" spans="1:74" x14ac:dyDescent="0.2">
      <c r="BD78" s="670"/>
      <c r="BE78" s="150"/>
      <c r="BF78" s="670"/>
      <c r="BH78" s="670"/>
      <c r="BK78" s="150"/>
      <c r="BL78" s="150"/>
      <c r="BM78" s="150"/>
      <c r="BN78" s="150"/>
      <c r="BO78" s="150"/>
      <c r="BP78" s="150"/>
      <c r="BQ78" s="150"/>
      <c r="BR78" s="150"/>
      <c r="BS78" s="150"/>
      <c r="BT78" s="150"/>
      <c r="BU78" s="150"/>
      <c r="BV78" s="150"/>
    </row>
    <row r="79" spans="1:74" x14ac:dyDescent="0.2">
      <c r="BD79" s="670"/>
      <c r="BE79" s="150"/>
      <c r="BF79" s="670"/>
      <c r="BH79" s="670"/>
      <c r="BK79" s="150"/>
      <c r="BL79" s="150"/>
      <c r="BM79" s="150"/>
      <c r="BN79" s="150"/>
      <c r="BO79" s="150"/>
      <c r="BP79" s="150"/>
      <c r="BQ79" s="150"/>
      <c r="BR79" s="150"/>
      <c r="BS79" s="150"/>
      <c r="BT79" s="150"/>
      <c r="BU79" s="150"/>
      <c r="BV79" s="150"/>
    </row>
    <row r="80" spans="1:74" x14ac:dyDescent="0.2">
      <c r="BD80" s="670"/>
      <c r="BE80" s="150"/>
      <c r="BF80" s="670"/>
      <c r="BH80" s="670"/>
      <c r="BK80" s="150"/>
      <c r="BL80" s="150"/>
      <c r="BM80" s="150"/>
      <c r="BN80" s="150"/>
      <c r="BO80" s="150"/>
      <c r="BP80" s="150"/>
      <c r="BQ80" s="150"/>
      <c r="BR80" s="150"/>
      <c r="BS80" s="150"/>
      <c r="BT80" s="150"/>
      <c r="BU80" s="150"/>
      <c r="BV80" s="150"/>
    </row>
    <row r="81" spans="56:74" x14ac:dyDescent="0.2">
      <c r="BD81" s="670"/>
      <c r="BE81" s="150"/>
      <c r="BF81" s="670"/>
      <c r="BH81" s="670"/>
      <c r="BK81" s="150"/>
      <c r="BL81" s="150"/>
      <c r="BM81" s="150"/>
      <c r="BN81" s="150"/>
      <c r="BO81" s="150"/>
      <c r="BP81" s="150"/>
      <c r="BQ81" s="150"/>
      <c r="BR81" s="150"/>
      <c r="BS81" s="150"/>
      <c r="BT81" s="150"/>
      <c r="BU81" s="150"/>
      <c r="BV81" s="150"/>
    </row>
    <row r="82" spans="56:74" x14ac:dyDescent="0.2">
      <c r="BD82" s="670"/>
      <c r="BE82" s="150"/>
      <c r="BF82" s="670"/>
      <c r="BH82" s="670"/>
      <c r="BK82" s="150"/>
      <c r="BL82" s="150"/>
      <c r="BM82" s="150"/>
      <c r="BN82" s="150"/>
      <c r="BO82" s="150"/>
      <c r="BP82" s="150"/>
      <c r="BQ82" s="150"/>
      <c r="BR82" s="150"/>
      <c r="BS82" s="150"/>
      <c r="BT82" s="150"/>
      <c r="BU82" s="150"/>
      <c r="BV82" s="150"/>
    </row>
    <row r="83" spans="56:74" x14ac:dyDescent="0.2">
      <c r="BD83" s="670"/>
      <c r="BE83" s="150"/>
      <c r="BF83" s="670"/>
      <c r="BH83" s="670"/>
      <c r="BK83" s="150"/>
      <c r="BL83" s="150"/>
      <c r="BM83" s="150"/>
      <c r="BN83" s="150"/>
      <c r="BO83" s="150"/>
      <c r="BP83" s="150"/>
      <c r="BQ83" s="150"/>
      <c r="BR83" s="150"/>
      <c r="BS83" s="150"/>
      <c r="BT83" s="150"/>
      <c r="BU83" s="150"/>
      <c r="BV83" s="150"/>
    </row>
    <row r="84" spans="56:74" x14ac:dyDescent="0.2">
      <c r="BD84" s="670"/>
      <c r="BE84" s="150"/>
      <c r="BF84" s="670"/>
      <c r="BH84" s="670"/>
      <c r="BK84" s="150"/>
      <c r="BL84" s="150"/>
      <c r="BM84" s="150"/>
      <c r="BN84" s="150"/>
      <c r="BO84" s="150"/>
      <c r="BP84" s="150"/>
      <c r="BQ84" s="150"/>
      <c r="BR84" s="150"/>
      <c r="BS84" s="150"/>
      <c r="BT84" s="150"/>
      <c r="BU84" s="150"/>
      <c r="BV84" s="150"/>
    </row>
    <row r="85" spans="56:74" x14ac:dyDescent="0.2">
      <c r="BD85" s="670"/>
      <c r="BE85" s="150"/>
      <c r="BF85" s="670"/>
      <c r="BH85" s="670"/>
      <c r="BK85" s="150"/>
      <c r="BL85" s="150"/>
      <c r="BM85" s="150"/>
      <c r="BN85" s="150"/>
      <c r="BO85" s="150"/>
      <c r="BP85" s="150"/>
      <c r="BQ85" s="150"/>
      <c r="BR85" s="150"/>
      <c r="BS85" s="150"/>
      <c r="BT85" s="150"/>
      <c r="BU85" s="150"/>
      <c r="BV85" s="150"/>
    </row>
    <row r="86" spans="56:74" x14ac:dyDescent="0.2">
      <c r="BD86" s="670"/>
      <c r="BE86" s="150"/>
      <c r="BF86" s="670"/>
      <c r="BH86" s="670"/>
      <c r="BK86" s="150"/>
      <c r="BL86" s="150"/>
      <c r="BM86" s="150"/>
      <c r="BN86" s="150"/>
      <c r="BO86" s="150"/>
      <c r="BP86" s="150"/>
      <c r="BQ86" s="150"/>
      <c r="BR86" s="150"/>
      <c r="BS86" s="150"/>
      <c r="BT86" s="150"/>
      <c r="BU86" s="150"/>
      <c r="BV86" s="150"/>
    </row>
    <row r="87" spans="56:74" x14ac:dyDescent="0.2">
      <c r="BD87" s="670"/>
      <c r="BE87" s="150"/>
      <c r="BF87" s="670"/>
      <c r="BH87" s="670"/>
      <c r="BK87" s="150"/>
      <c r="BL87" s="150"/>
      <c r="BM87" s="150"/>
      <c r="BN87" s="150"/>
      <c r="BO87" s="150"/>
      <c r="BP87" s="150"/>
      <c r="BQ87" s="150"/>
      <c r="BR87" s="150"/>
      <c r="BS87" s="150"/>
      <c r="BT87" s="150"/>
      <c r="BU87" s="150"/>
      <c r="BV87" s="150"/>
    </row>
    <row r="88" spans="56:74" x14ac:dyDescent="0.2">
      <c r="BD88" s="670"/>
      <c r="BE88" s="150"/>
      <c r="BF88" s="670"/>
      <c r="BH88" s="670"/>
      <c r="BK88" s="150"/>
      <c r="BL88" s="150"/>
      <c r="BM88" s="150"/>
      <c r="BN88" s="150"/>
      <c r="BO88" s="150"/>
      <c r="BP88" s="150"/>
      <c r="BQ88" s="150"/>
      <c r="BR88" s="150"/>
      <c r="BS88" s="150"/>
      <c r="BT88" s="150"/>
      <c r="BU88" s="150"/>
      <c r="BV88" s="150"/>
    </row>
    <row r="89" spans="56:74" x14ac:dyDescent="0.2">
      <c r="BD89" s="670"/>
      <c r="BE89" s="150"/>
      <c r="BF89" s="670"/>
      <c r="BH89" s="670"/>
      <c r="BK89" s="150"/>
      <c r="BL89" s="150"/>
      <c r="BM89" s="150"/>
      <c r="BN89" s="150"/>
      <c r="BO89" s="150"/>
      <c r="BP89" s="150"/>
      <c r="BQ89" s="150"/>
      <c r="BR89" s="150"/>
      <c r="BS89" s="150"/>
      <c r="BT89" s="150"/>
      <c r="BU89" s="150"/>
      <c r="BV89" s="150"/>
    </row>
    <row r="90" spans="56:74" x14ac:dyDescent="0.2">
      <c r="BD90" s="670"/>
      <c r="BE90" s="150"/>
      <c r="BF90" s="670"/>
      <c r="BH90" s="670"/>
      <c r="BK90" s="150"/>
      <c r="BL90" s="150"/>
      <c r="BM90" s="150"/>
      <c r="BN90" s="150"/>
      <c r="BO90" s="150"/>
      <c r="BP90" s="150"/>
      <c r="BQ90" s="150"/>
      <c r="BR90" s="150"/>
      <c r="BS90" s="150"/>
      <c r="BT90" s="150"/>
      <c r="BU90" s="150"/>
      <c r="BV90" s="150"/>
    </row>
    <row r="91" spans="56:74" x14ac:dyDescent="0.2">
      <c r="BD91" s="670"/>
      <c r="BE91" s="150"/>
      <c r="BF91" s="670"/>
      <c r="BH91" s="670"/>
      <c r="BK91" s="150"/>
      <c r="BL91" s="150"/>
      <c r="BM91" s="150"/>
      <c r="BN91" s="150"/>
      <c r="BO91" s="150"/>
      <c r="BP91" s="150"/>
      <c r="BQ91" s="150"/>
      <c r="BR91" s="150"/>
      <c r="BS91" s="150"/>
      <c r="BT91" s="150"/>
      <c r="BU91" s="150"/>
      <c r="BV91" s="150"/>
    </row>
    <row r="92" spans="56:74" x14ac:dyDescent="0.2">
      <c r="BD92" s="670"/>
      <c r="BE92" s="150"/>
      <c r="BF92" s="670"/>
      <c r="BH92" s="670"/>
      <c r="BK92" s="150"/>
      <c r="BL92" s="150"/>
      <c r="BM92" s="150"/>
      <c r="BN92" s="150"/>
      <c r="BO92" s="150"/>
      <c r="BP92" s="150"/>
      <c r="BQ92" s="150"/>
      <c r="BR92" s="150"/>
      <c r="BS92" s="150"/>
      <c r="BT92" s="150"/>
      <c r="BU92" s="150"/>
      <c r="BV92" s="150"/>
    </row>
    <row r="93" spans="56:74" x14ac:dyDescent="0.2">
      <c r="BD93" s="670"/>
      <c r="BE93" s="150"/>
      <c r="BF93" s="670"/>
      <c r="BH93" s="670"/>
      <c r="BK93" s="150"/>
      <c r="BL93" s="150"/>
      <c r="BM93" s="150"/>
      <c r="BN93" s="150"/>
      <c r="BO93" s="150"/>
      <c r="BP93" s="150"/>
      <c r="BQ93" s="150"/>
      <c r="BR93" s="150"/>
      <c r="BS93" s="150"/>
      <c r="BT93" s="150"/>
      <c r="BU93" s="150"/>
      <c r="BV93" s="150"/>
    </row>
    <row r="94" spans="56:74" x14ac:dyDescent="0.2">
      <c r="BD94" s="670"/>
      <c r="BE94" s="150"/>
      <c r="BF94" s="670"/>
      <c r="BH94" s="670"/>
      <c r="BK94" s="150"/>
      <c r="BL94" s="150"/>
      <c r="BM94" s="150"/>
      <c r="BN94" s="150"/>
      <c r="BO94" s="150"/>
      <c r="BP94" s="150"/>
      <c r="BQ94" s="150"/>
      <c r="BR94" s="150"/>
      <c r="BS94" s="150"/>
      <c r="BT94" s="150"/>
      <c r="BU94" s="150"/>
      <c r="BV94" s="150"/>
    </row>
    <row r="95" spans="56:74" x14ac:dyDescent="0.2">
      <c r="BD95" s="670"/>
      <c r="BE95" s="150"/>
      <c r="BF95" s="670"/>
      <c r="BH95" s="670"/>
      <c r="BK95" s="150"/>
      <c r="BL95" s="150"/>
      <c r="BM95" s="150"/>
      <c r="BN95" s="150"/>
      <c r="BO95" s="150"/>
      <c r="BP95" s="150"/>
      <c r="BQ95" s="150"/>
      <c r="BR95" s="150"/>
      <c r="BS95" s="150"/>
      <c r="BT95" s="150"/>
      <c r="BU95" s="150"/>
      <c r="BV95" s="150"/>
    </row>
    <row r="96" spans="56:74" x14ac:dyDescent="0.2">
      <c r="BD96" s="670"/>
      <c r="BE96" s="150"/>
      <c r="BF96" s="670"/>
      <c r="BH96" s="670"/>
      <c r="BK96" s="150"/>
      <c r="BL96" s="150"/>
      <c r="BM96" s="150"/>
      <c r="BN96" s="150"/>
      <c r="BO96" s="150"/>
      <c r="BP96" s="150"/>
      <c r="BQ96" s="150"/>
      <c r="BR96" s="150"/>
      <c r="BS96" s="150"/>
      <c r="BT96" s="150"/>
      <c r="BU96" s="150"/>
      <c r="BV96" s="150"/>
    </row>
    <row r="97" spans="56:74" x14ac:dyDescent="0.2">
      <c r="BD97" s="670"/>
      <c r="BE97" s="150"/>
      <c r="BF97" s="670"/>
      <c r="BH97" s="670"/>
      <c r="BK97" s="150"/>
      <c r="BL97" s="150"/>
      <c r="BM97" s="150"/>
      <c r="BN97" s="150"/>
      <c r="BO97" s="150"/>
      <c r="BP97" s="150"/>
      <c r="BQ97" s="150"/>
      <c r="BR97" s="150"/>
      <c r="BS97" s="150"/>
      <c r="BT97" s="150"/>
      <c r="BU97" s="150"/>
      <c r="BV97" s="150"/>
    </row>
    <row r="98" spans="56:74" x14ac:dyDescent="0.2">
      <c r="BD98" s="670"/>
      <c r="BE98" s="150"/>
      <c r="BF98" s="670"/>
      <c r="BH98" s="670"/>
      <c r="BK98" s="150"/>
      <c r="BL98" s="150"/>
      <c r="BM98" s="150"/>
      <c r="BN98" s="150"/>
      <c r="BO98" s="150"/>
      <c r="BP98" s="150"/>
      <c r="BQ98" s="150"/>
      <c r="BR98" s="150"/>
      <c r="BS98" s="150"/>
      <c r="BT98" s="150"/>
      <c r="BU98" s="150"/>
      <c r="BV98" s="150"/>
    </row>
    <row r="99" spans="56:74" x14ac:dyDescent="0.2">
      <c r="BD99" s="670"/>
      <c r="BE99" s="150"/>
      <c r="BF99" s="670"/>
      <c r="BH99" s="670"/>
      <c r="BK99" s="150"/>
      <c r="BL99" s="150"/>
      <c r="BM99" s="150"/>
      <c r="BN99" s="150"/>
      <c r="BO99" s="150"/>
      <c r="BP99" s="150"/>
      <c r="BQ99" s="150"/>
      <c r="BR99" s="150"/>
      <c r="BS99" s="150"/>
      <c r="BT99" s="150"/>
      <c r="BU99" s="150"/>
      <c r="BV99" s="150"/>
    </row>
    <row r="100" spans="56:74" x14ac:dyDescent="0.2">
      <c r="BD100" s="670"/>
      <c r="BE100" s="150"/>
      <c r="BF100" s="670"/>
      <c r="BH100" s="670"/>
      <c r="BK100" s="150"/>
      <c r="BL100" s="150"/>
      <c r="BM100" s="150"/>
      <c r="BN100" s="150"/>
      <c r="BO100" s="150"/>
      <c r="BP100" s="150"/>
      <c r="BQ100" s="150"/>
      <c r="BR100" s="150"/>
      <c r="BS100" s="150"/>
      <c r="BT100" s="150"/>
      <c r="BU100" s="150"/>
      <c r="BV100" s="150"/>
    </row>
    <row r="101" spans="56:74" x14ac:dyDescent="0.2">
      <c r="BD101" s="670"/>
      <c r="BE101" s="150"/>
      <c r="BF101" s="670"/>
      <c r="BK101" s="150"/>
      <c r="BL101" s="150"/>
      <c r="BM101" s="150"/>
      <c r="BN101" s="150"/>
      <c r="BO101" s="150"/>
      <c r="BP101" s="150"/>
      <c r="BQ101" s="150"/>
      <c r="BR101" s="150"/>
      <c r="BS101" s="150"/>
      <c r="BT101" s="150"/>
      <c r="BU101" s="150"/>
      <c r="BV101" s="150"/>
    </row>
    <row r="102" spans="56:74" x14ac:dyDescent="0.2">
      <c r="BD102" s="670"/>
      <c r="BE102" s="150"/>
      <c r="BF102" s="670"/>
      <c r="BK102" s="150"/>
      <c r="BL102" s="150"/>
      <c r="BM102" s="150"/>
      <c r="BN102" s="150"/>
      <c r="BO102" s="150"/>
      <c r="BP102" s="150"/>
      <c r="BQ102" s="150"/>
      <c r="BR102" s="150"/>
      <c r="BS102" s="150"/>
      <c r="BT102" s="150"/>
      <c r="BU102" s="150"/>
      <c r="BV102" s="150"/>
    </row>
    <row r="103" spans="56:74" x14ac:dyDescent="0.2">
      <c r="BD103" s="670"/>
      <c r="BE103" s="150"/>
      <c r="BF103" s="670"/>
      <c r="BK103" s="150"/>
      <c r="BL103" s="150"/>
      <c r="BM103" s="150"/>
      <c r="BN103" s="150"/>
      <c r="BO103" s="150"/>
      <c r="BP103" s="150"/>
      <c r="BQ103" s="150"/>
      <c r="BR103" s="150"/>
      <c r="BS103" s="150"/>
      <c r="BT103" s="150"/>
      <c r="BU103" s="150"/>
      <c r="BV103" s="150"/>
    </row>
    <row r="104" spans="56:74" x14ac:dyDescent="0.2">
      <c r="BD104" s="670"/>
      <c r="BE104" s="150"/>
      <c r="BF104" s="670"/>
      <c r="BK104" s="150"/>
      <c r="BL104" s="150"/>
      <c r="BM104" s="150"/>
      <c r="BN104" s="150"/>
      <c r="BO104" s="150"/>
      <c r="BP104" s="150"/>
      <c r="BQ104" s="150"/>
      <c r="BR104" s="150"/>
      <c r="BS104" s="150"/>
      <c r="BT104" s="150"/>
      <c r="BU104" s="150"/>
      <c r="BV104" s="150"/>
    </row>
    <row r="105" spans="56:74" x14ac:dyDescent="0.2">
      <c r="BD105" s="670"/>
      <c r="BE105" s="150"/>
      <c r="BF105" s="670"/>
      <c r="BK105" s="150"/>
      <c r="BL105" s="150"/>
      <c r="BM105" s="150"/>
      <c r="BN105" s="150"/>
      <c r="BO105" s="150"/>
      <c r="BP105" s="150"/>
      <c r="BQ105" s="150"/>
      <c r="BR105" s="150"/>
      <c r="BS105" s="150"/>
      <c r="BT105" s="150"/>
      <c r="BU105" s="150"/>
      <c r="BV105" s="150"/>
    </row>
    <row r="106" spans="56:74" x14ac:dyDescent="0.2">
      <c r="BD106" s="670"/>
      <c r="BE106" s="150"/>
      <c r="BF106" s="670"/>
      <c r="BK106" s="150"/>
      <c r="BL106" s="150"/>
      <c r="BM106" s="150"/>
      <c r="BN106" s="150"/>
      <c r="BO106" s="150"/>
      <c r="BP106" s="150"/>
      <c r="BQ106" s="150"/>
      <c r="BR106" s="150"/>
      <c r="BS106" s="150"/>
      <c r="BT106" s="150"/>
      <c r="BU106" s="150"/>
      <c r="BV106" s="150"/>
    </row>
    <row r="107" spans="56:74" x14ac:dyDescent="0.2">
      <c r="BK107" s="150"/>
      <c r="BL107" s="150"/>
      <c r="BM107" s="150"/>
      <c r="BN107" s="150"/>
      <c r="BO107" s="150"/>
      <c r="BP107" s="150"/>
      <c r="BQ107" s="150"/>
      <c r="BR107" s="150"/>
      <c r="BS107" s="150"/>
      <c r="BT107" s="150"/>
      <c r="BU107" s="150"/>
      <c r="BV107" s="150"/>
    </row>
    <row r="108" spans="56:74" x14ac:dyDescent="0.2">
      <c r="BK108" s="150"/>
      <c r="BL108" s="150"/>
      <c r="BM108" s="150"/>
      <c r="BN108" s="150"/>
      <c r="BO108" s="150"/>
      <c r="BP108" s="150"/>
      <c r="BQ108" s="150"/>
      <c r="BR108" s="150"/>
      <c r="BS108" s="150"/>
      <c r="BT108" s="150"/>
      <c r="BU108" s="150"/>
      <c r="BV108" s="150"/>
    </row>
    <row r="109" spans="56:74" x14ac:dyDescent="0.2">
      <c r="BK109" s="150"/>
      <c r="BL109" s="150"/>
      <c r="BM109" s="150"/>
      <c r="BN109" s="150"/>
      <c r="BO109" s="150"/>
      <c r="BP109" s="150"/>
      <c r="BQ109" s="150"/>
      <c r="BR109" s="150"/>
      <c r="BS109" s="150"/>
      <c r="BT109" s="150"/>
      <c r="BU109" s="150"/>
      <c r="BV109" s="150"/>
    </row>
    <row r="110" spans="56:74" x14ac:dyDescent="0.2">
      <c r="BK110" s="150"/>
      <c r="BL110" s="150"/>
      <c r="BM110" s="150"/>
      <c r="BN110" s="150"/>
      <c r="BO110" s="150"/>
      <c r="BP110" s="150"/>
      <c r="BQ110" s="150"/>
      <c r="BR110" s="150"/>
      <c r="BS110" s="150"/>
      <c r="BT110" s="150"/>
      <c r="BU110" s="150"/>
      <c r="BV110" s="150"/>
    </row>
    <row r="111" spans="56:74" x14ac:dyDescent="0.2">
      <c r="BK111" s="150"/>
      <c r="BL111" s="150"/>
      <c r="BM111" s="150"/>
      <c r="BN111" s="150"/>
      <c r="BO111" s="150"/>
      <c r="BP111" s="150"/>
      <c r="BQ111" s="150"/>
      <c r="BR111" s="150"/>
      <c r="BS111" s="150"/>
      <c r="BT111" s="150"/>
      <c r="BU111" s="150"/>
      <c r="BV111" s="150"/>
    </row>
    <row r="112" spans="56:74" x14ac:dyDescent="0.2">
      <c r="BK112" s="150"/>
      <c r="BL112" s="150"/>
      <c r="BM112" s="150"/>
      <c r="BN112" s="150"/>
      <c r="BO112" s="150"/>
      <c r="BP112" s="150"/>
      <c r="BQ112" s="150"/>
      <c r="BR112" s="150"/>
      <c r="BS112" s="150"/>
      <c r="BT112" s="150"/>
      <c r="BU112" s="150"/>
      <c r="BV112" s="150"/>
    </row>
    <row r="113" spans="63:74" x14ac:dyDescent="0.2">
      <c r="BK113" s="150"/>
      <c r="BL113" s="150"/>
      <c r="BM113" s="150"/>
      <c r="BN113" s="150"/>
      <c r="BO113" s="150"/>
      <c r="BP113" s="150"/>
      <c r="BQ113" s="150"/>
      <c r="BR113" s="150"/>
      <c r="BS113" s="150"/>
      <c r="BT113" s="150"/>
      <c r="BU113" s="150"/>
      <c r="BV113" s="150"/>
    </row>
    <row r="114" spans="63:74" x14ac:dyDescent="0.2">
      <c r="BK114" s="150"/>
      <c r="BL114" s="150"/>
      <c r="BM114" s="150"/>
      <c r="BN114" s="150"/>
      <c r="BO114" s="150"/>
      <c r="BP114" s="150"/>
      <c r="BQ114" s="150"/>
      <c r="BR114" s="150"/>
      <c r="BS114" s="150"/>
      <c r="BT114" s="150"/>
      <c r="BU114" s="150"/>
      <c r="BV114" s="150"/>
    </row>
    <row r="115" spans="63:74" x14ac:dyDescent="0.2">
      <c r="BK115" s="150"/>
      <c r="BL115" s="150"/>
      <c r="BM115" s="150"/>
      <c r="BN115" s="150"/>
      <c r="BO115" s="150"/>
      <c r="BP115" s="150"/>
      <c r="BQ115" s="150"/>
      <c r="BR115" s="150"/>
      <c r="BS115" s="150"/>
      <c r="BT115" s="150"/>
      <c r="BU115" s="150"/>
      <c r="BV115" s="150"/>
    </row>
    <row r="116" spans="63:74" x14ac:dyDescent="0.2">
      <c r="BK116" s="150"/>
      <c r="BL116" s="150"/>
      <c r="BM116" s="150"/>
      <c r="BN116" s="150"/>
      <c r="BO116" s="150"/>
      <c r="BP116" s="150"/>
      <c r="BQ116" s="150"/>
      <c r="BR116" s="150"/>
      <c r="BS116" s="150"/>
      <c r="BT116" s="150"/>
      <c r="BU116" s="150"/>
      <c r="BV116" s="150"/>
    </row>
    <row r="117" spans="63:74" x14ac:dyDescent="0.2">
      <c r="BK117" s="150"/>
      <c r="BL117" s="150"/>
      <c r="BM117" s="150"/>
      <c r="BN117" s="150"/>
      <c r="BO117" s="150"/>
      <c r="BP117" s="150"/>
      <c r="BQ117" s="150"/>
      <c r="BR117" s="150"/>
      <c r="BS117" s="150"/>
      <c r="BT117" s="150"/>
      <c r="BU117" s="150"/>
      <c r="BV117" s="150"/>
    </row>
    <row r="118" spans="63:74" x14ac:dyDescent="0.2">
      <c r="BK118" s="150"/>
      <c r="BL118" s="150"/>
      <c r="BM118" s="150"/>
      <c r="BN118" s="150"/>
      <c r="BO118" s="150"/>
      <c r="BP118" s="150"/>
      <c r="BQ118" s="150"/>
      <c r="BR118" s="150"/>
      <c r="BS118" s="150"/>
      <c r="BT118" s="150"/>
      <c r="BU118" s="150"/>
      <c r="BV118" s="150"/>
    </row>
    <row r="119" spans="63:74" x14ac:dyDescent="0.2">
      <c r="BK119" s="150"/>
      <c r="BL119" s="150"/>
      <c r="BM119" s="150"/>
      <c r="BN119" s="150"/>
      <c r="BO119" s="150"/>
      <c r="BP119" s="150"/>
      <c r="BQ119" s="150"/>
      <c r="BR119" s="150"/>
      <c r="BS119" s="150"/>
      <c r="BT119" s="150"/>
      <c r="BU119" s="150"/>
      <c r="BV119" s="150"/>
    </row>
    <row r="120" spans="63:74" x14ac:dyDescent="0.2">
      <c r="BK120" s="150"/>
      <c r="BL120" s="150"/>
      <c r="BM120" s="150"/>
      <c r="BN120" s="150"/>
      <c r="BO120" s="150"/>
      <c r="BP120" s="150"/>
      <c r="BQ120" s="150"/>
      <c r="BR120" s="150"/>
      <c r="BS120" s="150"/>
      <c r="BT120" s="150"/>
      <c r="BU120" s="150"/>
      <c r="BV120" s="150"/>
    </row>
    <row r="121" spans="63:74" x14ac:dyDescent="0.2">
      <c r="BK121" s="150"/>
      <c r="BL121" s="150"/>
      <c r="BM121" s="150"/>
      <c r="BN121" s="150"/>
      <c r="BO121" s="150"/>
      <c r="BP121" s="150"/>
      <c r="BQ121" s="150"/>
      <c r="BR121" s="150"/>
      <c r="BS121" s="150"/>
      <c r="BT121" s="150"/>
      <c r="BU121" s="150"/>
      <c r="BV121" s="150"/>
    </row>
    <row r="122" spans="63:74" x14ac:dyDescent="0.2">
      <c r="BK122" s="150"/>
      <c r="BL122" s="150"/>
      <c r="BM122" s="150"/>
      <c r="BN122" s="150"/>
      <c r="BO122" s="150"/>
      <c r="BP122" s="150"/>
      <c r="BQ122" s="150"/>
      <c r="BR122" s="150"/>
      <c r="BS122" s="150"/>
      <c r="BT122" s="150"/>
      <c r="BU122" s="150"/>
      <c r="BV122" s="150"/>
    </row>
    <row r="123" spans="63:74" x14ac:dyDescent="0.2">
      <c r="BK123" s="150"/>
      <c r="BL123" s="150"/>
      <c r="BM123" s="150"/>
      <c r="BN123" s="150"/>
      <c r="BO123" s="150"/>
      <c r="BP123" s="150"/>
      <c r="BQ123" s="150"/>
      <c r="BR123" s="150"/>
      <c r="BS123" s="150"/>
      <c r="BT123" s="150"/>
      <c r="BU123" s="150"/>
      <c r="BV123" s="150"/>
    </row>
    <row r="124" spans="63:74" x14ac:dyDescent="0.2">
      <c r="BK124" s="150"/>
      <c r="BL124" s="150"/>
      <c r="BM124" s="150"/>
      <c r="BN124" s="150"/>
      <c r="BO124" s="150"/>
      <c r="BP124" s="150"/>
      <c r="BQ124" s="150"/>
      <c r="BR124" s="150"/>
      <c r="BS124" s="150"/>
      <c r="BT124" s="150"/>
      <c r="BU124" s="150"/>
      <c r="BV124" s="150"/>
    </row>
    <row r="125" spans="63:74" x14ac:dyDescent="0.2">
      <c r="BK125" s="150"/>
      <c r="BL125" s="150"/>
      <c r="BM125" s="150"/>
      <c r="BN125" s="150"/>
      <c r="BO125" s="150"/>
      <c r="BP125" s="150"/>
      <c r="BQ125" s="150"/>
      <c r="BR125" s="150"/>
      <c r="BS125" s="150"/>
      <c r="BT125" s="150"/>
      <c r="BU125" s="150"/>
      <c r="BV125" s="150"/>
    </row>
    <row r="126" spans="63:74" x14ac:dyDescent="0.2">
      <c r="BK126" s="150"/>
      <c r="BL126" s="150"/>
      <c r="BM126" s="150"/>
      <c r="BN126" s="150"/>
      <c r="BO126" s="150"/>
      <c r="BP126" s="150"/>
      <c r="BQ126" s="150"/>
      <c r="BR126" s="150"/>
      <c r="BS126" s="150"/>
      <c r="BT126" s="150"/>
      <c r="BU126" s="150"/>
      <c r="BV126" s="150"/>
    </row>
    <row r="127" spans="63:74" x14ac:dyDescent="0.2">
      <c r="BK127" s="150"/>
      <c r="BL127" s="150"/>
      <c r="BM127" s="150"/>
      <c r="BN127" s="150"/>
      <c r="BO127" s="150"/>
      <c r="BP127" s="150"/>
      <c r="BQ127" s="150"/>
      <c r="BR127" s="150"/>
      <c r="BS127" s="150"/>
      <c r="BT127" s="150"/>
      <c r="BU127" s="150"/>
      <c r="BV127" s="150"/>
    </row>
    <row r="128" spans="63:74" x14ac:dyDescent="0.2">
      <c r="BK128" s="150"/>
      <c r="BL128" s="150"/>
      <c r="BM128" s="150"/>
      <c r="BN128" s="150"/>
      <c r="BO128" s="150"/>
      <c r="BP128" s="150"/>
      <c r="BQ128" s="150"/>
      <c r="BR128" s="150"/>
      <c r="BS128" s="150"/>
      <c r="BT128" s="150"/>
      <c r="BU128" s="150"/>
      <c r="BV128" s="150"/>
    </row>
    <row r="129" spans="63:74" x14ac:dyDescent="0.2">
      <c r="BK129" s="150"/>
      <c r="BL129" s="150"/>
      <c r="BM129" s="150"/>
      <c r="BN129" s="150"/>
      <c r="BO129" s="150"/>
      <c r="BP129" s="150"/>
      <c r="BQ129" s="150"/>
      <c r="BR129" s="150"/>
      <c r="BS129" s="150"/>
      <c r="BT129" s="150"/>
      <c r="BU129" s="150"/>
      <c r="BV129" s="150"/>
    </row>
    <row r="130" spans="63:74" x14ac:dyDescent="0.2">
      <c r="BK130" s="150"/>
      <c r="BL130" s="150"/>
      <c r="BM130" s="150"/>
      <c r="BN130" s="150"/>
      <c r="BO130" s="150"/>
      <c r="BP130" s="150"/>
      <c r="BQ130" s="150"/>
      <c r="BR130" s="150"/>
      <c r="BS130" s="150"/>
      <c r="BT130" s="150"/>
      <c r="BU130" s="150"/>
      <c r="BV130" s="150"/>
    </row>
    <row r="131" spans="63:74" x14ac:dyDescent="0.2">
      <c r="BK131" s="150"/>
      <c r="BL131" s="150"/>
      <c r="BM131" s="150"/>
      <c r="BN131" s="150"/>
      <c r="BO131" s="150"/>
      <c r="BP131" s="150"/>
      <c r="BQ131" s="150"/>
      <c r="BR131" s="150"/>
      <c r="BS131" s="150"/>
      <c r="BT131" s="150"/>
      <c r="BU131" s="150"/>
      <c r="BV131" s="150"/>
    </row>
    <row r="132" spans="63:74" x14ac:dyDescent="0.2">
      <c r="BK132" s="150"/>
      <c r="BL132" s="150"/>
      <c r="BM132" s="150"/>
      <c r="BN132" s="150"/>
      <c r="BO132" s="150"/>
      <c r="BP132" s="150"/>
      <c r="BQ132" s="150"/>
      <c r="BR132" s="150"/>
      <c r="BS132" s="150"/>
      <c r="BT132" s="150"/>
      <c r="BU132" s="150"/>
      <c r="BV132" s="150"/>
    </row>
    <row r="133" spans="63:74" x14ac:dyDescent="0.2">
      <c r="BK133" s="150"/>
      <c r="BL133" s="150"/>
      <c r="BM133" s="150"/>
      <c r="BN133" s="150"/>
      <c r="BO133" s="150"/>
      <c r="BP133" s="150"/>
      <c r="BQ133" s="150"/>
      <c r="BR133" s="150"/>
      <c r="BS133" s="150"/>
      <c r="BT133" s="150"/>
      <c r="BU133" s="150"/>
      <c r="BV133" s="150"/>
    </row>
    <row r="134" spans="63:74" x14ac:dyDescent="0.2">
      <c r="BK134" s="150"/>
      <c r="BL134" s="150"/>
      <c r="BM134" s="150"/>
      <c r="BN134" s="150"/>
      <c r="BO134" s="150"/>
      <c r="BP134" s="150"/>
      <c r="BQ134" s="150"/>
      <c r="BR134" s="150"/>
      <c r="BS134" s="150"/>
      <c r="BT134" s="150"/>
      <c r="BU134" s="150"/>
      <c r="BV134" s="150"/>
    </row>
    <row r="135" spans="63:74" x14ac:dyDescent="0.2">
      <c r="BK135" s="150"/>
      <c r="BL135" s="150"/>
      <c r="BM135" s="150"/>
      <c r="BN135" s="150"/>
      <c r="BO135" s="150"/>
      <c r="BP135" s="150"/>
      <c r="BQ135" s="150"/>
      <c r="BR135" s="150"/>
      <c r="BS135" s="150"/>
      <c r="BT135" s="150"/>
      <c r="BU135" s="150"/>
      <c r="BV135" s="150"/>
    </row>
    <row r="136" spans="63:74" x14ac:dyDescent="0.2">
      <c r="BK136" s="150"/>
      <c r="BL136" s="150"/>
      <c r="BM136" s="150"/>
      <c r="BN136" s="150"/>
      <c r="BO136" s="150"/>
      <c r="BP136" s="150"/>
      <c r="BQ136" s="150"/>
      <c r="BR136" s="150"/>
      <c r="BS136" s="150"/>
      <c r="BT136" s="150"/>
      <c r="BU136" s="150"/>
      <c r="BV136" s="150"/>
    </row>
    <row r="137" spans="63:74" x14ac:dyDescent="0.2">
      <c r="BK137" s="150"/>
      <c r="BL137" s="150"/>
      <c r="BM137" s="150"/>
      <c r="BN137" s="150"/>
      <c r="BO137" s="150"/>
      <c r="BP137" s="150"/>
      <c r="BQ137" s="150"/>
      <c r="BR137" s="150"/>
      <c r="BS137" s="150"/>
      <c r="BT137" s="150"/>
      <c r="BU137" s="150"/>
      <c r="BV137" s="150"/>
    </row>
    <row r="138" spans="63:74" x14ac:dyDescent="0.2">
      <c r="BK138" s="150"/>
      <c r="BL138" s="150"/>
      <c r="BM138" s="150"/>
      <c r="BN138" s="150"/>
      <c r="BO138" s="150"/>
      <c r="BP138" s="150"/>
      <c r="BQ138" s="150"/>
      <c r="BR138" s="150"/>
      <c r="BS138" s="150"/>
      <c r="BT138" s="150"/>
      <c r="BU138" s="150"/>
      <c r="BV138" s="150"/>
    </row>
    <row r="139" spans="63:74" x14ac:dyDescent="0.2">
      <c r="BK139" s="150"/>
      <c r="BL139" s="150"/>
      <c r="BM139" s="150"/>
      <c r="BN139" s="150"/>
      <c r="BO139" s="150"/>
      <c r="BP139" s="150"/>
      <c r="BQ139" s="150"/>
      <c r="BR139" s="150"/>
      <c r="BS139" s="150"/>
      <c r="BT139" s="150"/>
      <c r="BU139" s="150"/>
      <c r="BV139" s="150"/>
    </row>
    <row r="140" spans="63:74" x14ac:dyDescent="0.2">
      <c r="BK140" s="150"/>
      <c r="BL140" s="150"/>
      <c r="BM140" s="150"/>
      <c r="BN140" s="150"/>
      <c r="BO140" s="150"/>
      <c r="BP140" s="150"/>
      <c r="BQ140" s="150"/>
      <c r="BR140" s="150"/>
      <c r="BS140" s="150"/>
      <c r="BT140" s="150"/>
      <c r="BU140" s="150"/>
      <c r="BV140" s="150"/>
    </row>
    <row r="141" spans="63:74" x14ac:dyDescent="0.2">
      <c r="BK141" s="150"/>
      <c r="BL141" s="150"/>
      <c r="BM141" s="150"/>
      <c r="BN141" s="150"/>
      <c r="BO141" s="150"/>
      <c r="BP141" s="150"/>
      <c r="BQ141" s="150"/>
      <c r="BR141" s="150"/>
      <c r="BS141" s="150"/>
      <c r="BT141" s="150"/>
      <c r="BU141" s="150"/>
      <c r="BV141" s="150"/>
    </row>
    <row r="142" spans="63:74" x14ac:dyDescent="0.2">
      <c r="BK142" s="150"/>
      <c r="BL142" s="150"/>
      <c r="BM142" s="150"/>
      <c r="BN142" s="150"/>
      <c r="BO142" s="150"/>
      <c r="BP142" s="150"/>
      <c r="BQ142" s="150"/>
      <c r="BR142" s="150"/>
      <c r="BS142" s="150"/>
      <c r="BT142" s="150"/>
      <c r="BU142" s="150"/>
      <c r="BV142" s="150"/>
    </row>
    <row r="143" spans="63:74" x14ac:dyDescent="0.2">
      <c r="BK143" s="150"/>
      <c r="BL143" s="150"/>
      <c r="BM143" s="150"/>
      <c r="BN143" s="150"/>
      <c r="BO143" s="150"/>
      <c r="BP143" s="150"/>
      <c r="BQ143" s="150"/>
      <c r="BR143" s="150"/>
      <c r="BS143" s="150"/>
      <c r="BT143" s="150"/>
      <c r="BU143" s="150"/>
      <c r="BV143" s="150"/>
    </row>
    <row r="144" spans="63:74" x14ac:dyDescent="0.2">
      <c r="BK144" s="150"/>
      <c r="BL144" s="150"/>
      <c r="BM144" s="150"/>
      <c r="BN144" s="150"/>
      <c r="BO144" s="150"/>
      <c r="BP144" s="150"/>
      <c r="BQ144" s="150"/>
      <c r="BR144" s="150"/>
      <c r="BS144" s="150"/>
      <c r="BT144" s="150"/>
      <c r="BU144" s="150"/>
      <c r="BV144" s="150"/>
    </row>
    <row r="145" spans="63:74" x14ac:dyDescent="0.2">
      <c r="BK145" s="150"/>
      <c r="BL145" s="150"/>
      <c r="BM145" s="150"/>
      <c r="BN145" s="150"/>
      <c r="BO145" s="150"/>
      <c r="BP145" s="150"/>
      <c r="BQ145" s="150"/>
      <c r="BR145" s="150"/>
      <c r="BS145" s="150"/>
      <c r="BT145" s="150"/>
      <c r="BU145" s="150"/>
      <c r="BV145" s="150"/>
    </row>
    <row r="146" spans="63:74" x14ac:dyDescent="0.2">
      <c r="BK146" s="150"/>
      <c r="BL146" s="150"/>
      <c r="BM146" s="150"/>
      <c r="BN146" s="150"/>
      <c r="BO146" s="150"/>
      <c r="BP146" s="150"/>
      <c r="BQ146" s="150"/>
      <c r="BR146" s="150"/>
      <c r="BS146" s="150"/>
      <c r="BT146" s="150"/>
      <c r="BU146" s="150"/>
      <c r="BV146" s="150"/>
    </row>
    <row r="147" spans="63:74" x14ac:dyDescent="0.2">
      <c r="BK147" s="150"/>
      <c r="BL147" s="150"/>
      <c r="BM147" s="150"/>
      <c r="BN147" s="150"/>
      <c r="BO147" s="150"/>
      <c r="BP147" s="150"/>
      <c r="BQ147" s="150"/>
      <c r="BR147" s="150"/>
      <c r="BS147" s="150"/>
      <c r="BT147" s="150"/>
      <c r="BU147" s="150"/>
      <c r="BV147" s="150"/>
    </row>
    <row r="148" spans="63:74" x14ac:dyDescent="0.2">
      <c r="BK148" s="150"/>
      <c r="BL148" s="150"/>
      <c r="BM148" s="150"/>
      <c r="BN148" s="150"/>
      <c r="BO148" s="150"/>
      <c r="BP148" s="150"/>
      <c r="BQ148" s="150"/>
      <c r="BR148" s="150"/>
      <c r="BS148" s="150"/>
      <c r="BT148" s="150"/>
      <c r="BU148" s="150"/>
      <c r="BV148" s="150"/>
    </row>
    <row r="149" spans="63:74" x14ac:dyDescent="0.2">
      <c r="BK149" s="150"/>
      <c r="BL149" s="150"/>
      <c r="BM149" s="150"/>
      <c r="BN149" s="150"/>
      <c r="BO149" s="150"/>
      <c r="BP149" s="150"/>
      <c r="BQ149" s="150"/>
      <c r="BR149" s="150"/>
      <c r="BS149" s="150"/>
      <c r="BT149" s="150"/>
      <c r="BU149" s="150"/>
      <c r="BV149" s="150"/>
    </row>
    <row r="150" spans="63:74" x14ac:dyDescent="0.2">
      <c r="BK150" s="150"/>
      <c r="BL150" s="150"/>
      <c r="BM150" s="150"/>
      <c r="BN150" s="150"/>
      <c r="BO150" s="150"/>
      <c r="BP150" s="150"/>
      <c r="BQ150" s="150"/>
      <c r="BR150" s="150"/>
      <c r="BS150" s="150"/>
      <c r="BT150" s="150"/>
      <c r="BU150" s="150"/>
      <c r="BV150" s="150"/>
    </row>
    <row r="151" spans="63:74" x14ac:dyDescent="0.2">
      <c r="BK151" s="150"/>
      <c r="BL151" s="150"/>
      <c r="BM151" s="150"/>
      <c r="BN151" s="150"/>
      <c r="BO151" s="150"/>
      <c r="BP151" s="150"/>
      <c r="BQ151" s="150"/>
      <c r="BR151" s="150"/>
      <c r="BS151" s="150"/>
      <c r="BT151" s="150"/>
      <c r="BU151" s="150"/>
      <c r="BV151" s="150"/>
    </row>
    <row r="152" spans="63:74" x14ac:dyDescent="0.2">
      <c r="BK152" s="150"/>
      <c r="BL152" s="150"/>
      <c r="BM152" s="150"/>
      <c r="BN152" s="150"/>
      <c r="BO152" s="150"/>
      <c r="BP152" s="150"/>
      <c r="BQ152" s="150"/>
      <c r="BR152" s="150"/>
      <c r="BS152" s="150"/>
      <c r="BT152" s="150"/>
      <c r="BU152" s="150"/>
      <c r="BV152" s="150"/>
    </row>
    <row r="153" spans="63:74" x14ac:dyDescent="0.2">
      <c r="BK153" s="150"/>
      <c r="BL153" s="150"/>
      <c r="BM153" s="150"/>
      <c r="BN153" s="150"/>
      <c r="BO153" s="150"/>
      <c r="BP153" s="150"/>
      <c r="BQ153" s="150"/>
      <c r="BR153" s="150"/>
      <c r="BS153" s="150"/>
      <c r="BT153" s="150"/>
      <c r="BU153" s="150"/>
      <c r="BV153" s="150"/>
    </row>
    <row r="154" spans="63:74" x14ac:dyDescent="0.2">
      <c r="BK154" s="150"/>
      <c r="BL154" s="150"/>
      <c r="BM154" s="150"/>
      <c r="BN154" s="150"/>
      <c r="BO154" s="150"/>
      <c r="BP154" s="150"/>
      <c r="BQ154" s="150"/>
      <c r="BR154" s="150"/>
      <c r="BS154" s="150"/>
      <c r="BT154" s="150"/>
      <c r="BU154" s="150"/>
      <c r="BV154" s="150"/>
    </row>
    <row r="155" spans="63:74" x14ac:dyDescent="0.2">
      <c r="BK155" s="150"/>
      <c r="BL155" s="150"/>
      <c r="BM155" s="150"/>
      <c r="BN155" s="150"/>
      <c r="BO155" s="150"/>
      <c r="BP155" s="150"/>
      <c r="BQ155" s="150"/>
      <c r="BR155" s="150"/>
      <c r="BS155" s="150"/>
      <c r="BT155" s="150"/>
      <c r="BU155" s="150"/>
      <c r="BV155" s="150"/>
    </row>
    <row r="156" spans="63:74" x14ac:dyDescent="0.2">
      <c r="BK156" s="150"/>
      <c r="BL156" s="150"/>
      <c r="BM156" s="150"/>
      <c r="BN156" s="150"/>
      <c r="BO156" s="150"/>
      <c r="BP156" s="150"/>
      <c r="BQ156" s="150"/>
      <c r="BR156" s="150"/>
      <c r="BS156" s="150"/>
      <c r="BT156" s="150"/>
      <c r="BU156" s="150"/>
      <c r="BV156" s="150"/>
    </row>
    <row r="157" spans="63:74" x14ac:dyDescent="0.2">
      <c r="BK157" s="150"/>
      <c r="BL157" s="150"/>
      <c r="BM157" s="150"/>
      <c r="BN157" s="150"/>
      <c r="BO157" s="150"/>
      <c r="BP157" s="150"/>
      <c r="BQ157" s="150"/>
      <c r="BR157" s="150"/>
      <c r="BS157" s="150"/>
      <c r="BT157" s="150"/>
      <c r="BU157" s="150"/>
      <c r="BV157" s="150"/>
    </row>
    <row r="158" spans="63:74" x14ac:dyDescent="0.2">
      <c r="BK158" s="150"/>
      <c r="BL158" s="150"/>
      <c r="BM158" s="150"/>
      <c r="BN158" s="150"/>
      <c r="BO158" s="150"/>
      <c r="BP158" s="150"/>
      <c r="BQ158" s="150"/>
      <c r="BR158" s="150"/>
      <c r="BS158" s="150"/>
      <c r="BT158" s="150"/>
      <c r="BU158" s="150"/>
      <c r="BV158" s="150"/>
    </row>
    <row r="159" spans="63:74" x14ac:dyDescent="0.2">
      <c r="BK159" s="150"/>
      <c r="BL159" s="150"/>
      <c r="BM159" s="150"/>
      <c r="BN159" s="150"/>
      <c r="BO159" s="150"/>
      <c r="BP159" s="150"/>
      <c r="BQ159" s="150"/>
      <c r="BR159" s="150"/>
      <c r="BS159" s="150"/>
      <c r="BT159" s="150"/>
      <c r="BU159" s="150"/>
      <c r="BV159" s="150"/>
    </row>
    <row r="160" spans="63:74" x14ac:dyDescent="0.2">
      <c r="BK160" s="150"/>
      <c r="BL160" s="150"/>
      <c r="BM160" s="150"/>
      <c r="BN160" s="150"/>
      <c r="BO160" s="150"/>
      <c r="BP160" s="150"/>
      <c r="BQ160" s="150"/>
      <c r="BR160" s="150"/>
      <c r="BS160" s="150"/>
      <c r="BT160" s="150"/>
      <c r="BU160" s="150"/>
      <c r="BV160" s="150"/>
    </row>
    <row r="161" spans="63:74" x14ac:dyDescent="0.2">
      <c r="BK161" s="150"/>
      <c r="BL161" s="150"/>
      <c r="BM161" s="150"/>
      <c r="BN161" s="150"/>
      <c r="BO161" s="150"/>
      <c r="BP161" s="150"/>
      <c r="BQ161" s="150"/>
      <c r="BR161" s="150"/>
      <c r="BS161" s="150"/>
      <c r="BT161" s="150"/>
      <c r="BU161" s="150"/>
      <c r="BV161" s="150"/>
    </row>
    <row r="162" spans="63:74" x14ac:dyDescent="0.2">
      <c r="BK162" s="150"/>
      <c r="BL162" s="150"/>
      <c r="BM162" s="150"/>
      <c r="BN162" s="150"/>
      <c r="BO162" s="150"/>
      <c r="BP162" s="150"/>
      <c r="BQ162" s="150"/>
      <c r="BR162" s="150"/>
      <c r="BS162" s="150"/>
      <c r="BT162" s="150"/>
      <c r="BU162" s="150"/>
      <c r="BV162" s="150"/>
    </row>
    <row r="163" spans="63:74" x14ac:dyDescent="0.2">
      <c r="BK163" s="150"/>
      <c r="BL163" s="150"/>
      <c r="BM163" s="150"/>
      <c r="BN163" s="150"/>
      <c r="BO163" s="150"/>
      <c r="BP163" s="150"/>
      <c r="BQ163" s="150"/>
      <c r="BR163" s="150"/>
      <c r="BS163" s="150"/>
      <c r="BT163" s="150"/>
      <c r="BU163" s="150"/>
      <c r="BV163" s="150"/>
    </row>
    <row r="164" spans="63:74" x14ac:dyDescent="0.2">
      <c r="BK164" s="150"/>
      <c r="BL164" s="150"/>
      <c r="BM164" s="150"/>
      <c r="BN164" s="150"/>
      <c r="BO164" s="150"/>
      <c r="BP164" s="150"/>
      <c r="BQ164" s="150"/>
      <c r="BR164" s="150"/>
      <c r="BS164" s="150"/>
      <c r="BT164" s="150"/>
      <c r="BU164" s="150"/>
      <c r="BV164" s="150"/>
    </row>
    <row r="165" spans="63:74" x14ac:dyDescent="0.2">
      <c r="BK165" s="150"/>
      <c r="BL165" s="150"/>
      <c r="BM165" s="150"/>
      <c r="BN165" s="150"/>
      <c r="BO165" s="150"/>
      <c r="BP165" s="150"/>
      <c r="BQ165" s="150"/>
      <c r="BR165" s="150"/>
      <c r="BS165" s="150"/>
      <c r="BT165" s="150"/>
      <c r="BU165" s="150"/>
      <c r="BV165" s="150"/>
    </row>
    <row r="166" spans="63:74" x14ac:dyDescent="0.2">
      <c r="BK166" s="150"/>
      <c r="BL166" s="150"/>
      <c r="BM166" s="150"/>
      <c r="BN166" s="150"/>
      <c r="BO166" s="150"/>
      <c r="BP166" s="150"/>
      <c r="BQ166" s="150"/>
      <c r="BR166" s="150"/>
      <c r="BS166" s="150"/>
      <c r="BT166" s="150"/>
      <c r="BU166" s="150"/>
      <c r="BV166" s="150"/>
    </row>
    <row r="167" spans="63:74" x14ac:dyDescent="0.2">
      <c r="BK167" s="150"/>
      <c r="BL167" s="150"/>
      <c r="BM167" s="150"/>
      <c r="BN167" s="150"/>
      <c r="BO167" s="150"/>
      <c r="BP167" s="150"/>
      <c r="BQ167" s="150"/>
      <c r="BR167" s="150"/>
      <c r="BS167" s="150"/>
      <c r="BT167" s="150"/>
      <c r="BU167" s="150"/>
      <c r="BV167" s="150"/>
    </row>
    <row r="168" spans="63:74" x14ac:dyDescent="0.2">
      <c r="BK168" s="150"/>
      <c r="BL168" s="150"/>
      <c r="BM168" s="150"/>
      <c r="BN168" s="150"/>
      <c r="BO168" s="150"/>
      <c r="BP168" s="150"/>
      <c r="BQ168" s="150"/>
      <c r="BR168" s="150"/>
      <c r="BS168" s="150"/>
      <c r="BT168" s="150"/>
      <c r="BU168" s="150"/>
      <c r="BV168" s="150"/>
    </row>
    <row r="169" spans="63:74" x14ac:dyDescent="0.2">
      <c r="BK169" s="150"/>
      <c r="BL169" s="150"/>
      <c r="BM169" s="150"/>
      <c r="BN169" s="150"/>
      <c r="BO169" s="150"/>
      <c r="BP169" s="150"/>
      <c r="BQ169" s="150"/>
      <c r="BR169" s="150"/>
      <c r="BS169" s="150"/>
      <c r="BT169" s="150"/>
      <c r="BU169" s="150"/>
      <c r="BV169" s="150"/>
    </row>
    <row r="170" spans="63:74" x14ac:dyDescent="0.2">
      <c r="BK170" s="150"/>
      <c r="BL170" s="150"/>
      <c r="BM170" s="150"/>
      <c r="BN170" s="150"/>
      <c r="BO170" s="150"/>
      <c r="BP170" s="150"/>
      <c r="BQ170" s="150"/>
      <c r="BR170" s="150"/>
      <c r="BS170" s="150"/>
      <c r="BT170" s="150"/>
      <c r="BU170" s="150"/>
      <c r="BV170" s="150"/>
    </row>
    <row r="171" spans="63:74" x14ac:dyDescent="0.2">
      <c r="BK171" s="150"/>
      <c r="BL171" s="150"/>
      <c r="BM171" s="150"/>
      <c r="BN171" s="150"/>
      <c r="BO171" s="150"/>
      <c r="BP171" s="150"/>
      <c r="BQ171" s="150"/>
      <c r="BR171" s="150"/>
      <c r="BS171" s="150"/>
      <c r="BT171" s="150"/>
      <c r="BU171" s="150"/>
      <c r="BV171" s="150"/>
    </row>
    <row r="172" spans="63:74" x14ac:dyDescent="0.2">
      <c r="BK172" s="150"/>
      <c r="BL172" s="150"/>
      <c r="BM172" s="150"/>
      <c r="BN172" s="150"/>
      <c r="BO172" s="150"/>
      <c r="BP172" s="150"/>
      <c r="BQ172" s="150"/>
      <c r="BR172" s="150"/>
      <c r="BS172" s="150"/>
      <c r="BT172" s="150"/>
      <c r="BU172" s="150"/>
      <c r="BV172" s="150"/>
    </row>
    <row r="173" spans="63:74" x14ac:dyDescent="0.2">
      <c r="BK173" s="150"/>
      <c r="BL173" s="150"/>
      <c r="BM173" s="150"/>
      <c r="BN173" s="150"/>
      <c r="BO173" s="150"/>
      <c r="BP173" s="150"/>
      <c r="BQ173" s="150"/>
      <c r="BR173" s="150"/>
      <c r="BS173" s="150"/>
      <c r="BT173" s="150"/>
      <c r="BU173" s="150"/>
      <c r="BV173" s="150"/>
    </row>
    <row r="174" spans="63:74" x14ac:dyDescent="0.2">
      <c r="BK174" s="150"/>
      <c r="BL174" s="150"/>
      <c r="BM174" s="150"/>
      <c r="BN174" s="150"/>
      <c r="BO174" s="150"/>
      <c r="BP174" s="150"/>
      <c r="BQ174" s="150"/>
      <c r="BR174" s="150"/>
      <c r="BS174" s="150"/>
      <c r="BT174" s="150"/>
      <c r="BU174" s="150"/>
      <c r="BV174" s="150"/>
    </row>
  </sheetData>
  <mergeCells count="16">
    <mergeCell ref="B68:Q68"/>
    <mergeCell ref="B61:Q61"/>
    <mergeCell ref="B66:Q66"/>
    <mergeCell ref="B67:Q67"/>
    <mergeCell ref="B59:Q59"/>
    <mergeCell ref="B64:Q64"/>
    <mergeCell ref="B62:Q62"/>
    <mergeCell ref="B63:Q63"/>
    <mergeCell ref="A1:A2"/>
    <mergeCell ref="AM3:AX3"/>
    <mergeCell ref="AY3:BJ3"/>
    <mergeCell ref="BK3:BV3"/>
    <mergeCell ref="B1:AL1"/>
    <mergeCell ref="C3:N3"/>
    <mergeCell ref="O3:Z3"/>
    <mergeCell ref="AA3:AL3"/>
  </mergeCells>
  <phoneticPr fontId="4" type="noConversion"/>
  <conditionalFormatting sqref="C61:Q62">
    <cfRule type="cellIs" dxfId="9" priority="1" stopIfTrue="1" operator="notEqual">
      <formula>C$60</formula>
    </cfRule>
  </conditionalFormatting>
  <hyperlinks>
    <hyperlink ref="A1:A2" location="Contents!A1" display="Table of Contents"/>
  </hyperlinks>
  <pageMargins left="0.25" right="0.25" top="0.25" bottom="0.25" header="0.5" footer="0.5"/>
  <pageSetup scale="1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4"/>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O26" sqref="BO26"/>
    </sheetView>
  </sheetViews>
  <sheetFormatPr defaultColWidth="9.5" defaultRowHeight="11.4" x14ac:dyDescent="0.15"/>
  <cols>
    <col min="1" max="1" width="10.5" style="2" customWidth="1"/>
    <col min="2" max="2" width="45.5" style="2" customWidth="1"/>
    <col min="3" max="50" width="6.5" style="2" customWidth="1"/>
    <col min="51" max="55" width="6.5" style="148" customWidth="1"/>
    <col min="56" max="56" width="6.5" style="672" customWidth="1"/>
    <col min="57" max="57" width="6.5" style="289" customWidth="1"/>
    <col min="58" max="58" width="6.5" style="672" customWidth="1"/>
    <col min="59" max="61" width="6.5" style="674" customWidth="1"/>
    <col min="62" max="62" width="6.5" style="148" customWidth="1"/>
    <col min="63" max="74" width="6.5" style="2" customWidth="1"/>
    <col min="75" max="16384" width="9.5" style="2"/>
  </cols>
  <sheetData>
    <row r="1" spans="1:74" ht="15.7" customHeight="1" x14ac:dyDescent="0.2">
      <c r="A1" s="946" t="s">
        <v>479</v>
      </c>
      <c r="B1" s="1002" t="s">
        <v>765</v>
      </c>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row>
    <row r="2" spans="1:74" s="4" customFormat="1" ht="12.85"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220"/>
      <c r="AZ2" s="220"/>
      <c r="BA2" s="220"/>
      <c r="BB2" s="220"/>
      <c r="BC2" s="220"/>
      <c r="BD2" s="673"/>
      <c r="BE2" s="290"/>
      <c r="BF2" s="673"/>
      <c r="BG2" s="851"/>
      <c r="BH2" s="851"/>
      <c r="BI2" s="851"/>
      <c r="BJ2" s="220"/>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ht="10.7"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1"/>
      <c r="B5" s="31" t="s">
        <v>1175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886"/>
      <c r="AZ5" s="886"/>
      <c r="BA5" s="886"/>
      <c r="BB5" s="886"/>
      <c r="BC5" s="886"/>
      <c r="BD5" s="887"/>
      <c r="BE5" s="887"/>
      <c r="BF5" s="887"/>
      <c r="BG5" s="887"/>
      <c r="BH5" s="612"/>
      <c r="BI5" s="612"/>
      <c r="BJ5" s="612"/>
      <c r="BK5" s="612"/>
      <c r="BL5" s="612"/>
      <c r="BM5" s="612"/>
      <c r="BN5" s="612"/>
      <c r="BO5" s="612"/>
      <c r="BP5" s="612"/>
      <c r="BQ5" s="612"/>
      <c r="BR5" s="612"/>
      <c r="BS5" s="612"/>
      <c r="BT5" s="612"/>
      <c r="BU5" s="612"/>
      <c r="BV5" s="612"/>
    </row>
    <row r="6" spans="1:74" ht="11.05" customHeight="1" x14ac:dyDescent="0.2">
      <c r="A6" s="1" t="s">
        <v>1176</v>
      </c>
      <c r="B6" s="601" t="s">
        <v>1177</v>
      </c>
      <c r="C6" s="608">
        <v>1.575</v>
      </c>
      <c r="D6" s="608">
        <v>1.784</v>
      </c>
      <c r="E6" s="608">
        <v>2.0110000000000001</v>
      </c>
      <c r="F6" s="608">
        <v>2.0550000000000002</v>
      </c>
      <c r="G6" s="608">
        <v>2.181</v>
      </c>
      <c r="H6" s="608">
        <v>2.2519999999999998</v>
      </c>
      <c r="I6" s="608">
        <v>2.3370000000000002</v>
      </c>
      <c r="J6" s="608">
        <v>2.302</v>
      </c>
      <c r="K6" s="608">
        <v>2.31</v>
      </c>
      <c r="L6" s="608">
        <v>2.4940000000000002</v>
      </c>
      <c r="M6" s="608">
        <v>2.484</v>
      </c>
      <c r="N6" s="608">
        <v>2.3039999999999998</v>
      </c>
      <c r="O6" s="608">
        <v>2.423</v>
      </c>
      <c r="P6" s="608">
        <v>2.6389999999999998</v>
      </c>
      <c r="Q6" s="608">
        <v>3.2320000000000002</v>
      </c>
      <c r="R6" s="608">
        <v>3.2595239999999999</v>
      </c>
      <c r="S6" s="608">
        <v>3.8660239999999999</v>
      </c>
      <c r="T6" s="608">
        <v>4.1233839999999997</v>
      </c>
      <c r="U6" s="608">
        <v>3.3764400000000001</v>
      </c>
      <c r="V6" s="608">
        <v>3.0518360000000002</v>
      </c>
      <c r="W6" s="608">
        <v>2.9032450000000001</v>
      </c>
      <c r="X6" s="608">
        <v>3.0013809999999999</v>
      </c>
      <c r="Y6" s="608">
        <v>2.703665</v>
      </c>
      <c r="Z6" s="608">
        <v>2.2908249999999999</v>
      </c>
      <c r="AA6" s="608">
        <v>2.6160230000000002</v>
      </c>
      <c r="AB6" s="608">
        <v>2.604257</v>
      </c>
      <c r="AC6" s="608">
        <v>2.6338602764000001</v>
      </c>
      <c r="AD6" s="608">
        <v>2.7438575888000001</v>
      </c>
      <c r="AE6" s="608">
        <v>2.5814268246999998</v>
      </c>
      <c r="AF6" s="608">
        <v>2.6152202756</v>
      </c>
      <c r="AG6" s="608">
        <v>2.7934427497000001</v>
      </c>
      <c r="AH6" s="608">
        <v>3.0170080000000001</v>
      </c>
      <c r="AI6" s="608">
        <v>3.068549</v>
      </c>
      <c r="AJ6" s="608">
        <v>2.4893019999999999</v>
      </c>
      <c r="AK6" s="608">
        <v>2.2987009999999999</v>
      </c>
      <c r="AL6" s="608">
        <v>2.1982930000000001</v>
      </c>
      <c r="AM6" s="608">
        <v>2.2642827313999998</v>
      </c>
      <c r="AN6" s="608">
        <v>2.4352118486999998</v>
      </c>
      <c r="AO6" s="608">
        <v>2.6523562835000001</v>
      </c>
      <c r="AP6" s="608">
        <v>2.8034567244000002</v>
      </c>
      <c r="AQ6" s="608">
        <v>2.5435091390000002</v>
      </c>
      <c r="AR6" s="608">
        <v>2.4114263655000001</v>
      </c>
      <c r="AS6" s="608">
        <v>2.4652095768</v>
      </c>
      <c r="AT6" s="608">
        <v>2.3917494054000001</v>
      </c>
      <c r="AU6" s="608">
        <v>2.143729</v>
      </c>
      <c r="AV6" s="608">
        <v>2.1771880000000001</v>
      </c>
      <c r="AW6" s="608">
        <v>2.1049440000000001</v>
      </c>
      <c r="AX6" s="608">
        <v>2.0562480000000001</v>
      </c>
      <c r="AY6" s="613">
        <v>2.0673469999999998</v>
      </c>
      <c r="AZ6" s="613">
        <v>2.1196660000000001</v>
      </c>
      <c r="BA6" s="613">
        <v>2.194124</v>
      </c>
      <c r="BB6" s="613">
        <v>2.3098290000000001</v>
      </c>
      <c r="BC6" s="613">
        <v>2.3862329999999998</v>
      </c>
      <c r="BD6" s="613">
        <v>2.4393699999999998</v>
      </c>
      <c r="BE6" s="613">
        <v>2.3918149999999998</v>
      </c>
      <c r="BF6" s="613">
        <v>2.3837410000000001</v>
      </c>
      <c r="BG6" s="613">
        <v>2.34707</v>
      </c>
      <c r="BH6" s="613">
        <v>2.2005170000000001</v>
      </c>
      <c r="BI6" s="613">
        <v>2.091564</v>
      </c>
      <c r="BJ6" s="613">
        <v>2.0287169999999999</v>
      </c>
      <c r="BK6" s="613">
        <v>1.9950559999999999</v>
      </c>
      <c r="BL6" s="613">
        <v>1.9851369999999999</v>
      </c>
      <c r="BM6" s="613">
        <v>2.1074030000000001</v>
      </c>
      <c r="BN6" s="613">
        <v>2.1524450000000002</v>
      </c>
      <c r="BO6" s="613">
        <v>2.170363</v>
      </c>
      <c r="BP6" s="613">
        <v>2.1625079999999999</v>
      </c>
      <c r="BQ6" s="613">
        <v>2.1401539999999999</v>
      </c>
      <c r="BR6" s="613">
        <v>2.120603</v>
      </c>
      <c r="BS6" s="613">
        <v>2.0396969999999999</v>
      </c>
      <c r="BT6" s="613">
        <v>1.9543759999999999</v>
      </c>
      <c r="BU6" s="613">
        <v>1.877999</v>
      </c>
      <c r="BV6" s="613">
        <v>1.7740849999999999</v>
      </c>
    </row>
    <row r="7" spans="1:74" ht="11.05" customHeight="1" x14ac:dyDescent="0.2">
      <c r="A7" s="1"/>
      <c r="B7" s="602"/>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row>
    <row r="8" spans="1:74" ht="11.05" customHeight="1" x14ac:dyDescent="0.2">
      <c r="A8" s="1"/>
      <c r="B8" s="31" t="s">
        <v>1178</v>
      </c>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13"/>
      <c r="AZ8" s="613"/>
      <c r="BA8" s="613"/>
      <c r="BB8" s="613"/>
      <c r="BC8" s="613"/>
      <c r="BD8" s="613"/>
      <c r="BE8" s="613"/>
      <c r="BF8" s="613"/>
      <c r="BG8" s="613"/>
      <c r="BH8" s="613"/>
      <c r="BI8" s="613"/>
      <c r="BJ8" s="613"/>
      <c r="BK8" s="613"/>
      <c r="BL8" s="613"/>
      <c r="BM8" s="613"/>
      <c r="BN8" s="613"/>
      <c r="BO8" s="613"/>
      <c r="BP8" s="613"/>
      <c r="BQ8" s="613"/>
      <c r="BR8" s="613"/>
      <c r="BS8" s="613"/>
      <c r="BT8" s="613"/>
      <c r="BU8" s="613"/>
      <c r="BV8" s="613"/>
    </row>
    <row r="9" spans="1:74" s="289" customFormat="1" ht="11.05" customHeight="1" x14ac:dyDescent="0.2">
      <c r="A9" s="603" t="s">
        <v>1179</v>
      </c>
      <c r="B9" s="604" t="s">
        <v>1180</v>
      </c>
      <c r="C9" s="607">
        <v>2.4202499999999998</v>
      </c>
      <c r="D9" s="607">
        <v>2.5870000000000002</v>
      </c>
      <c r="E9" s="607">
        <v>2.8976000000000002</v>
      </c>
      <c r="F9" s="607">
        <v>2.9477500000000001</v>
      </c>
      <c r="G9" s="607">
        <v>3.0762</v>
      </c>
      <c r="H9" s="607">
        <v>3.1567500000000002</v>
      </c>
      <c r="I9" s="607">
        <v>3.2305000000000001</v>
      </c>
      <c r="J9" s="607">
        <v>3.2553999999999998</v>
      </c>
      <c r="K9" s="607">
        <v>3.2715000000000001</v>
      </c>
      <c r="L9" s="607">
        <v>3.3842500000000002</v>
      </c>
      <c r="M9" s="607">
        <v>3.4910000000000001</v>
      </c>
      <c r="N9" s="607">
        <v>3.4060000000000001</v>
      </c>
      <c r="O9" s="607">
        <v>3.4127999999999998</v>
      </c>
      <c r="P9" s="607">
        <v>3.6110000000000002</v>
      </c>
      <c r="Q9" s="607">
        <v>4.3217499999999998</v>
      </c>
      <c r="R9" s="607">
        <v>4.2127499999999998</v>
      </c>
      <c r="S9" s="607">
        <v>4.5449999999999999</v>
      </c>
      <c r="T9" s="607">
        <v>5.0322500000000003</v>
      </c>
      <c r="U9" s="607">
        <v>4.6680000000000001</v>
      </c>
      <c r="V9" s="607">
        <v>4.0873999999999997</v>
      </c>
      <c r="W9" s="607">
        <v>3.8167499999999999</v>
      </c>
      <c r="X9" s="607">
        <v>3.9354</v>
      </c>
      <c r="Y9" s="607">
        <v>3.7992499999999998</v>
      </c>
      <c r="Z9" s="607">
        <v>3.3235000000000001</v>
      </c>
      <c r="AA9" s="607">
        <v>3.4451999999999998</v>
      </c>
      <c r="AB9" s="607">
        <v>3.5012500000000002</v>
      </c>
      <c r="AC9" s="607">
        <v>3.5350000000000001</v>
      </c>
      <c r="AD9" s="607">
        <v>3.71075</v>
      </c>
      <c r="AE9" s="607">
        <v>3.6661999999999999</v>
      </c>
      <c r="AF9" s="607">
        <v>3.68425</v>
      </c>
      <c r="AG9" s="607">
        <v>3.7124000000000001</v>
      </c>
      <c r="AH9" s="607">
        <v>3.95425</v>
      </c>
      <c r="AI9" s="607">
        <v>3.9575</v>
      </c>
      <c r="AJ9" s="607">
        <v>3.742</v>
      </c>
      <c r="AK9" s="607">
        <v>3.4424999999999999</v>
      </c>
      <c r="AL9" s="607">
        <v>3.2570000000000001</v>
      </c>
      <c r="AM9" s="607">
        <v>3.1968000000000001</v>
      </c>
      <c r="AN9" s="607">
        <v>3.3282500000000002</v>
      </c>
      <c r="AO9" s="607">
        <v>3.5415000000000001</v>
      </c>
      <c r="AP9" s="607">
        <v>3.7334000000000001</v>
      </c>
      <c r="AQ9" s="607">
        <v>3.72525</v>
      </c>
      <c r="AR9" s="607">
        <v>3.5754999999999999</v>
      </c>
      <c r="AS9" s="607">
        <v>3.6004</v>
      </c>
      <c r="AT9" s="607">
        <v>3.5065</v>
      </c>
      <c r="AU9" s="607">
        <v>3.3384</v>
      </c>
      <c r="AV9" s="607">
        <v>3.2605</v>
      </c>
      <c r="AW9" s="607">
        <v>3.1752500000000001</v>
      </c>
      <c r="AX9" s="607">
        <v>3.1394000000000002</v>
      </c>
      <c r="AY9" s="617">
        <v>3.1610269999999998</v>
      </c>
      <c r="AZ9" s="617">
        <v>3.1782599999999999</v>
      </c>
      <c r="BA9" s="617">
        <v>3.2108080000000001</v>
      </c>
      <c r="BB9" s="617">
        <v>3.3349869999999999</v>
      </c>
      <c r="BC9" s="617">
        <v>3.4307759999999998</v>
      </c>
      <c r="BD9" s="617">
        <v>3.5292439999999998</v>
      </c>
      <c r="BE9" s="617">
        <v>3.4937</v>
      </c>
      <c r="BF9" s="617">
        <v>3.4604919999999999</v>
      </c>
      <c r="BG9" s="617">
        <v>3.402088</v>
      </c>
      <c r="BH9" s="617">
        <v>3.278664</v>
      </c>
      <c r="BI9" s="617">
        <v>3.1627480000000001</v>
      </c>
      <c r="BJ9" s="617">
        <v>3.1126809999999998</v>
      </c>
      <c r="BK9" s="617">
        <v>3.0996060000000001</v>
      </c>
      <c r="BL9" s="617">
        <v>3.0729880000000001</v>
      </c>
      <c r="BM9" s="617">
        <v>3.1471420000000001</v>
      </c>
      <c r="BN9" s="617">
        <v>3.2370420000000002</v>
      </c>
      <c r="BO9" s="617">
        <v>3.2626719999999998</v>
      </c>
      <c r="BP9" s="617">
        <v>3.2882210000000001</v>
      </c>
      <c r="BQ9" s="617">
        <v>3.2554810000000001</v>
      </c>
      <c r="BR9" s="617">
        <v>3.212437</v>
      </c>
      <c r="BS9" s="617">
        <v>3.1446930000000002</v>
      </c>
      <c r="BT9" s="617">
        <v>3.0568590000000002</v>
      </c>
      <c r="BU9" s="617">
        <v>2.9965830000000002</v>
      </c>
      <c r="BV9" s="617">
        <v>2.8825810000000001</v>
      </c>
    </row>
    <row r="10" spans="1:74" s="289" customFormat="1" ht="11.05" customHeight="1" x14ac:dyDescent="0.2">
      <c r="A10" s="603" t="s">
        <v>1181</v>
      </c>
      <c r="B10" s="604" t="s">
        <v>1182</v>
      </c>
      <c r="C10" s="607">
        <v>2.3342499999999999</v>
      </c>
      <c r="D10" s="607">
        <v>2.5009999999999999</v>
      </c>
      <c r="E10" s="607">
        <v>2.8104</v>
      </c>
      <c r="F10" s="607">
        <v>2.85825</v>
      </c>
      <c r="G10" s="607">
        <v>2.9851999999999999</v>
      </c>
      <c r="H10" s="607">
        <v>3.0637500000000002</v>
      </c>
      <c r="I10" s="607">
        <v>3.1360000000000001</v>
      </c>
      <c r="J10" s="607">
        <v>3.1577999999999999</v>
      </c>
      <c r="K10" s="607">
        <v>3.1749999999999998</v>
      </c>
      <c r="L10" s="607">
        <v>3.2905000000000002</v>
      </c>
      <c r="M10" s="607">
        <v>3.3948</v>
      </c>
      <c r="N10" s="607">
        <v>3.3065000000000002</v>
      </c>
      <c r="O10" s="607">
        <v>3.3146</v>
      </c>
      <c r="P10" s="607">
        <v>3.5172500000000002</v>
      </c>
      <c r="Q10" s="607">
        <v>4.2217500000000001</v>
      </c>
      <c r="R10" s="607">
        <v>4.1085000000000003</v>
      </c>
      <c r="S10" s="607">
        <v>4.4436</v>
      </c>
      <c r="T10" s="607">
        <v>4.9290000000000003</v>
      </c>
      <c r="U10" s="607">
        <v>4.5592499999999996</v>
      </c>
      <c r="V10" s="607">
        <v>3.9750000000000001</v>
      </c>
      <c r="W10" s="607">
        <v>3.70025</v>
      </c>
      <c r="X10" s="607">
        <v>3.8151999999999999</v>
      </c>
      <c r="Y10" s="607">
        <v>3.6850000000000001</v>
      </c>
      <c r="Z10" s="607">
        <v>3.21</v>
      </c>
      <c r="AA10" s="607">
        <v>3.3391999999999999</v>
      </c>
      <c r="AB10" s="607">
        <v>3.3887499999999999</v>
      </c>
      <c r="AC10" s="607">
        <v>3.4220000000000002</v>
      </c>
      <c r="AD10" s="607">
        <v>3.6030000000000002</v>
      </c>
      <c r="AE10" s="607">
        <v>3.5548000000000002</v>
      </c>
      <c r="AF10" s="607">
        <v>3.5710000000000002</v>
      </c>
      <c r="AG10" s="607">
        <v>3.597</v>
      </c>
      <c r="AH10" s="607">
        <v>3.83975</v>
      </c>
      <c r="AI10" s="607">
        <v>3.8359999999999999</v>
      </c>
      <c r="AJ10" s="607">
        <v>3.6128</v>
      </c>
      <c r="AK10" s="607">
        <v>3.3180000000000001</v>
      </c>
      <c r="AL10" s="607">
        <v>3.1339999999999999</v>
      </c>
      <c r="AM10" s="607">
        <v>3.0754000000000001</v>
      </c>
      <c r="AN10" s="607">
        <v>3.2115</v>
      </c>
      <c r="AO10" s="607">
        <v>3.4255</v>
      </c>
      <c r="AP10" s="607">
        <v>3.6114000000000002</v>
      </c>
      <c r="AQ10" s="607">
        <v>3.6030000000000002</v>
      </c>
      <c r="AR10" s="607">
        <v>3.4544999999999999</v>
      </c>
      <c r="AS10" s="607">
        <v>3.4838</v>
      </c>
      <c r="AT10" s="607">
        <v>3.3892500000000001</v>
      </c>
      <c r="AU10" s="607">
        <v>3.2138</v>
      </c>
      <c r="AV10" s="607">
        <v>3.137</v>
      </c>
      <c r="AW10" s="607">
        <v>3.0527500000000001</v>
      </c>
      <c r="AX10" s="607">
        <v>3.0175999999999998</v>
      </c>
      <c r="AY10" s="617">
        <v>3.0399370000000001</v>
      </c>
      <c r="AZ10" s="617">
        <v>3.059056</v>
      </c>
      <c r="BA10" s="617">
        <v>3.0928469999999999</v>
      </c>
      <c r="BB10" s="617">
        <v>3.215471</v>
      </c>
      <c r="BC10" s="617">
        <v>3.312414</v>
      </c>
      <c r="BD10" s="617">
        <v>3.4118599999999999</v>
      </c>
      <c r="BE10" s="617">
        <v>3.374355</v>
      </c>
      <c r="BF10" s="617">
        <v>3.340004</v>
      </c>
      <c r="BG10" s="617">
        <v>3.2798539999999998</v>
      </c>
      <c r="BH10" s="617">
        <v>3.1540240000000002</v>
      </c>
      <c r="BI10" s="617">
        <v>3.036931</v>
      </c>
      <c r="BJ10" s="617">
        <v>2.9861810000000002</v>
      </c>
      <c r="BK10" s="617">
        <v>2.9738880000000001</v>
      </c>
      <c r="BL10" s="617">
        <v>2.9492389999999999</v>
      </c>
      <c r="BM10" s="617">
        <v>3.0247060000000001</v>
      </c>
      <c r="BN10" s="617">
        <v>3.1131319999999998</v>
      </c>
      <c r="BO10" s="617">
        <v>3.1400169999999998</v>
      </c>
      <c r="BP10" s="617">
        <v>3.1666669999999999</v>
      </c>
      <c r="BQ10" s="617">
        <v>3.1320869999999998</v>
      </c>
      <c r="BR10" s="617">
        <v>3.088025</v>
      </c>
      <c r="BS10" s="617">
        <v>3.0186600000000001</v>
      </c>
      <c r="BT10" s="617">
        <v>2.9285329999999998</v>
      </c>
      <c r="BU10" s="617">
        <v>2.8671720000000001</v>
      </c>
      <c r="BV10" s="617">
        <v>2.7526000000000002</v>
      </c>
    </row>
    <row r="11" spans="1:74" ht="11.05" customHeight="1" x14ac:dyDescent="0.2">
      <c r="A11" s="1" t="s">
        <v>1183</v>
      </c>
      <c r="B11" s="568" t="s">
        <v>1184</v>
      </c>
      <c r="C11" s="608">
        <v>2.3090000000000002</v>
      </c>
      <c r="D11" s="608">
        <v>2.4725000000000001</v>
      </c>
      <c r="E11" s="608">
        <v>2.7456</v>
      </c>
      <c r="F11" s="608">
        <v>2.7567499999999998</v>
      </c>
      <c r="G11" s="608">
        <v>2.8881999999999999</v>
      </c>
      <c r="H11" s="608">
        <v>2.9580000000000002</v>
      </c>
      <c r="I11" s="608">
        <v>3.0132500000000002</v>
      </c>
      <c r="J11" s="608">
        <v>3.0293999999999999</v>
      </c>
      <c r="K11" s="608">
        <v>3.0707499999999999</v>
      </c>
      <c r="L11" s="608">
        <v>3.2112500000000002</v>
      </c>
      <c r="M11" s="608">
        <v>3.3416000000000001</v>
      </c>
      <c r="N11" s="608">
        <v>3.2687499999999998</v>
      </c>
      <c r="O11" s="608">
        <v>3.2528000000000001</v>
      </c>
      <c r="P11" s="608">
        <v>3.4775</v>
      </c>
      <c r="Q11" s="608">
        <v>4.1462500000000002</v>
      </c>
      <c r="R11" s="608">
        <v>3.9794999999999998</v>
      </c>
      <c r="S11" s="608">
        <v>4.3673999999999999</v>
      </c>
      <c r="T11" s="608">
        <v>4.7607499999999998</v>
      </c>
      <c r="U11" s="608">
        <v>4.4035000000000002</v>
      </c>
      <c r="V11" s="608">
        <v>3.8809999999999998</v>
      </c>
      <c r="W11" s="608">
        <v>3.5012500000000002</v>
      </c>
      <c r="X11" s="608">
        <v>3.4683999999999999</v>
      </c>
      <c r="Y11" s="608">
        <v>3.5517500000000002</v>
      </c>
      <c r="Z11" s="608">
        <v>3.1920000000000002</v>
      </c>
      <c r="AA11" s="608">
        <v>3.3069999999999999</v>
      </c>
      <c r="AB11" s="608">
        <v>3.32</v>
      </c>
      <c r="AC11" s="608">
        <v>3.2907500000000001</v>
      </c>
      <c r="AD11" s="608">
        <v>3.4682499999999998</v>
      </c>
      <c r="AE11" s="608">
        <v>3.4247999999999998</v>
      </c>
      <c r="AF11" s="608">
        <v>3.4165000000000001</v>
      </c>
      <c r="AG11" s="608">
        <v>3.4714</v>
      </c>
      <c r="AH11" s="608">
        <v>3.7134999999999998</v>
      </c>
      <c r="AI11" s="608">
        <v>3.6349999999999998</v>
      </c>
      <c r="AJ11" s="608">
        <v>3.4169999999999998</v>
      </c>
      <c r="AK11" s="608">
        <v>3.19625</v>
      </c>
      <c r="AL11" s="608">
        <v>3.1240000000000001</v>
      </c>
      <c r="AM11" s="608">
        <v>3.0609999999999999</v>
      </c>
      <c r="AN11" s="608">
        <v>3.1755</v>
      </c>
      <c r="AO11" s="608">
        <v>3.3105000000000002</v>
      </c>
      <c r="AP11" s="608">
        <v>3.4607999999999999</v>
      </c>
      <c r="AQ11" s="608">
        <v>3.5</v>
      </c>
      <c r="AR11" s="608">
        <v>3.3832499999999999</v>
      </c>
      <c r="AS11" s="608">
        <v>3.4218000000000002</v>
      </c>
      <c r="AT11" s="608">
        <v>3.3134999999999999</v>
      </c>
      <c r="AU11" s="608">
        <v>3.1158000000000001</v>
      </c>
      <c r="AV11" s="608">
        <v>3.0375000000000001</v>
      </c>
      <c r="AW11" s="608">
        <v>3.0019999999999998</v>
      </c>
      <c r="AX11" s="608">
        <v>2.976</v>
      </c>
      <c r="AY11" s="613">
        <v>2.9793449999999999</v>
      </c>
      <c r="AZ11" s="613">
        <v>3.0071590000000001</v>
      </c>
      <c r="BA11" s="613">
        <v>3.028149</v>
      </c>
      <c r="BB11" s="613">
        <v>3.136422</v>
      </c>
      <c r="BC11" s="613">
        <v>3.2234769999999999</v>
      </c>
      <c r="BD11" s="613">
        <v>3.2954349999999999</v>
      </c>
      <c r="BE11" s="613">
        <v>3.2794219999999998</v>
      </c>
      <c r="BF11" s="613">
        <v>3.2451669999999999</v>
      </c>
      <c r="BG11" s="613">
        <v>3.1731780000000001</v>
      </c>
      <c r="BH11" s="613">
        <v>3.0444179999999998</v>
      </c>
      <c r="BI11" s="613">
        <v>2.9607869999999998</v>
      </c>
      <c r="BJ11" s="613">
        <v>2.9144540000000001</v>
      </c>
      <c r="BK11" s="613">
        <v>2.8614009999999999</v>
      </c>
      <c r="BL11" s="613">
        <v>2.7971509999999999</v>
      </c>
      <c r="BM11" s="613">
        <v>2.8444259999999999</v>
      </c>
      <c r="BN11" s="613">
        <v>2.8990239999999998</v>
      </c>
      <c r="BO11" s="613">
        <v>2.9302450000000002</v>
      </c>
      <c r="BP11" s="613">
        <v>2.9379420000000001</v>
      </c>
      <c r="BQ11" s="613">
        <v>2.9221119999999998</v>
      </c>
      <c r="BR11" s="613">
        <v>2.8848699999999998</v>
      </c>
      <c r="BS11" s="613">
        <v>2.8048150000000001</v>
      </c>
      <c r="BT11" s="613">
        <v>2.7041539999999999</v>
      </c>
      <c r="BU11" s="613">
        <v>2.6869070000000002</v>
      </c>
      <c r="BV11" s="613">
        <v>2.6172849999999999</v>
      </c>
    </row>
    <row r="12" spans="1:74" ht="11.05" customHeight="1" x14ac:dyDescent="0.2">
      <c r="A12" s="1" t="s">
        <v>1185</v>
      </c>
      <c r="B12" s="568" t="s">
        <v>1186</v>
      </c>
      <c r="C12" s="608">
        <v>2.2305000000000001</v>
      </c>
      <c r="D12" s="608">
        <v>2.4092500000000001</v>
      </c>
      <c r="E12" s="608">
        <v>2.7244000000000002</v>
      </c>
      <c r="F12" s="608">
        <v>2.7757499999999999</v>
      </c>
      <c r="G12" s="608">
        <v>2.8824000000000001</v>
      </c>
      <c r="H12" s="608">
        <v>2.9729999999999999</v>
      </c>
      <c r="I12" s="608">
        <v>3.0347499999999998</v>
      </c>
      <c r="J12" s="608">
        <v>3.0337999999999998</v>
      </c>
      <c r="K12" s="608">
        <v>3.0442499999999999</v>
      </c>
      <c r="L12" s="608">
        <v>3.1582499999999998</v>
      </c>
      <c r="M12" s="608">
        <v>3.2113999999999998</v>
      </c>
      <c r="N12" s="608">
        <v>3.0684999999999998</v>
      </c>
      <c r="O12" s="608">
        <v>3.1118000000000001</v>
      </c>
      <c r="P12" s="608">
        <v>3.3567499999999999</v>
      </c>
      <c r="Q12" s="608">
        <v>4.0237499999999997</v>
      </c>
      <c r="R12" s="608">
        <v>3.9147500000000002</v>
      </c>
      <c r="S12" s="608">
        <v>4.2595999999999998</v>
      </c>
      <c r="T12" s="608">
        <v>4.8789999999999996</v>
      </c>
      <c r="U12" s="608">
        <v>4.4957500000000001</v>
      </c>
      <c r="V12" s="608">
        <v>3.8094000000000001</v>
      </c>
      <c r="W12" s="608">
        <v>3.5895000000000001</v>
      </c>
      <c r="X12" s="608">
        <v>3.7440000000000002</v>
      </c>
      <c r="Y12" s="608">
        <v>3.5865</v>
      </c>
      <c r="Z12" s="608">
        <v>3.0139999999999998</v>
      </c>
      <c r="AA12" s="608">
        <v>3.2172000000000001</v>
      </c>
      <c r="AB12" s="608">
        <v>3.23075</v>
      </c>
      <c r="AC12" s="608">
        <v>3.2694999999999999</v>
      </c>
      <c r="AD12" s="608">
        <v>3.5117500000000001</v>
      </c>
      <c r="AE12" s="608">
        <v>3.4540000000000002</v>
      </c>
      <c r="AF12" s="608">
        <v>3.4710000000000001</v>
      </c>
      <c r="AG12" s="608">
        <v>3.4359999999999999</v>
      </c>
      <c r="AH12" s="608">
        <v>3.7007500000000002</v>
      </c>
      <c r="AI12" s="608">
        <v>3.6655000000000002</v>
      </c>
      <c r="AJ12" s="608">
        <v>3.371</v>
      </c>
      <c r="AK12" s="608">
        <v>3.1375000000000002</v>
      </c>
      <c r="AL12" s="608">
        <v>2.887</v>
      </c>
      <c r="AM12" s="608">
        <v>2.8294000000000001</v>
      </c>
      <c r="AN12" s="608">
        <v>3.0437500000000002</v>
      </c>
      <c r="AO12" s="608">
        <v>3.3177500000000002</v>
      </c>
      <c r="AP12" s="608">
        <v>3.4413999999999998</v>
      </c>
      <c r="AQ12" s="608">
        <v>3.43025</v>
      </c>
      <c r="AR12" s="608">
        <v>3.3122500000000001</v>
      </c>
      <c r="AS12" s="608">
        <v>3.4106000000000001</v>
      </c>
      <c r="AT12" s="608">
        <v>3.3380000000000001</v>
      </c>
      <c r="AU12" s="608">
        <v>3.0912000000000002</v>
      </c>
      <c r="AV12" s="608">
        <v>3.0162499999999999</v>
      </c>
      <c r="AW12" s="608">
        <v>2.88775</v>
      </c>
      <c r="AX12" s="608">
        <v>2.8807999999999998</v>
      </c>
      <c r="AY12" s="613">
        <v>2.9151929999999999</v>
      </c>
      <c r="AZ12" s="613">
        <v>2.889615</v>
      </c>
      <c r="BA12" s="613">
        <v>2.903302</v>
      </c>
      <c r="BB12" s="613">
        <v>3.062036</v>
      </c>
      <c r="BC12" s="613">
        <v>3.1611859999999998</v>
      </c>
      <c r="BD12" s="613">
        <v>3.2766419999999998</v>
      </c>
      <c r="BE12" s="613">
        <v>3.2105860000000002</v>
      </c>
      <c r="BF12" s="613">
        <v>3.2261790000000001</v>
      </c>
      <c r="BG12" s="613">
        <v>3.1335199999999999</v>
      </c>
      <c r="BH12" s="613">
        <v>2.9892789999999998</v>
      </c>
      <c r="BI12" s="613">
        <v>2.8722470000000002</v>
      </c>
      <c r="BJ12" s="613">
        <v>2.8193220000000001</v>
      </c>
      <c r="BK12" s="613">
        <v>2.7883260000000001</v>
      </c>
      <c r="BL12" s="613">
        <v>2.7618839999999998</v>
      </c>
      <c r="BM12" s="613">
        <v>2.7927149999999998</v>
      </c>
      <c r="BN12" s="613">
        <v>2.89018</v>
      </c>
      <c r="BO12" s="613">
        <v>2.8995229999999999</v>
      </c>
      <c r="BP12" s="613">
        <v>2.9402710000000001</v>
      </c>
      <c r="BQ12" s="613">
        <v>2.8934160000000002</v>
      </c>
      <c r="BR12" s="613">
        <v>2.8722910000000001</v>
      </c>
      <c r="BS12" s="613">
        <v>2.7883140000000002</v>
      </c>
      <c r="BT12" s="613">
        <v>2.6782979999999998</v>
      </c>
      <c r="BU12" s="613">
        <v>2.6172909999999998</v>
      </c>
      <c r="BV12" s="613">
        <v>2.4716770000000001</v>
      </c>
    </row>
    <row r="13" spans="1:74" ht="11.05" customHeight="1" x14ac:dyDescent="0.2">
      <c r="A13" s="1" t="s">
        <v>1187</v>
      </c>
      <c r="B13" s="568" t="s">
        <v>1188</v>
      </c>
      <c r="C13" s="608">
        <v>2.0405000000000002</v>
      </c>
      <c r="D13" s="608">
        <v>2.2069999999999999</v>
      </c>
      <c r="E13" s="608">
        <v>2.5472000000000001</v>
      </c>
      <c r="F13" s="608">
        <v>2.5787499999999999</v>
      </c>
      <c r="G13" s="608">
        <v>2.6989999999999998</v>
      </c>
      <c r="H13" s="608">
        <v>2.7402500000000001</v>
      </c>
      <c r="I13" s="608">
        <v>2.8152499999999998</v>
      </c>
      <c r="J13" s="608">
        <v>2.8176000000000001</v>
      </c>
      <c r="K13" s="608">
        <v>2.8214999999999999</v>
      </c>
      <c r="L13" s="608">
        <v>2.9540000000000002</v>
      </c>
      <c r="M13" s="608">
        <v>3.0541999999999998</v>
      </c>
      <c r="N13" s="608">
        <v>2.9430000000000001</v>
      </c>
      <c r="O13" s="608">
        <v>2.9714</v>
      </c>
      <c r="P13" s="608">
        <v>3.2132499999999999</v>
      </c>
      <c r="Q13" s="608">
        <v>3.9180000000000001</v>
      </c>
      <c r="R13" s="608">
        <v>3.7679999999999998</v>
      </c>
      <c r="S13" s="608">
        <v>4.1003999999999996</v>
      </c>
      <c r="T13" s="608">
        <v>4.5739999999999998</v>
      </c>
      <c r="U13" s="608">
        <v>4.093</v>
      </c>
      <c r="V13" s="608">
        <v>3.4830000000000001</v>
      </c>
      <c r="W13" s="608">
        <v>3.1575000000000002</v>
      </c>
      <c r="X13" s="608">
        <v>3.2178</v>
      </c>
      <c r="Y13" s="608">
        <v>3.0647500000000001</v>
      </c>
      <c r="Z13" s="608">
        <v>2.7149999999999999</v>
      </c>
      <c r="AA13" s="608">
        <v>2.9956</v>
      </c>
      <c r="AB13" s="608">
        <v>3.00725</v>
      </c>
      <c r="AC13" s="608">
        <v>3.0425</v>
      </c>
      <c r="AD13" s="608">
        <v>3.24925</v>
      </c>
      <c r="AE13" s="608">
        <v>3.0863999999999998</v>
      </c>
      <c r="AF13" s="608">
        <v>3.1272500000000001</v>
      </c>
      <c r="AG13" s="608">
        <v>3.2111999999999998</v>
      </c>
      <c r="AH13" s="608">
        <v>3.4260000000000002</v>
      </c>
      <c r="AI13" s="608">
        <v>3.3780000000000001</v>
      </c>
      <c r="AJ13" s="608">
        <v>3.1103999999999998</v>
      </c>
      <c r="AK13" s="608">
        <v>2.794</v>
      </c>
      <c r="AL13" s="608">
        <v>2.6477499999999998</v>
      </c>
      <c r="AM13" s="608">
        <v>2.6873999999999998</v>
      </c>
      <c r="AN13" s="608">
        <v>2.8435000000000001</v>
      </c>
      <c r="AO13" s="608">
        <v>3.0422500000000001</v>
      </c>
      <c r="AP13" s="608">
        <v>3.1863999999999999</v>
      </c>
      <c r="AQ13" s="608">
        <v>3.1592500000000001</v>
      </c>
      <c r="AR13" s="608">
        <v>3.0009999999999999</v>
      </c>
      <c r="AS13" s="608">
        <v>3.0760000000000001</v>
      </c>
      <c r="AT13" s="608">
        <v>2.9747499999999998</v>
      </c>
      <c r="AU13" s="608">
        <v>2.76</v>
      </c>
      <c r="AV13" s="608">
        <v>2.7065000000000001</v>
      </c>
      <c r="AW13" s="608">
        <v>2.62825</v>
      </c>
      <c r="AX13" s="608">
        <v>2.6012</v>
      </c>
      <c r="AY13" s="613">
        <v>2.65483</v>
      </c>
      <c r="AZ13" s="613">
        <v>2.6813289999999999</v>
      </c>
      <c r="BA13" s="613">
        <v>2.706318</v>
      </c>
      <c r="BB13" s="613">
        <v>2.81704</v>
      </c>
      <c r="BC13" s="613">
        <v>2.9203640000000002</v>
      </c>
      <c r="BD13" s="613">
        <v>3.010589</v>
      </c>
      <c r="BE13" s="613">
        <v>2.9719549999999999</v>
      </c>
      <c r="BF13" s="613">
        <v>2.9495979999999999</v>
      </c>
      <c r="BG13" s="613">
        <v>2.8951790000000002</v>
      </c>
      <c r="BH13" s="613">
        <v>2.7517909999999999</v>
      </c>
      <c r="BI13" s="613">
        <v>2.6068229999999999</v>
      </c>
      <c r="BJ13" s="613">
        <v>2.5779779999999999</v>
      </c>
      <c r="BK13" s="613">
        <v>2.5379679999999998</v>
      </c>
      <c r="BL13" s="613">
        <v>2.5189249999999999</v>
      </c>
      <c r="BM13" s="613">
        <v>2.5838909999999999</v>
      </c>
      <c r="BN13" s="613">
        <v>2.6923140000000001</v>
      </c>
      <c r="BO13" s="613">
        <v>2.6966009999999998</v>
      </c>
      <c r="BP13" s="613">
        <v>2.7189610000000002</v>
      </c>
      <c r="BQ13" s="613">
        <v>2.6930209999999999</v>
      </c>
      <c r="BR13" s="613">
        <v>2.6391300000000002</v>
      </c>
      <c r="BS13" s="613">
        <v>2.5437189999999998</v>
      </c>
      <c r="BT13" s="613">
        <v>2.4484180000000002</v>
      </c>
      <c r="BU13" s="613">
        <v>2.3786369999999999</v>
      </c>
      <c r="BV13" s="613">
        <v>2.2877589999999999</v>
      </c>
    </row>
    <row r="14" spans="1:74" ht="11.05" customHeight="1" x14ac:dyDescent="0.2">
      <c r="A14" s="1" t="s">
        <v>1189</v>
      </c>
      <c r="B14" s="568" t="s">
        <v>1190</v>
      </c>
      <c r="C14" s="608">
        <v>2.226</v>
      </c>
      <c r="D14" s="608">
        <v>2.3605</v>
      </c>
      <c r="E14" s="608">
        <v>2.8001999999999998</v>
      </c>
      <c r="F14" s="608">
        <v>2.9670000000000001</v>
      </c>
      <c r="G14" s="608">
        <v>3.1021999999999998</v>
      </c>
      <c r="H14" s="608">
        <v>3.2582499999999999</v>
      </c>
      <c r="I14" s="608">
        <v>3.51925</v>
      </c>
      <c r="J14" s="608">
        <v>3.6596000000000002</v>
      </c>
      <c r="K14" s="608">
        <v>3.6124999999999998</v>
      </c>
      <c r="L14" s="608">
        <v>3.5637500000000002</v>
      </c>
      <c r="M14" s="608">
        <v>3.5352000000000001</v>
      </c>
      <c r="N14" s="608">
        <v>3.4245000000000001</v>
      </c>
      <c r="O14" s="608">
        <v>3.3408000000000002</v>
      </c>
      <c r="P14" s="608">
        <v>3.3439999999999999</v>
      </c>
      <c r="Q14" s="608">
        <v>4.0597500000000002</v>
      </c>
      <c r="R14" s="608">
        <v>4.1559999999999997</v>
      </c>
      <c r="S14" s="608">
        <v>4.2960000000000003</v>
      </c>
      <c r="T14" s="608">
        <v>4.9017499999999998</v>
      </c>
      <c r="U14" s="608">
        <v>4.8635000000000002</v>
      </c>
      <c r="V14" s="608">
        <v>4.2497999999999996</v>
      </c>
      <c r="W14" s="608">
        <v>3.90625</v>
      </c>
      <c r="X14" s="608">
        <v>3.8744000000000001</v>
      </c>
      <c r="Y14" s="608">
        <v>3.6619999999999999</v>
      </c>
      <c r="Z14" s="608">
        <v>3.1797499999999999</v>
      </c>
      <c r="AA14" s="608">
        <v>3.2869999999999999</v>
      </c>
      <c r="AB14" s="608">
        <v>3.76675</v>
      </c>
      <c r="AC14" s="608">
        <v>3.66</v>
      </c>
      <c r="AD14" s="608">
        <v>3.4935</v>
      </c>
      <c r="AE14" s="608">
        <v>3.5581999999999998</v>
      </c>
      <c r="AF14" s="608">
        <v>3.7040000000000002</v>
      </c>
      <c r="AG14" s="608">
        <v>3.7862</v>
      </c>
      <c r="AH14" s="608">
        <v>3.9780000000000002</v>
      </c>
      <c r="AI14" s="608">
        <v>4.0197500000000002</v>
      </c>
      <c r="AJ14" s="608">
        <v>3.7429999999999999</v>
      </c>
      <c r="AK14" s="608">
        <v>3.2742499999999999</v>
      </c>
      <c r="AL14" s="608">
        <v>2.89575</v>
      </c>
      <c r="AM14" s="608">
        <v>2.7374000000000001</v>
      </c>
      <c r="AN14" s="608">
        <v>2.8602500000000002</v>
      </c>
      <c r="AO14" s="608">
        <v>3.1372499999999999</v>
      </c>
      <c r="AP14" s="608">
        <v>3.4081999999999999</v>
      </c>
      <c r="AQ14" s="608">
        <v>3.4119999999999999</v>
      </c>
      <c r="AR14" s="608">
        <v>3.3122500000000001</v>
      </c>
      <c r="AS14" s="608">
        <v>3.3772000000000002</v>
      </c>
      <c r="AT14" s="608">
        <v>3.4192499999999999</v>
      </c>
      <c r="AU14" s="608">
        <v>3.4014000000000002</v>
      </c>
      <c r="AV14" s="608">
        <v>3.2370000000000001</v>
      </c>
      <c r="AW14" s="608">
        <v>2.98075</v>
      </c>
      <c r="AX14" s="608">
        <v>2.8359999999999999</v>
      </c>
      <c r="AY14" s="613">
        <v>2.8835820000000001</v>
      </c>
      <c r="AZ14" s="613">
        <v>2.945802</v>
      </c>
      <c r="BA14" s="613">
        <v>2.9996969999999998</v>
      </c>
      <c r="BB14" s="613">
        <v>3.1197029999999999</v>
      </c>
      <c r="BC14" s="613">
        <v>3.2329400000000001</v>
      </c>
      <c r="BD14" s="613">
        <v>3.4232710000000002</v>
      </c>
      <c r="BE14" s="613">
        <v>3.4342429999999999</v>
      </c>
      <c r="BF14" s="613">
        <v>3.402704</v>
      </c>
      <c r="BG14" s="613">
        <v>3.3979590000000002</v>
      </c>
      <c r="BH14" s="613">
        <v>3.2522250000000001</v>
      </c>
      <c r="BI14" s="613">
        <v>3.1708949999999998</v>
      </c>
      <c r="BJ14" s="613">
        <v>2.9911120000000002</v>
      </c>
      <c r="BK14" s="613">
        <v>2.9128539999999998</v>
      </c>
      <c r="BL14" s="613">
        <v>2.9409480000000001</v>
      </c>
      <c r="BM14" s="613">
        <v>3.0672329999999999</v>
      </c>
      <c r="BN14" s="613">
        <v>3.14351</v>
      </c>
      <c r="BO14" s="613">
        <v>3.231668</v>
      </c>
      <c r="BP14" s="613">
        <v>3.2924410000000002</v>
      </c>
      <c r="BQ14" s="613">
        <v>3.2898770000000002</v>
      </c>
      <c r="BR14" s="613">
        <v>3.2620770000000001</v>
      </c>
      <c r="BS14" s="613">
        <v>3.231506</v>
      </c>
      <c r="BT14" s="613">
        <v>3.117248</v>
      </c>
      <c r="BU14" s="613">
        <v>3.0120309999999999</v>
      </c>
      <c r="BV14" s="613">
        <v>2.8227370000000001</v>
      </c>
    </row>
    <row r="15" spans="1:74" ht="11.05" customHeight="1" x14ac:dyDescent="0.2">
      <c r="A15" s="1" t="s">
        <v>1191</v>
      </c>
      <c r="B15" s="568" t="s">
        <v>1192</v>
      </c>
      <c r="C15" s="608">
        <v>2.8752499999999999</v>
      </c>
      <c r="D15" s="608">
        <v>3.0379999999999998</v>
      </c>
      <c r="E15" s="608">
        <v>3.3986000000000001</v>
      </c>
      <c r="F15" s="608">
        <v>3.5182500000000001</v>
      </c>
      <c r="G15" s="608">
        <v>3.6684000000000001</v>
      </c>
      <c r="H15" s="608">
        <v>3.7694999999999999</v>
      </c>
      <c r="I15" s="608">
        <v>3.8682500000000002</v>
      </c>
      <c r="J15" s="608">
        <v>3.9373999999999998</v>
      </c>
      <c r="K15" s="608">
        <v>3.9295</v>
      </c>
      <c r="L15" s="608">
        <v>3.9977499999999999</v>
      </c>
      <c r="M15" s="608">
        <v>4.1581999999999999</v>
      </c>
      <c r="N15" s="608">
        <v>4.1544999999999996</v>
      </c>
      <c r="O15" s="608">
        <v>4.1546000000000003</v>
      </c>
      <c r="P15" s="608">
        <v>4.2282500000000001</v>
      </c>
      <c r="Q15" s="608">
        <v>5.1052499999999998</v>
      </c>
      <c r="R15" s="608">
        <v>5.13375</v>
      </c>
      <c r="S15" s="608">
        <v>5.3474000000000004</v>
      </c>
      <c r="T15" s="608">
        <v>5.8150000000000004</v>
      </c>
      <c r="U15" s="608">
        <v>5.4812500000000002</v>
      </c>
      <c r="V15" s="608">
        <v>4.9408000000000003</v>
      </c>
      <c r="W15" s="608">
        <v>4.8957499999999996</v>
      </c>
      <c r="X15" s="608">
        <v>5.4017999999999997</v>
      </c>
      <c r="Y15" s="608">
        <v>4.8099999999999996</v>
      </c>
      <c r="Z15" s="608">
        <v>4.1022499999999997</v>
      </c>
      <c r="AA15" s="608">
        <v>3.992</v>
      </c>
      <c r="AB15" s="608">
        <v>4.1630000000000003</v>
      </c>
      <c r="AC15" s="608">
        <v>4.3715000000000002</v>
      </c>
      <c r="AD15" s="608">
        <v>4.4814999999999996</v>
      </c>
      <c r="AE15" s="608">
        <v>4.5288000000000004</v>
      </c>
      <c r="AF15" s="608">
        <v>4.5579999999999998</v>
      </c>
      <c r="AG15" s="608">
        <v>4.5541999999999998</v>
      </c>
      <c r="AH15" s="608">
        <v>4.7975000000000003</v>
      </c>
      <c r="AI15" s="608">
        <v>5.0754999999999999</v>
      </c>
      <c r="AJ15" s="608">
        <v>5.0271999999999997</v>
      </c>
      <c r="AK15" s="608">
        <v>4.4742499999999996</v>
      </c>
      <c r="AL15" s="608">
        <v>4.1247499999999997</v>
      </c>
      <c r="AM15" s="608">
        <v>4.0052000000000003</v>
      </c>
      <c r="AN15" s="608">
        <v>4.0332499999999998</v>
      </c>
      <c r="AO15" s="608">
        <v>4.3412499999999996</v>
      </c>
      <c r="AP15" s="608">
        <v>4.7569999999999997</v>
      </c>
      <c r="AQ15" s="608">
        <v>4.6607500000000002</v>
      </c>
      <c r="AR15" s="608">
        <v>4.3547500000000001</v>
      </c>
      <c r="AS15" s="608">
        <v>4.1791999999999998</v>
      </c>
      <c r="AT15" s="608">
        <v>4.0650000000000004</v>
      </c>
      <c r="AU15" s="608">
        <v>4.0987999999999998</v>
      </c>
      <c r="AV15" s="608">
        <v>4.0202499999999999</v>
      </c>
      <c r="AW15" s="608">
        <v>3.907</v>
      </c>
      <c r="AX15" s="608">
        <v>3.8039999999999998</v>
      </c>
      <c r="AY15" s="613">
        <v>3.768392</v>
      </c>
      <c r="AZ15" s="613">
        <v>3.8242440000000002</v>
      </c>
      <c r="BA15" s="613">
        <v>3.9091360000000002</v>
      </c>
      <c r="BB15" s="613">
        <v>4.0232340000000004</v>
      </c>
      <c r="BC15" s="613">
        <v>4.1271849999999999</v>
      </c>
      <c r="BD15" s="613">
        <v>4.2426649999999997</v>
      </c>
      <c r="BE15" s="613">
        <v>4.2035</v>
      </c>
      <c r="BF15" s="613">
        <v>4.0959839999999996</v>
      </c>
      <c r="BG15" s="613">
        <v>4.0708669999999998</v>
      </c>
      <c r="BH15" s="613">
        <v>4.0136599999999998</v>
      </c>
      <c r="BI15" s="613">
        <v>3.8681359999999998</v>
      </c>
      <c r="BJ15" s="613">
        <v>3.804373</v>
      </c>
      <c r="BK15" s="613">
        <v>3.9365899999999998</v>
      </c>
      <c r="BL15" s="613">
        <v>3.9734780000000001</v>
      </c>
      <c r="BM15" s="613">
        <v>4.1664690000000002</v>
      </c>
      <c r="BN15" s="613">
        <v>4.3024100000000001</v>
      </c>
      <c r="BO15" s="613">
        <v>4.3638430000000001</v>
      </c>
      <c r="BP15" s="613">
        <v>4.3995490000000004</v>
      </c>
      <c r="BQ15" s="613">
        <v>4.3361289999999997</v>
      </c>
      <c r="BR15" s="613">
        <v>4.2704899999999997</v>
      </c>
      <c r="BS15" s="613">
        <v>4.2283609999999996</v>
      </c>
      <c r="BT15" s="613">
        <v>4.2225919999999997</v>
      </c>
      <c r="BU15" s="613">
        <v>4.1096579999999996</v>
      </c>
      <c r="BV15" s="613">
        <v>3.933684</v>
      </c>
    </row>
    <row r="16" spans="1:74" ht="11.05" customHeight="1" x14ac:dyDescent="0.2">
      <c r="A16" s="1"/>
      <c r="C16" s="610"/>
      <c r="D16" s="610"/>
      <c r="E16" s="610"/>
      <c r="F16" s="610"/>
      <c r="G16" s="610"/>
      <c r="H16" s="610"/>
      <c r="I16" s="610"/>
      <c r="J16" s="610"/>
      <c r="K16" s="610"/>
      <c r="L16" s="610"/>
      <c r="M16" s="610"/>
      <c r="N16" s="610"/>
      <c r="O16" s="610"/>
      <c r="P16" s="610"/>
      <c r="Q16" s="610"/>
      <c r="R16" s="610"/>
      <c r="S16" s="610"/>
      <c r="T16" s="610"/>
      <c r="U16" s="610"/>
      <c r="V16" s="610"/>
      <c r="W16" s="610"/>
      <c r="X16" s="610"/>
      <c r="Y16" s="610"/>
      <c r="Z16" s="610"/>
      <c r="AA16" s="610"/>
      <c r="AB16" s="610"/>
      <c r="AC16" s="610"/>
      <c r="AD16" s="610"/>
      <c r="AE16" s="610"/>
      <c r="AF16" s="610"/>
      <c r="AG16" s="610"/>
      <c r="AH16" s="610"/>
      <c r="AI16" s="610"/>
      <c r="AJ16" s="610"/>
      <c r="AK16" s="610"/>
      <c r="AL16" s="610"/>
      <c r="AM16" s="610"/>
      <c r="AN16" s="610"/>
      <c r="AO16" s="610"/>
      <c r="AP16" s="610"/>
      <c r="AQ16" s="610"/>
      <c r="AR16" s="610"/>
      <c r="AS16" s="610"/>
      <c r="AT16" s="610"/>
      <c r="AU16" s="610"/>
      <c r="AV16" s="610"/>
      <c r="AW16" s="610"/>
      <c r="AX16" s="610"/>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row>
    <row r="17" spans="1:74" ht="11.05" customHeight="1" x14ac:dyDescent="0.2">
      <c r="A17" s="1"/>
      <c r="B17" s="31" t="s">
        <v>1193</v>
      </c>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1"/>
      <c r="AO17" s="611"/>
      <c r="AP17" s="611"/>
      <c r="AQ17" s="611"/>
      <c r="AR17" s="611"/>
      <c r="AS17" s="611"/>
      <c r="AT17" s="611"/>
      <c r="AU17" s="611"/>
      <c r="AV17" s="611"/>
      <c r="AW17" s="611"/>
      <c r="AX17" s="611"/>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row>
    <row r="18" spans="1:74" s="289" customFormat="1" ht="11.05" customHeight="1" x14ac:dyDescent="0.2">
      <c r="A18" s="603" t="s">
        <v>232</v>
      </c>
      <c r="B18" s="605" t="s">
        <v>1194</v>
      </c>
      <c r="C18" s="34">
        <v>255.361605</v>
      </c>
      <c r="D18" s="34">
        <v>241.27302900000001</v>
      </c>
      <c r="E18" s="34">
        <v>237.84609399999999</v>
      </c>
      <c r="F18" s="34">
        <v>238.62245100000001</v>
      </c>
      <c r="G18" s="34">
        <v>240.175715</v>
      </c>
      <c r="H18" s="34">
        <v>237.28622200000001</v>
      </c>
      <c r="I18" s="34">
        <v>230.76469800000001</v>
      </c>
      <c r="J18" s="34">
        <v>225.55103199999999</v>
      </c>
      <c r="K18" s="34">
        <v>227.04755800000001</v>
      </c>
      <c r="L18" s="34">
        <v>216.69639000000001</v>
      </c>
      <c r="M18" s="34">
        <v>220.59760700000001</v>
      </c>
      <c r="N18" s="34">
        <v>232.177537</v>
      </c>
      <c r="O18" s="34">
        <v>251.78143700000001</v>
      </c>
      <c r="P18" s="34">
        <v>250.26103599999999</v>
      </c>
      <c r="Q18" s="34">
        <v>238.50202100000001</v>
      </c>
      <c r="R18" s="34">
        <v>230.01925299999999</v>
      </c>
      <c r="S18" s="34">
        <v>220.72221500000001</v>
      </c>
      <c r="T18" s="34">
        <v>221.01629</v>
      </c>
      <c r="U18" s="34">
        <v>225.133026</v>
      </c>
      <c r="V18" s="34">
        <v>215.59122500000001</v>
      </c>
      <c r="W18" s="34">
        <v>209.51571100000001</v>
      </c>
      <c r="X18" s="34">
        <v>210.44437199999999</v>
      </c>
      <c r="Y18" s="34">
        <v>221.35419999999999</v>
      </c>
      <c r="Z18" s="34">
        <v>224.41015400000001</v>
      </c>
      <c r="AA18" s="34">
        <v>239.63172499999999</v>
      </c>
      <c r="AB18" s="34">
        <v>242.635672</v>
      </c>
      <c r="AC18" s="34">
        <v>225.20362700000001</v>
      </c>
      <c r="AD18" s="34">
        <v>223.64209</v>
      </c>
      <c r="AE18" s="34">
        <v>222.14595199999999</v>
      </c>
      <c r="AF18" s="34">
        <v>222.055801</v>
      </c>
      <c r="AG18" s="34">
        <v>220.87479500000001</v>
      </c>
      <c r="AH18" s="34">
        <v>219.15346</v>
      </c>
      <c r="AI18" s="34">
        <v>227.885199</v>
      </c>
      <c r="AJ18" s="34">
        <v>218.728658</v>
      </c>
      <c r="AK18" s="34">
        <v>221.53345100000001</v>
      </c>
      <c r="AL18" s="34">
        <v>240.716757</v>
      </c>
      <c r="AM18" s="34">
        <v>252.39195900000001</v>
      </c>
      <c r="AN18" s="34">
        <v>240.21721099999999</v>
      </c>
      <c r="AO18" s="34">
        <v>233.42984799999999</v>
      </c>
      <c r="AP18" s="34">
        <v>233.297033</v>
      </c>
      <c r="AQ18" s="34">
        <v>230.50117900000001</v>
      </c>
      <c r="AR18" s="34">
        <v>232.42795100000001</v>
      </c>
      <c r="AS18" s="34">
        <v>223.971417</v>
      </c>
      <c r="AT18" s="34">
        <v>220.41615300000001</v>
      </c>
      <c r="AU18" s="34">
        <v>219.70291900000001</v>
      </c>
      <c r="AV18" s="34">
        <v>213.19474700000001</v>
      </c>
      <c r="AW18" s="34">
        <v>216.05614285999999</v>
      </c>
      <c r="AX18" s="34">
        <v>237.714</v>
      </c>
      <c r="AY18" s="459">
        <v>250.8981</v>
      </c>
      <c r="AZ18" s="459">
        <v>246.1446</v>
      </c>
      <c r="BA18" s="459">
        <v>233.85310000000001</v>
      </c>
      <c r="BB18" s="459">
        <v>230.95580000000001</v>
      </c>
      <c r="BC18" s="459">
        <v>227.2165</v>
      </c>
      <c r="BD18" s="459">
        <v>224.84460000000001</v>
      </c>
      <c r="BE18" s="459">
        <v>226.2372</v>
      </c>
      <c r="BF18" s="459">
        <v>218.74029999999999</v>
      </c>
      <c r="BG18" s="459">
        <v>220.54300000000001</v>
      </c>
      <c r="BH18" s="459">
        <v>218.86670000000001</v>
      </c>
      <c r="BI18" s="459">
        <v>226.06710000000001</v>
      </c>
      <c r="BJ18" s="459">
        <v>238.01259999999999</v>
      </c>
      <c r="BK18" s="459">
        <v>249.50819999999999</v>
      </c>
      <c r="BL18" s="459">
        <v>243.73240000000001</v>
      </c>
      <c r="BM18" s="459">
        <v>232.47290000000001</v>
      </c>
      <c r="BN18" s="459">
        <v>230.4512</v>
      </c>
      <c r="BO18" s="459">
        <v>231.69489999999999</v>
      </c>
      <c r="BP18" s="459">
        <v>228.6284</v>
      </c>
      <c r="BQ18" s="459">
        <v>227.36410000000001</v>
      </c>
      <c r="BR18" s="459">
        <v>220.726</v>
      </c>
      <c r="BS18" s="459">
        <v>218.21170000000001</v>
      </c>
      <c r="BT18" s="459">
        <v>212.8433</v>
      </c>
      <c r="BU18" s="459">
        <v>221.9136</v>
      </c>
      <c r="BV18" s="459">
        <v>236.93899999999999</v>
      </c>
    </row>
    <row r="19" spans="1:74" ht="11.05" customHeight="1" x14ac:dyDescent="0.2">
      <c r="A19" s="1" t="s">
        <v>227</v>
      </c>
      <c r="B19" s="568" t="s">
        <v>1184</v>
      </c>
      <c r="C19" s="365">
        <v>67.084000000000003</v>
      </c>
      <c r="D19" s="365">
        <v>68.408000000000001</v>
      </c>
      <c r="E19" s="365">
        <v>65.099000000000004</v>
      </c>
      <c r="F19" s="365">
        <v>63.466000000000001</v>
      </c>
      <c r="G19" s="365">
        <v>66.423000000000002</v>
      </c>
      <c r="H19" s="365">
        <v>69.876999999999995</v>
      </c>
      <c r="I19" s="365">
        <v>62.682000000000002</v>
      </c>
      <c r="J19" s="365">
        <v>55.204999999999998</v>
      </c>
      <c r="K19" s="365">
        <v>59.037999999999997</v>
      </c>
      <c r="L19" s="365">
        <v>53.113</v>
      </c>
      <c r="M19" s="365">
        <v>56.872</v>
      </c>
      <c r="N19" s="365">
        <v>61.83</v>
      </c>
      <c r="O19" s="365">
        <v>65.540999999999997</v>
      </c>
      <c r="P19" s="365">
        <v>61.884</v>
      </c>
      <c r="Q19" s="365">
        <v>56.984000000000002</v>
      </c>
      <c r="R19" s="365">
        <v>52.786000000000001</v>
      </c>
      <c r="S19" s="365">
        <v>53.988999999999997</v>
      </c>
      <c r="T19" s="365">
        <v>53.604999999999997</v>
      </c>
      <c r="U19" s="365">
        <v>52.87</v>
      </c>
      <c r="V19" s="365">
        <v>54.121000000000002</v>
      </c>
      <c r="W19" s="365">
        <v>54.334000000000003</v>
      </c>
      <c r="X19" s="365">
        <v>50.932000000000002</v>
      </c>
      <c r="Y19" s="365">
        <v>51.101999999999997</v>
      </c>
      <c r="Z19" s="365">
        <v>56.398000000000003</v>
      </c>
      <c r="AA19" s="365">
        <v>61.972000000000001</v>
      </c>
      <c r="AB19" s="365">
        <v>64.33</v>
      </c>
      <c r="AC19" s="365">
        <v>52.69</v>
      </c>
      <c r="AD19" s="365">
        <v>53.256</v>
      </c>
      <c r="AE19" s="365">
        <v>55.470999999999997</v>
      </c>
      <c r="AF19" s="365">
        <v>56.991999999999997</v>
      </c>
      <c r="AG19" s="365">
        <v>56.884999999999998</v>
      </c>
      <c r="AH19" s="365">
        <v>57.442</v>
      </c>
      <c r="AI19" s="365">
        <v>58.790999999999997</v>
      </c>
      <c r="AJ19" s="365">
        <v>55.790999999999997</v>
      </c>
      <c r="AK19" s="365">
        <v>53.46</v>
      </c>
      <c r="AL19" s="365">
        <v>60.085000000000001</v>
      </c>
      <c r="AM19" s="365">
        <v>64.798000000000002</v>
      </c>
      <c r="AN19" s="365">
        <v>64.278000000000006</v>
      </c>
      <c r="AO19" s="365">
        <v>54.914999999999999</v>
      </c>
      <c r="AP19" s="365">
        <v>54.895000000000003</v>
      </c>
      <c r="AQ19" s="365">
        <v>56.374000000000002</v>
      </c>
      <c r="AR19" s="365">
        <v>56.774999999999999</v>
      </c>
      <c r="AS19" s="365">
        <v>57.183</v>
      </c>
      <c r="AT19" s="365">
        <v>59.082999999999998</v>
      </c>
      <c r="AU19" s="365">
        <v>61.15</v>
      </c>
      <c r="AV19" s="365">
        <v>54.393000000000001</v>
      </c>
      <c r="AW19" s="365">
        <v>53.395571429</v>
      </c>
      <c r="AX19" s="365">
        <v>61.383000000000003</v>
      </c>
      <c r="AY19" s="376">
        <v>65.892520000000005</v>
      </c>
      <c r="AZ19" s="376">
        <v>64.044290000000004</v>
      </c>
      <c r="BA19" s="376">
        <v>59.55912</v>
      </c>
      <c r="BB19" s="376">
        <v>56.223680000000002</v>
      </c>
      <c r="BC19" s="376">
        <v>55.579709999999999</v>
      </c>
      <c r="BD19" s="376">
        <v>56.172269999999997</v>
      </c>
      <c r="BE19" s="376">
        <v>56.028559999999999</v>
      </c>
      <c r="BF19" s="376">
        <v>56.458860000000001</v>
      </c>
      <c r="BG19" s="376">
        <v>58.25067</v>
      </c>
      <c r="BH19" s="376">
        <v>56.796550000000003</v>
      </c>
      <c r="BI19" s="376">
        <v>56.898539999999997</v>
      </c>
      <c r="BJ19" s="376">
        <v>60.836939999999998</v>
      </c>
      <c r="BK19" s="376">
        <v>66.207710000000006</v>
      </c>
      <c r="BL19" s="376">
        <v>64.452399999999997</v>
      </c>
      <c r="BM19" s="376">
        <v>59.404690000000002</v>
      </c>
      <c r="BN19" s="376">
        <v>58.611190000000001</v>
      </c>
      <c r="BO19" s="376">
        <v>58.809609999999999</v>
      </c>
      <c r="BP19" s="376">
        <v>57.752090000000003</v>
      </c>
      <c r="BQ19" s="376">
        <v>57.436500000000002</v>
      </c>
      <c r="BR19" s="376">
        <v>56.371609999999997</v>
      </c>
      <c r="BS19" s="376">
        <v>56.961480000000002</v>
      </c>
      <c r="BT19" s="376">
        <v>55.094659999999998</v>
      </c>
      <c r="BU19" s="376">
        <v>57.385910000000003</v>
      </c>
      <c r="BV19" s="376">
        <v>62.486870000000003</v>
      </c>
    </row>
    <row r="20" spans="1:74" ht="11.05" customHeight="1" x14ac:dyDescent="0.2">
      <c r="A20" s="1" t="s">
        <v>228</v>
      </c>
      <c r="B20" s="568" t="s">
        <v>1186</v>
      </c>
      <c r="C20" s="365">
        <v>55.101461</v>
      </c>
      <c r="D20" s="365">
        <v>52.697609</v>
      </c>
      <c r="E20" s="365">
        <v>50.642440999999998</v>
      </c>
      <c r="F20" s="365">
        <v>49.224414000000003</v>
      </c>
      <c r="G20" s="365">
        <v>47.744827999999998</v>
      </c>
      <c r="H20" s="365">
        <v>50.641513000000003</v>
      </c>
      <c r="I20" s="365">
        <v>48.408410000000003</v>
      </c>
      <c r="J20" s="365">
        <v>47.039307999999998</v>
      </c>
      <c r="K20" s="365">
        <v>46.773895000000003</v>
      </c>
      <c r="L20" s="365">
        <v>44.971989000000001</v>
      </c>
      <c r="M20" s="365">
        <v>46.867713000000002</v>
      </c>
      <c r="N20" s="365">
        <v>50.740837999999997</v>
      </c>
      <c r="O20" s="365">
        <v>58.762146000000001</v>
      </c>
      <c r="P20" s="365">
        <v>60.754840000000002</v>
      </c>
      <c r="Q20" s="365">
        <v>56.540284</v>
      </c>
      <c r="R20" s="365">
        <v>50.321587000000001</v>
      </c>
      <c r="S20" s="365">
        <v>45.568559999999998</v>
      </c>
      <c r="T20" s="365">
        <v>46.725574999999999</v>
      </c>
      <c r="U20" s="365">
        <v>48.765656999999997</v>
      </c>
      <c r="V20" s="365">
        <v>43.997585999999998</v>
      </c>
      <c r="W20" s="365">
        <v>44.087891999999997</v>
      </c>
      <c r="X20" s="365">
        <v>45.030802999999999</v>
      </c>
      <c r="Y20" s="365">
        <v>46.994832000000002</v>
      </c>
      <c r="Z20" s="365">
        <v>46.611840000000001</v>
      </c>
      <c r="AA20" s="365">
        <v>50.941719999999997</v>
      </c>
      <c r="AB20" s="365">
        <v>52.511856000000002</v>
      </c>
      <c r="AC20" s="365">
        <v>49.788389000000002</v>
      </c>
      <c r="AD20" s="365">
        <v>46.208598000000002</v>
      </c>
      <c r="AE20" s="365">
        <v>45.370578000000002</v>
      </c>
      <c r="AF20" s="365">
        <v>44.879550999999999</v>
      </c>
      <c r="AG20" s="365">
        <v>46.715552000000002</v>
      </c>
      <c r="AH20" s="365">
        <v>45.328581</v>
      </c>
      <c r="AI20" s="365">
        <v>46.565556999999998</v>
      </c>
      <c r="AJ20" s="365">
        <v>43.982638000000001</v>
      </c>
      <c r="AK20" s="365">
        <v>48.148766999999999</v>
      </c>
      <c r="AL20" s="365">
        <v>54.852544000000002</v>
      </c>
      <c r="AM20" s="365">
        <v>60.766717999999997</v>
      </c>
      <c r="AN20" s="365">
        <v>56.663445000000003</v>
      </c>
      <c r="AO20" s="365">
        <v>54.610506999999998</v>
      </c>
      <c r="AP20" s="365">
        <v>53.380496000000001</v>
      </c>
      <c r="AQ20" s="365">
        <v>48.247449000000003</v>
      </c>
      <c r="AR20" s="365">
        <v>48.525418999999999</v>
      </c>
      <c r="AS20" s="365">
        <v>46.507494999999999</v>
      </c>
      <c r="AT20" s="365">
        <v>45.539436000000002</v>
      </c>
      <c r="AU20" s="365">
        <v>45.242752000000003</v>
      </c>
      <c r="AV20" s="365">
        <v>44.938498000000003</v>
      </c>
      <c r="AW20" s="365">
        <v>45.578000000000003</v>
      </c>
      <c r="AX20" s="365">
        <v>52.619</v>
      </c>
      <c r="AY20" s="376">
        <v>56.753729999999997</v>
      </c>
      <c r="AZ20" s="376">
        <v>56.613019999999999</v>
      </c>
      <c r="BA20" s="376">
        <v>54.256700000000002</v>
      </c>
      <c r="BB20" s="376">
        <v>52.62677</v>
      </c>
      <c r="BC20" s="376">
        <v>49.63711</v>
      </c>
      <c r="BD20" s="376">
        <v>48.835070000000002</v>
      </c>
      <c r="BE20" s="376">
        <v>49.168750000000003</v>
      </c>
      <c r="BF20" s="376">
        <v>47.514609999999998</v>
      </c>
      <c r="BG20" s="376">
        <v>47.248739999999998</v>
      </c>
      <c r="BH20" s="376">
        <v>45.814729999999997</v>
      </c>
      <c r="BI20" s="376">
        <v>48.69614</v>
      </c>
      <c r="BJ20" s="376">
        <v>52.5717</v>
      </c>
      <c r="BK20" s="376">
        <v>56.87171</v>
      </c>
      <c r="BL20" s="376">
        <v>56.649850000000001</v>
      </c>
      <c r="BM20" s="376">
        <v>54.299169999999997</v>
      </c>
      <c r="BN20" s="376">
        <v>53.164020000000001</v>
      </c>
      <c r="BO20" s="376">
        <v>50.595660000000002</v>
      </c>
      <c r="BP20" s="376">
        <v>50.607750000000003</v>
      </c>
      <c r="BQ20" s="376">
        <v>49.022289999999998</v>
      </c>
      <c r="BR20" s="376">
        <v>48.292549999999999</v>
      </c>
      <c r="BS20" s="376">
        <v>47.117530000000002</v>
      </c>
      <c r="BT20" s="376">
        <v>44.502389999999998</v>
      </c>
      <c r="BU20" s="376">
        <v>47.940550000000002</v>
      </c>
      <c r="BV20" s="376">
        <v>53.532470000000004</v>
      </c>
    </row>
    <row r="21" spans="1:74" ht="11.05" customHeight="1" x14ac:dyDescent="0.2">
      <c r="A21" s="1" t="s">
        <v>229</v>
      </c>
      <c r="B21" s="568" t="s">
        <v>1188</v>
      </c>
      <c r="C21" s="365">
        <v>91.149000000000001</v>
      </c>
      <c r="D21" s="365">
        <v>79.072999999999993</v>
      </c>
      <c r="E21" s="365">
        <v>82.076999999999998</v>
      </c>
      <c r="F21" s="365">
        <v>87.052000000000007</v>
      </c>
      <c r="G21" s="365">
        <v>89.188000000000002</v>
      </c>
      <c r="H21" s="365">
        <v>81.63</v>
      </c>
      <c r="I21" s="365">
        <v>83.486999999999995</v>
      </c>
      <c r="J21" s="365">
        <v>85.787999999999997</v>
      </c>
      <c r="K21" s="365">
        <v>83.027000000000001</v>
      </c>
      <c r="L21" s="365">
        <v>82.698999999999998</v>
      </c>
      <c r="M21" s="365">
        <v>81.692999999999998</v>
      </c>
      <c r="N21" s="365">
        <v>81.739000000000004</v>
      </c>
      <c r="O21" s="365">
        <v>86.385999999999996</v>
      </c>
      <c r="P21" s="365">
        <v>89.171999999999997</v>
      </c>
      <c r="Q21" s="365">
        <v>86.965999999999994</v>
      </c>
      <c r="R21" s="365">
        <v>88.320999999999998</v>
      </c>
      <c r="S21" s="365">
        <v>83.768000000000001</v>
      </c>
      <c r="T21" s="365">
        <v>83.947999999999993</v>
      </c>
      <c r="U21" s="365">
        <v>86.884</v>
      </c>
      <c r="V21" s="365">
        <v>84.506</v>
      </c>
      <c r="W21" s="365">
        <v>80.238</v>
      </c>
      <c r="X21" s="365">
        <v>80.034000000000006</v>
      </c>
      <c r="Y21" s="365">
        <v>84.828000000000003</v>
      </c>
      <c r="Z21" s="365">
        <v>81.41</v>
      </c>
      <c r="AA21" s="365">
        <v>87.152000000000001</v>
      </c>
      <c r="AB21" s="365">
        <v>87.635000000000005</v>
      </c>
      <c r="AC21" s="365">
        <v>83.73</v>
      </c>
      <c r="AD21" s="365">
        <v>86.442999999999998</v>
      </c>
      <c r="AE21" s="365">
        <v>85.177000000000007</v>
      </c>
      <c r="AF21" s="365">
        <v>84.382000000000005</v>
      </c>
      <c r="AG21" s="365">
        <v>81.692999999999998</v>
      </c>
      <c r="AH21" s="365">
        <v>81.891000000000005</v>
      </c>
      <c r="AI21" s="365">
        <v>85.475999999999999</v>
      </c>
      <c r="AJ21" s="365">
        <v>83.415000000000006</v>
      </c>
      <c r="AK21" s="365">
        <v>84.995999999999995</v>
      </c>
      <c r="AL21" s="365">
        <v>89.242000000000004</v>
      </c>
      <c r="AM21" s="365">
        <v>86.581999999999994</v>
      </c>
      <c r="AN21" s="365">
        <v>80.421999999999997</v>
      </c>
      <c r="AO21" s="365">
        <v>85.402000000000001</v>
      </c>
      <c r="AP21" s="365">
        <v>86.938000000000002</v>
      </c>
      <c r="AQ21" s="365">
        <v>86.204999999999998</v>
      </c>
      <c r="AR21" s="365">
        <v>86.399000000000001</v>
      </c>
      <c r="AS21" s="365">
        <v>82.248999999999995</v>
      </c>
      <c r="AT21" s="365">
        <v>79.686000000000007</v>
      </c>
      <c r="AU21" s="365">
        <v>79.227000000000004</v>
      </c>
      <c r="AV21" s="365">
        <v>80.296000000000006</v>
      </c>
      <c r="AW21" s="365">
        <v>82.063571429000007</v>
      </c>
      <c r="AX21" s="365">
        <v>85.43</v>
      </c>
      <c r="AY21" s="376">
        <v>87.814099999999996</v>
      </c>
      <c r="AZ21" s="376">
        <v>85.999110000000002</v>
      </c>
      <c r="BA21" s="376">
        <v>81.805620000000005</v>
      </c>
      <c r="BB21" s="376">
        <v>84.665660000000003</v>
      </c>
      <c r="BC21" s="376">
        <v>84.133830000000003</v>
      </c>
      <c r="BD21" s="376">
        <v>82.586259999999996</v>
      </c>
      <c r="BE21" s="376">
        <v>83.863669999999999</v>
      </c>
      <c r="BF21" s="376">
        <v>78.678839999999994</v>
      </c>
      <c r="BG21" s="376">
        <v>77.93965</v>
      </c>
      <c r="BH21" s="376">
        <v>80.907610000000005</v>
      </c>
      <c r="BI21" s="376">
        <v>83.60924</v>
      </c>
      <c r="BJ21" s="376">
        <v>86.623189999999994</v>
      </c>
      <c r="BK21" s="376">
        <v>86.478409999999997</v>
      </c>
      <c r="BL21" s="376">
        <v>83.796289999999999</v>
      </c>
      <c r="BM21" s="376">
        <v>81.873959999999997</v>
      </c>
      <c r="BN21" s="376">
        <v>82.414720000000003</v>
      </c>
      <c r="BO21" s="376">
        <v>85.48509</v>
      </c>
      <c r="BP21" s="376">
        <v>83.35078</v>
      </c>
      <c r="BQ21" s="376">
        <v>84.133709999999994</v>
      </c>
      <c r="BR21" s="376">
        <v>80.187849999999997</v>
      </c>
      <c r="BS21" s="376">
        <v>78.033410000000003</v>
      </c>
      <c r="BT21" s="376">
        <v>79.088700000000003</v>
      </c>
      <c r="BU21" s="376">
        <v>80.472539999999995</v>
      </c>
      <c r="BV21" s="376">
        <v>83.835009999999997</v>
      </c>
    </row>
    <row r="22" spans="1:74" ht="11.05" customHeight="1" x14ac:dyDescent="0.2">
      <c r="A22" s="1" t="s">
        <v>230</v>
      </c>
      <c r="B22" s="568" t="s">
        <v>1190</v>
      </c>
      <c r="C22" s="365">
        <v>8.8680000000000003</v>
      </c>
      <c r="D22" s="365">
        <v>8.8439999999999994</v>
      </c>
      <c r="E22" s="365">
        <v>8.5640000000000001</v>
      </c>
      <c r="F22" s="365">
        <v>8.1189999999999998</v>
      </c>
      <c r="G22" s="365">
        <v>7.258</v>
      </c>
      <c r="H22" s="365">
        <v>6.1619999999999999</v>
      </c>
      <c r="I22" s="365">
        <v>6.234</v>
      </c>
      <c r="J22" s="365">
        <v>6.718</v>
      </c>
      <c r="K22" s="365">
        <v>7.6440000000000001</v>
      </c>
      <c r="L22" s="365">
        <v>7.5940000000000003</v>
      </c>
      <c r="M22" s="365">
        <v>7.7770000000000001</v>
      </c>
      <c r="N22" s="365">
        <v>8.1470000000000002</v>
      </c>
      <c r="O22" s="365">
        <v>8.91</v>
      </c>
      <c r="P22" s="365">
        <v>8.3019999999999996</v>
      </c>
      <c r="Q22" s="365">
        <v>8.0830000000000002</v>
      </c>
      <c r="R22" s="365">
        <v>7.9509999999999996</v>
      </c>
      <c r="S22" s="365">
        <v>6.14</v>
      </c>
      <c r="T22" s="365">
        <v>6.4480000000000004</v>
      </c>
      <c r="U22" s="365">
        <v>6.8159999999999998</v>
      </c>
      <c r="V22" s="365">
        <v>6.3940000000000001</v>
      </c>
      <c r="W22" s="365">
        <v>6.3860000000000001</v>
      </c>
      <c r="X22" s="365">
        <v>7.0030000000000001</v>
      </c>
      <c r="Y22" s="365">
        <v>7.2</v>
      </c>
      <c r="Z22" s="365">
        <v>7.4169999999999998</v>
      </c>
      <c r="AA22" s="365">
        <v>7.3869999999999996</v>
      </c>
      <c r="AB22" s="365">
        <v>7.6660000000000004</v>
      </c>
      <c r="AC22" s="365">
        <v>7.8440000000000003</v>
      </c>
      <c r="AD22" s="365">
        <v>7.2949999999999999</v>
      </c>
      <c r="AE22" s="365">
        <v>6.7610000000000001</v>
      </c>
      <c r="AF22" s="365">
        <v>6.9160000000000004</v>
      </c>
      <c r="AG22" s="365">
        <v>7.197063</v>
      </c>
      <c r="AH22" s="365">
        <v>7.1950630000000002</v>
      </c>
      <c r="AI22" s="365">
        <v>7.1640629999999996</v>
      </c>
      <c r="AJ22" s="365">
        <v>7.2080580000000003</v>
      </c>
      <c r="AK22" s="365">
        <v>7.6610579999999997</v>
      </c>
      <c r="AL22" s="365">
        <v>7.9020580000000002</v>
      </c>
      <c r="AM22" s="365">
        <v>8.6070580000000003</v>
      </c>
      <c r="AN22" s="365">
        <v>8.4950580000000002</v>
      </c>
      <c r="AO22" s="365">
        <v>8.5580580000000008</v>
      </c>
      <c r="AP22" s="365">
        <v>8.3890580000000003</v>
      </c>
      <c r="AQ22" s="365">
        <v>8.2340490000000006</v>
      </c>
      <c r="AR22" s="365">
        <v>8.0290490000000005</v>
      </c>
      <c r="AS22" s="365">
        <v>6.8800489999999996</v>
      </c>
      <c r="AT22" s="365">
        <v>6.7770489999999999</v>
      </c>
      <c r="AU22" s="365">
        <v>6.8350489999999997</v>
      </c>
      <c r="AV22" s="365">
        <v>7.0600490000000002</v>
      </c>
      <c r="AW22" s="365">
        <v>8.1854285713999992</v>
      </c>
      <c r="AX22" s="365">
        <v>8.1319999999999997</v>
      </c>
      <c r="AY22" s="376">
        <v>8.2297200000000004</v>
      </c>
      <c r="AZ22" s="376">
        <v>8.3925450000000001</v>
      </c>
      <c r="BA22" s="376">
        <v>8.144539</v>
      </c>
      <c r="BB22" s="376">
        <v>8.0611890000000006</v>
      </c>
      <c r="BC22" s="376">
        <v>7.6666280000000002</v>
      </c>
      <c r="BD22" s="376">
        <v>7.4395199999999999</v>
      </c>
      <c r="BE22" s="376">
        <v>7.4262569999999997</v>
      </c>
      <c r="BF22" s="376">
        <v>7.3863909999999997</v>
      </c>
      <c r="BG22" s="376">
        <v>7.4790939999999999</v>
      </c>
      <c r="BH22" s="376">
        <v>7.0567349999999998</v>
      </c>
      <c r="BI22" s="376">
        <v>7.5591109999999997</v>
      </c>
      <c r="BJ22" s="376">
        <v>7.9612860000000003</v>
      </c>
      <c r="BK22" s="376">
        <v>8.1692180000000008</v>
      </c>
      <c r="BL22" s="376">
        <v>8.2960530000000006</v>
      </c>
      <c r="BM22" s="376">
        <v>7.9611650000000003</v>
      </c>
      <c r="BN22" s="376">
        <v>7.669136</v>
      </c>
      <c r="BO22" s="376">
        <v>7.6885500000000002</v>
      </c>
      <c r="BP22" s="376">
        <v>7.4077409999999997</v>
      </c>
      <c r="BQ22" s="376">
        <v>7.1667129999999997</v>
      </c>
      <c r="BR22" s="376">
        <v>7.1239800000000004</v>
      </c>
      <c r="BS22" s="376">
        <v>7.2515299999999998</v>
      </c>
      <c r="BT22" s="376">
        <v>6.8534860000000002</v>
      </c>
      <c r="BU22" s="376">
        <v>7.3409490000000002</v>
      </c>
      <c r="BV22" s="376">
        <v>7.6837960000000001</v>
      </c>
    </row>
    <row r="23" spans="1:74" ht="11.05" customHeight="1" x14ac:dyDescent="0.2">
      <c r="A23" s="1" t="s">
        <v>231</v>
      </c>
      <c r="B23" s="606" t="s">
        <v>1192</v>
      </c>
      <c r="C23" s="545">
        <v>33.159143999999998</v>
      </c>
      <c r="D23" s="545">
        <v>32.250419999999998</v>
      </c>
      <c r="E23" s="545">
        <v>31.463653000000001</v>
      </c>
      <c r="F23" s="545">
        <v>30.761037000000002</v>
      </c>
      <c r="G23" s="545">
        <v>29.561886999999999</v>
      </c>
      <c r="H23" s="545">
        <v>28.975708999999998</v>
      </c>
      <c r="I23" s="545">
        <v>29.953288000000001</v>
      </c>
      <c r="J23" s="545">
        <v>30.800723999999999</v>
      </c>
      <c r="K23" s="545">
        <v>30.564662999999999</v>
      </c>
      <c r="L23" s="545">
        <v>28.318401000000001</v>
      </c>
      <c r="M23" s="545">
        <v>27.387893999999999</v>
      </c>
      <c r="N23" s="545">
        <v>29.720699</v>
      </c>
      <c r="O23" s="545">
        <v>32.182290999999999</v>
      </c>
      <c r="P23" s="545">
        <v>30.148195999999999</v>
      </c>
      <c r="Q23" s="545">
        <v>29.928737000000002</v>
      </c>
      <c r="R23" s="545">
        <v>30.639665999999998</v>
      </c>
      <c r="S23" s="545">
        <v>31.256654999999999</v>
      </c>
      <c r="T23" s="545">
        <v>30.289715000000001</v>
      </c>
      <c r="U23" s="545">
        <v>29.797369</v>
      </c>
      <c r="V23" s="545">
        <v>26.572638999999999</v>
      </c>
      <c r="W23" s="545">
        <v>24.469819000000001</v>
      </c>
      <c r="X23" s="545">
        <v>27.444569000000001</v>
      </c>
      <c r="Y23" s="545">
        <v>31.229368000000001</v>
      </c>
      <c r="Z23" s="545">
        <v>32.573314000000003</v>
      </c>
      <c r="AA23" s="545">
        <v>32.179004999999997</v>
      </c>
      <c r="AB23" s="545">
        <v>30.492816000000001</v>
      </c>
      <c r="AC23" s="545">
        <v>31.151237999999999</v>
      </c>
      <c r="AD23" s="545">
        <v>30.439492000000001</v>
      </c>
      <c r="AE23" s="545">
        <v>29.366374</v>
      </c>
      <c r="AF23" s="545">
        <v>28.88625</v>
      </c>
      <c r="AG23" s="545">
        <v>28.384180000000001</v>
      </c>
      <c r="AH23" s="545">
        <v>27.296816</v>
      </c>
      <c r="AI23" s="545">
        <v>29.888579</v>
      </c>
      <c r="AJ23" s="545">
        <v>28.331962000000001</v>
      </c>
      <c r="AK23" s="545">
        <v>27.267626</v>
      </c>
      <c r="AL23" s="545">
        <v>28.635155000000001</v>
      </c>
      <c r="AM23" s="545">
        <v>31.638183000000001</v>
      </c>
      <c r="AN23" s="545">
        <v>30.358708</v>
      </c>
      <c r="AO23" s="545">
        <v>29.944282999999999</v>
      </c>
      <c r="AP23" s="545">
        <v>29.694479000000001</v>
      </c>
      <c r="AQ23" s="545">
        <v>31.440681000000001</v>
      </c>
      <c r="AR23" s="545">
        <v>32.699483000000001</v>
      </c>
      <c r="AS23" s="545">
        <v>31.151872999999998</v>
      </c>
      <c r="AT23" s="545">
        <v>29.330667999999999</v>
      </c>
      <c r="AU23" s="545">
        <v>27.248118000000002</v>
      </c>
      <c r="AV23" s="545">
        <v>26.507200000000001</v>
      </c>
      <c r="AW23" s="545">
        <v>26.833571428999999</v>
      </c>
      <c r="AX23" s="545">
        <v>30.15</v>
      </c>
      <c r="AY23" s="530">
        <v>32.208060000000003</v>
      </c>
      <c r="AZ23" s="530">
        <v>31.095669999999998</v>
      </c>
      <c r="BA23" s="530">
        <v>30.087109999999999</v>
      </c>
      <c r="BB23" s="530">
        <v>29.37848</v>
      </c>
      <c r="BC23" s="530">
        <v>30.19923</v>
      </c>
      <c r="BD23" s="530">
        <v>29.81148</v>
      </c>
      <c r="BE23" s="530">
        <v>29.749980000000001</v>
      </c>
      <c r="BF23" s="530">
        <v>28.70157</v>
      </c>
      <c r="BG23" s="530">
        <v>29.6248</v>
      </c>
      <c r="BH23" s="530">
        <v>28.291070000000001</v>
      </c>
      <c r="BI23" s="530">
        <v>29.30405</v>
      </c>
      <c r="BJ23" s="530">
        <v>30.019469999999998</v>
      </c>
      <c r="BK23" s="530">
        <v>31.78116</v>
      </c>
      <c r="BL23" s="530">
        <v>30.53781</v>
      </c>
      <c r="BM23" s="530">
        <v>28.933869999999999</v>
      </c>
      <c r="BN23" s="530">
        <v>28.592120000000001</v>
      </c>
      <c r="BO23" s="530">
        <v>29.116009999999999</v>
      </c>
      <c r="BP23" s="530">
        <v>29.510090000000002</v>
      </c>
      <c r="BQ23" s="530">
        <v>29.60492</v>
      </c>
      <c r="BR23" s="530">
        <v>28.750019999999999</v>
      </c>
      <c r="BS23" s="530">
        <v>28.84778</v>
      </c>
      <c r="BT23" s="530">
        <v>27.304040000000001</v>
      </c>
      <c r="BU23" s="530">
        <v>28.773620000000001</v>
      </c>
      <c r="BV23" s="530">
        <v>29.400829999999999</v>
      </c>
    </row>
    <row r="24" spans="1:74" s="114" customFormat="1" ht="11.95" customHeight="1" x14ac:dyDescent="0.2">
      <c r="A24" s="1"/>
      <c r="B24" s="988" t="s">
        <v>1247</v>
      </c>
      <c r="C24" s="997"/>
      <c r="D24" s="997"/>
      <c r="E24" s="997"/>
      <c r="F24" s="997"/>
      <c r="G24" s="997"/>
      <c r="H24" s="997"/>
      <c r="I24" s="997"/>
      <c r="J24" s="997"/>
      <c r="K24" s="997"/>
      <c r="L24" s="997"/>
      <c r="M24" s="997"/>
      <c r="N24" s="997"/>
      <c r="O24" s="997"/>
      <c r="P24" s="997"/>
      <c r="Q24" s="993"/>
      <c r="AY24" s="221"/>
      <c r="AZ24" s="221"/>
      <c r="BA24" s="221"/>
      <c r="BB24" s="221"/>
      <c r="BC24" s="221"/>
      <c r="BD24" s="674"/>
      <c r="BE24" s="674"/>
      <c r="BF24" s="674"/>
      <c r="BG24" s="674"/>
      <c r="BH24" s="674"/>
      <c r="BI24" s="674"/>
      <c r="BJ24" s="221"/>
    </row>
    <row r="25" spans="1:74" s="358" customFormat="1" ht="11.95" customHeight="1" x14ac:dyDescent="0.2">
      <c r="A25" s="357"/>
      <c r="B25" s="988" t="s">
        <v>1248</v>
      </c>
      <c r="C25" s="997"/>
      <c r="D25" s="997"/>
      <c r="E25" s="997"/>
      <c r="F25" s="997"/>
      <c r="G25" s="997"/>
      <c r="H25" s="997"/>
      <c r="I25" s="997"/>
      <c r="J25" s="997"/>
      <c r="K25" s="997"/>
      <c r="L25" s="997"/>
      <c r="M25" s="997"/>
      <c r="N25" s="997"/>
      <c r="O25" s="997"/>
      <c r="P25" s="997"/>
      <c r="Q25" s="993"/>
      <c r="BD25" s="361"/>
      <c r="BF25" s="361"/>
      <c r="BG25" s="361"/>
      <c r="BH25" s="361"/>
      <c r="BI25" s="361"/>
    </row>
    <row r="26" spans="1:74" s="169" customFormat="1" ht="11.95" customHeight="1" x14ac:dyDescent="0.2">
      <c r="A26" s="168"/>
      <c r="B26" s="799" t="s">
        <v>826</v>
      </c>
      <c r="C26" s="799"/>
      <c r="D26" s="799"/>
      <c r="E26" s="799"/>
      <c r="F26" s="799"/>
      <c r="G26" s="799"/>
      <c r="H26" s="799"/>
      <c r="I26" s="799"/>
      <c r="J26" s="799"/>
      <c r="K26" s="799"/>
      <c r="L26" s="799"/>
      <c r="M26" s="799"/>
      <c r="N26" s="799"/>
      <c r="O26" s="799"/>
      <c r="P26" s="799"/>
      <c r="Q26" s="799"/>
      <c r="AY26" s="222"/>
      <c r="AZ26" s="222"/>
      <c r="BA26" s="222"/>
      <c r="BB26" s="222"/>
      <c r="BC26" s="222"/>
      <c r="BD26" s="675"/>
      <c r="BE26" s="222"/>
      <c r="BF26" s="675"/>
      <c r="BG26" s="675"/>
      <c r="BH26" s="675"/>
      <c r="BI26" s="675"/>
      <c r="BJ26" s="222"/>
    </row>
    <row r="27" spans="1:74" s="169" customFormat="1" ht="11.95" customHeight="1" x14ac:dyDescent="0.2">
      <c r="A27" s="168"/>
      <c r="B27" s="944" t="str">
        <f>Dates!$G$2</f>
        <v>EIA completed modeling and analysis for this report on Thursday, January 9, 2025.</v>
      </c>
      <c r="C27" s="945"/>
      <c r="D27" s="945"/>
      <c r="E27" s="945"/>
      <c r="F27" s="945"/>
      <c r="G27" s="945"/>
      <c r="H27" s="945"/>
      <c r="I27" s="945"/>
      <c r="J27" s="945"/>
      <c r="K27" s="945"/>
      <c r="L27" s="945"/>
      <c r="M27" s="945"/>
      <c r="N27" s="945"/>
      <c r="O27" s="945"/>
      <c r="P27" s="945"/>
      <c r="Q27" s="945"/>
      <c r="AY27" s="222"/>
      <c r="AZ27" s="222"/>
      <c r="BA27" s="222"/>
      <c r="BB27" s="222"/>
      <c r="BC27" s="222"/>
      <c r="BD27" s="675"/>
      <c r="BE27" s="222"/>
      <c r="BF27" s="675"/>
      <c r="BG27" s="675"/>
      <c r="BH27" s="675"/>
      <c r="BI27" s="675"/>
      <c r="BJ27" s="222"/>
    </row>
    <row r="28" spans="1:74" s="114" customFormat="1" ht="11.95" customHeight="1" x14ac:dyDescent="0.2">
      <c r="A28" s="1"/>
      <c r="B28" s="943" t="s">
        <v>483</v>
      </c>
      <c r="C28" s="945"/>
      <c r="D28" s="945"/>
      <c r="E28" s="945"/>
      <c r="F28" s="945"/>
      <c r="G28" s="945"/>
      <c r="H28" s="945"/>
      <c r="I28" s="945"/>
      <c r="J28" s="945"/>
      <c r="K28" s="945"/>
      <c r="L28" s="945"/>
      <c r="M28" s="945"/>
      <c r="N28" s="945"/>
      <c r="O28" s="945"/>
      <c r="P28" s="945"/>
      <c r="Q28" s="945"/>
      <c r="AY28" s="221"/>
      <c r="AZ28" s="221"/>
      <c r="BA28" s="221"/>
      <c r="BB28" s="221"/>
      <c r="BC28" s="221"/>
      <c r="BD28" s="674"/>
      <c r="BE28" s="221"/>
      <c r="BF28" s="674"/>
      <c r="BG28" s="674"/>
      <c r="BH28" s="674"/>
      <c r="BI28" s="674"/>
      <c r="BJ28" s="221"/>
    </row>
    <row r="29" spans="1:74" s="169" customFormat="1" ht="11.95" customHeight="1" x14ac:dyDescent="0.2">
      <c r="A29" s="168"/>
      <c r="B29" s="935" t="s">
        <v>1442</v>
      </c>
      <c r="C29" s="936"/>
      <c r="D29" s="936"/>
      <c r="E29" s="936"/>
      <c r="F29" s="936"/>
      <c r="G29" s="936"/>
      <c r="H29" s="936"/>
      <c r="I29" s="936"/>
      <c r="J29" s="936"/>
      <c r="K29" s="936"/>
      <c r="L29" s="936"/>
      <c r="M29" s="936"/>
      <c r="N29" s="936"/>
      <c r="O29" s="936"/>
      <c r="P29" s="936"/>
      <c r="Q29" s="936"/>
      <c r="AY29" s="222"/>
      <c r="AZ29" s="222"/>
      <c r="BA29" s="222"/>
      <c r="BB29" s="222"/>
      <c r="BC29" s="222"/>
      <c r="BD29" s="675"/>
      <c r="BE29" s="222"/>
      <c r="BF29" s="675"/>
      <c r="BG29" s="675"/>
      <c r="BH29" s="675"/>
      <c r="BI29" s="675"/>
      <c r="BJ29" s="222"/>
    </row>
    <row r="30" spans="1:74" s="169" customFormat="1" ht="11.95" customHeight="1" x14ac:dyDescent="0.2">
      <c r="A30" s="168"/>
      <c r="B30" s="930" t="s">
        <v>492</v>
      </c>
      <c r="C30" s="932"/>
      <c r="D30" s="932"/>
      <c r="E30" s="932"/>
      <c r="F30" s="932"/>
      <c r="G30" s="932"/>
      <c r="H30" s="932"/>
      <c r="I30" s="932"/>
      <c r="J30" s="932"/>
      <c r="K30" s="932"/>
      <c r="L30" s="932"/>
      <c r="M30" s="932"/>
      <c r="N30" s="932"/>
      <c r="O30" s="932"/>
      <c r="P30" s="932"/>
      <c r="Q30" s="993"/>
      <c r="AY30" s="222"/>
      <c r="AZ30" s="222"/>
      <c r="BA30" s="222"/>
      <c r="BB30" s="222"/>
      <c r="BC30" s="222"/>
      <c r="BD30" s="675"/>
      <c r="BE30" s="222"/>
      <c r="BF30" s="675"/>
      <c r="BG30" s="675"/>
      <c r="BH30" s="675"/>
      <c r="BI30" s="675"/>
      <c r="BJ30" s="222"/>
    </row>
    <row r="31" spans="1:74" s="169" customFormat="1" ht="11.95" customHeight="1" x14ac:dyDescent="0.2">
      <c r="A31" s="168"/>
      <c r="B31" s="937" t="s">
        <v>67</v>
      </c>
      <c r="C31" s="945"/>
      <c r="D31" s="945"/>
      <c r="E31" s="945"/>
      <c r="F31" s="945"/>
      <c r="G31" s="945"/>
      <c r="H31" s="945"/>
      <c r="I31" s="945"/>
      <c r="J31" s="945"/>
      <c r="K31" s="945"/>
      <c r="L31" s="945"/>
      <c r="M31" s="945"/>
      <c r="N31" s="945"/>
      <c r="O31" s="945"/>
      <c r="P31" s="945"/>
      <c r="Q31" s="945"/>
      <c r="AY31" s="222"/>
      <c r="AZ31" s="222"/>
      <c r="BA31" s="222"/>
      <c r="BB31" s="222"/>
      <c r="BC31" s="222"/>
      <c r="BD31" s="675"/>
      <c r="BE31" s="222"/>
      <c r="BF31" s="675"/>
      <c r="BG31" s="675"/>
      <c r="BH31" s="675"/>
      <c r="BI31" s="675"/>
      <c r="BJ31" s="222"/>
    </row>
    <row r="32" spans="1:74" s="169" customFormat="1" ht="11.95" customHeight="1" x14ac:dyDescent="0.2">
      <c r="A32" s="168"/>
      <c r="B32" s="930" t="s">
        <v>814</v>
      </c>
      <c r="C32" s="993"/>
      <c r="D32" s="993"/>
      <c r="E32" s="993"/>
      <c r="F32" s="993"/>
      <c r="G32" s="993"/>
      <c r="H32" s="993"/>
      <c r="I32" s="993"/>
      <c r="J32" s="993"/>
      <c r="K32" s="993"/>
      <c r="L32" s="993"/>
      <c r="M32" s="993"/>
      <c r="N32" s="993"/>
      <c r="O32" s="993"/>
      <c r="P32" s="993"/>
      <c r="Q32" s="993"/>
      <c r="AY32" s="222"/>
      <c r="AZ32" s="222"/>
      <c r="BA32" s="222"/>
      <c r="BB32" s="222"/>
      <c r="BC32" s="222"/>
      <c r="BD32" s="675"/>
      <c r="BE32" s="222"/>
      <c r="BF32" s="675"/>
      <c r="BG32" s="675"/>
      <c r="BH32" s="675"/>
      <c r="BI32" s="675"/>
      <c r="BJ32" s="222"/>
    </row>
    <row r="33" spans="1:74" s="169" customFormat="1" ht="11.95" customHeight="1" x14ac:dyDescent="0.2">
      <c r="A33" s="168"/>
      <c r="B33" s="1003" t="s">
        <v>494</v>
      </c>
      <c r="C33" s="993"/>
      <c r="D33" s="993"/>
      <c r="E33" s="993"/>
      <c r="F33" s="993"/>
      <c r="G33" s="993"/>
      <c r="H33" s="993"/>
      <c r="I33" s="993"/>
      <c r="J33" s="993"/>
      <c r="K33" s="993"/>
      <c r="L33" s="993"/>
      <c r="M33" s="993"/>
      <c r="N33" s="993"/>
      <c r="O33" s="993"/>
      <c r="P33" s="993"/>
      <c r="Q33" s="993"/>
      <c r="AY33" s="222"/>
      <c r="AZ33" s="222"/>
      <c r="BA33" s="222"/>
      <c r="BB33" s="222"/>
      <c r="BC33" s="222"/>
      <c r="BD33" s="675"/>
      <c r="BE33" s="222"/>
      <c r="BF33" s="675"/>
      <c r="BG33" s="675"/>
      <c r="BH33" s="675"/>
      <c r="BI33" s="675"/>
      <c r="BJ33" s="222"/>
    </row>
    <row r="34" spans="1:74" s="170" customFormat="1" ht="11.95" customHeight="1" x14ac:dyDescent="0.2">
      <c r="A34" s="160"/>
      <c r="B34" s="799" t="s">
        <v>840</v>
      </c>
      <c r="C34" s="787"/>
      <c r="D34" s="787"/>
      <c r="E34" s="787"/>
      <c r="F34" s="787"/>
      <c r="G34" s="787"/>
      <c r="H34" s="787"/>
      <c r="I34" s="787"/>
      <c r="J34" s="787"/>
      <c r="K34" s="787"/>
      <c r="L34" s="787"/>
      <c r="M34" s="787"/>
      <c r="N34" s="787"/>
      <c r="O34" s="787"/>
      <c r="P34" s="787"/>
      <c r="Q34" s="787"/>
      <c r="AY34" s="223"/>
      <c r="AZ34" s="223"/>
      <c r="BA34" s="223"/>
      <c r="BB34" s="223"/>
      <c r="BC34" s="223"/>
      <c r="BD34" s="675"/>
      <c r="BE34" s="223"/>
      <c r="BF34" s="675"/>
      <c r="BG34" s="675"/>
      <c r="BH34" s="675"/>
      <c r="BI34" s="675"/>
      <c r="BJ34" s="223"/>
    </row>
    <row r="35" spans="1:74" ht="12.85" x14ac:dyDescent="0.2">
      <c r="A35" s="160"/>
      <c r="B35" s="930" t="s">
        <v>1594</v>
      </c>
      <c r="C35" s="997"/>
      <c r="D35" s="997"/>
      <c r="E35" s="997"/>
      <c r="F35" s="997"/>
      <c r="G35" s="997"/>
      <c r="H35" s="997"/>
      <c r="I35" s="997"/>
      <c r="J35" s="997"/>
      <c r="K35" s="997"/>
      <c r="L35" s="997"/>
      <c r="M35" s="997"/>
      <c r="N35" s="997"/>
      <c r="O35" s="997"/>
      <c r="P35" s="997"/>
      <c r="Q35" s="993"/>
      <c r="BD35" s="674"/>
      <c r="BE35" s="148"/>
      <c r="BF35" s="674"/>
      <c r="BK35" s="148"/>
      <c r="BL35" s="148"/>
      <c r="BM35" s="148"/>
      <c r="BN35" s="148"/>
      <c r="BO35" s="148"/>
      <c r="BP35" s="148"/>
      <c r="BQ35" s="148"/>
      <c r="BR35" s="148"/>
      <c r="BS35" s="148"/>
      <c r="BT35" s="148"/>
      <c r="BU35" s="148"/>
      <c r="BV35" s="148"/>
    </row>
    <row r="36" spans="1:74" ht="12.85" x14ac:dyDescent="0.2">
      <c r="A36" s="160"/>
      <c r="B36" s="933" t="s">
        <v>1592</v>
      </c>
      <c r="C36" s="932"/>
      <c r="D36" s="932"/>
      <c r="E36" s="932"/>
      <c r="F36" s="932"/>
      <c r="G36" s="932"/>
      <c r="H36" s="932"/>
      <c r="I36" s="932"/>
      <c r="J36" s="932"/>
      <c r="K36" s="932"/>
      <c r="L36" s="932"/>
      <c r="M36" s="932"/>
      <c r="N36" s="932"/>
      <c r="O36" s="932"/>
      <c r="P36" s="932"/>
      <c r="Q36" s="993"/>
      <c r="BK36" s="148"/>
      <c r="BL36" s="148"/>
      <c r="BM36" s="148"/>
      <c r="BN36" s="148"/>
      <c r="BO36" s="148"/>
      <c r="BP36" s="148"/>
      <c r="BQ36" s="148"/>
      <c r="BR36" s="148"/>
      <c r="BS36" s="148"/>
      <c r="BT36" s="148"/>
      <c r="BU36" s="148"/>
      <c r="BV36" s="148"/>
    </row>
    <row r="37" spans="1:74" ht="12.85" x14ac:dyDescent="0.2">
      <c r="A37" s="160"/>
      <c r="B37" s="951" t="s">
        <v>842</v>
      </c>
      <c r="C37" s="932"/>
      <c r="D37" s="932"/>
      <c r="E37" s="932"/>
      <c r="F37" s="932"/>
      <c r="G37" s="932"/>
      <c r="H37" s="932"/>
      <c r="I37" s="932"/>
      <c r="J37" s="932"/>
      <c r="K37" s="932"/>
      <c r="L37" s="932"/>
      <c r="M37" s="932"/>
      <c r="N37" s="932"/>
      <c r="O37" s="932"/>
      <c r="P37" s="932"/>
      <c r="Q37" s="932"/>
      <c r="BK37" s="148"/>
      <c r="BL37" s="148"/>
      <c r="BM37" s="148"/>
      <c r="BN37" s="148"/>
      <c r="BO37" s="148"/>
      <c r="BP37" s="148"/>
      <c r="BQ37" s="148"/>
      <c r="BR37" s="148"/>
      <c r="BS37" s="148"/>
      <c r="BT37" s="148"/>
      <c r="BU37" s="148"/>
      <c r="BV37" s="148"/>
    </row>
    <row r="38" spans="1:74" x14ac:dyDescent="0.15">
      <c r="BK38" s="148"/>
      <c r="BL38" s="148"/>
      <c r="BM38" s="148"/>
      <c r="BN38" s="148"/>
      <c r="BO38" s="148"/>
      <c r="BP38" s="148"/>
      <c r="BQ38" s="148"/>
      <c r="BR38" s="148"/>
      <c r="BS38" s="148"/>
      <c r="BT38" s="148"/>
      <c r="BU38" s="148"/>
      <c r="BV38" s="148"/>
    </row>
    <row r="39" spans="1:74" x14ac:dyDescent="0.15">
      <c r="BK39" s="148"/>
      <c r="BL39" s="148"/>
      <c r="BM39" s="148"/>
      <c r="BN39" s="148"/>
      <c r="BO39" s="148"/>
      <c r="BP39" s="148"/>
      <c r="BQ39" s="148"/>
      <c r="BR39" s="148"/>
      <c r="BS39" s="148"/>
      <c r="BT39" s="148"/>
      <c r="BU39" s="148"/>
      <c r="BV39" s="148"/>
    </row>
    <row r="40" spans="1:74" x14ac:dyDescent="0.15">
      <c r="BK40" s="148"/>
      <c r="BL40" s="148"/>
      <c r="BM40" s="148"/>
      <c r="BN40" s="148"/>
      <c r="BO40" s="148"/>
      <c r="BP40" s="148"/>
      <c r="BQ40" s="148"/>
      <c r="BR40" s="148"/>
      <c r="BS40" s="148"/>
      <c r="BT40" s="148"/>
      <c r="BU40" s="148"/>
      <c r="BV40" s="148"/>
    </row>
    <row r="41" spans="1:74" x14ac:dyDescent="0.15">
      <c r="BK41" s="148"/>
      <c r="BL41" s="148"/>
      <c r="BM41" s="148"/>
      <c r="BN41" s="148"/>
      <c r="BO41" s="148"/>
      <c r="BP41" s="148"/>
      <c r="BQ41" s="148"/>
      <c r="BR41" s="148"/>
      <c r="BS41" s="148"/>
      <c r="BT41" s="148"/>
      <c r="BU41" s="148"/>
      <c r="BV41" s="148"/>
    </row>
    <row r="42" spans="1:74" x14ac:dyDescent="0.15">
      <c r="BK42" s="148"/>
      <c r="BL42" s="148"/>
      <c r="BM42" s="148"/>
      <c r="BN42" s="148"/>
      <c r="BO42" s="148"/>
      <c r="BP42" s="148"/>
      <c r="BQ42" s="148"/>
      <c r="BR42" s="148"/>
      <c r="BS42" s="148"/>
      <c r="BT42" s="148"/>
      <c r="BU42" s="148"/>
      <c r="BV42" s="148"/>
    </row>
    <row r="43" spans="1:74" x14ac:dyDescent="0.15">
      <c r="BK43" s="148"/>
      <c r="BL43" s="148"/>
      <c r="BM43" s="148"/>
      <c r="BN43" s="148"/>
      <c r="BO43" s="148"/>
      <c r="BP43" s="148"/>
      <c r="BQ43" s="148"/>
      <c r="BR43" s="148"/>
      <c r="BS43" s="148"/>
      <c r="BT43" s="148"/>
      <c r="BU43" s="148"/>
      <c r="BV43" s="148"/>
    </row>
    <row r="44" spans="1:74" x14ac:dyDescent="0.15">
      <c r="BK44" s="148"/>
      <c r="BL44" s="148"/>
      <c r="BM44" s="148"/>
      <c r="BN44" s="148"/>
      <c r="BO44" s="148"/>
      <c r="BP44" s="148"/>
      <c r="BQ44" s="148"/>
      <c r="BR44" s="148"/>
      <c r="BS44" s="148"/>
      <c r="BT44" s="148"/>
      <c r="BU44" s="148"/>
      <c r="BV44" s="148"/>
    </row>
    <row r="45" spans="1:74" x14ac:dyDescent="0.15">
      <c r="BK45" s="148"/>
      <c r="BL45" s="148"/>
      <c r="BM45" s="148"/>
      <c r="BN45" s="148"/>
      <c r="BO45" s="148"/>
      <c r="BP45" s="148"/>
      <c r="BQ45" s="148"/>
      <c r="BR45" s="148"/>
      <c r="BS45" s="148"/>
      <c r="BT45" s="148"/>
      <c r="BU45" s="148"/>
      <c r="BV45" s="148"/>
    </row>
    <row r="46" spans="1:74" x14ac:dyDescent="0.15">
      <c r="BK46" s="148"/>
      <c r="BL46" s="148"/>
      <c r="BM46" s="148"/>
      <c r="BN46" s="148"/>
      <c r="BO46" s="148"/>
      <c r="BP46" s="148"/>
      <c r="BQ46" s="148"/>
      <c r="BR46" s="148"/>
      <c r="BS46" s="148"/>
      <c r="BT46" s="148"/>
      <c r="BU46" s="148"/>
      <c r="BV46" s="148"/>
    </row>
    <row r="47" spans="1:74" x14ac:dyDescent="0.15">
      <c r="BK47" s="148"/>
      <c r="BL47" s="148"/>
      <c r="BM47" s="148"/>
      <c r="BN47" s="148"/>
      <c r="BO47" s="148"/>
      <c r="BP47" s="148"/>
      <c r="BQ47" s="148"/>
      <c r="BR47" s="148"/>
      <c r="BS47" s="148"/>
      <c r="BT47" s="148"/>
      <c r="BU47" s="148"/>
      <c r="BV47" s="148"/>
    </row>
    <row r="48" spans="1:74" x14ac:dyDescent="0.15">
      <c r="BK48" s="148"/>
      <c r="BL48" s="148"/>
      <c r="BM48" s="148"/>
      <c r="BN48" s="148"/>
      <c r="BO48" s="148"/>
      <c r="BP48" s="148"/>
      <c r="BQ48" s="148"/>
      <c r="BR48" s="148"/>
      <c r="BS48" s="148"/>
      <c r="BT48" s="148"/>
      <c r="BU48" s="148"/>
      <c r="BV48" s="148"/>
    </row>
    <row r="49" spans="63:74" x14ac:dyDescent="0.15">
      <c r="BK49" s="148"/>
      <c r="BL49" s="148"/>
      <c r="BM49" s="148"/>
      <c r="BN49" s="148"/>
      <c r="BO49" s="148"/>
      <c r="BP49" s="148"/>
      <c r="BQ49" s="148"/>
      <c r="BR49" s="148"/>
      <c r="BS49" s="148"/>
      <c r="BT49" s="148"/>
      <c r="BU49" s="148"/>
      <c r="BV49" s="148"/>
    </row>
    <row r="50" spans="63:74" x14ac:dyDescent="0.15">
      <c r="BK50" s="148"/>
      <c r="BL50" s="148"/>
      <c r="BM50" s="148"/>
      <c r="BN50" s="148"/>
      <c r="BO50" s="148"/>
      <c r="BP50" s="148"/>
      <c r="BQ50" s="148"/>
      <c r="BR50" s="148"/>
      <c r="BS50" s="148"/>
      <c r="BT50" s="148"/>
      <c r="BU50" s="148"/>
      <c r="BV50" s="148"/>
    </row>
    <row r="51" spans="63:74" x14ac:dyDescent="0.15">
      <c r="BK51" s="148"/>
      <c r="BL51" s="148"/>
      <c r="BM51" s="148"/>
      <c r="BN51" s="148"/>
      <c r="BO51" s="148"/>
      <c r="BP51" s="148"/>
      <c r="BQ51" s="148"/>
      <c r="BR51" s="148"/>
      <c r="BS51" s="148"/>
      <c r="BT51" s="148"/>
      <c r="BU51" s="148"/>
      <c r="BV51" s="148"/>
    </row>
    <row r="52" spans="63:74" x14ac:dyDescent="0.15">
      <c r="BK52" s="148"/>
      <c r="BL52" s="148"/>
      <c r="BM52" s="148"/>
      <c r="BN52" s="148"/>
      <c r="BO52" s="148"/>
      <c r="BP52" s="148"/>
      <c r="BQ52" s="148"/>
      <c r="BR52" s="148"/>
      <c r="BS52" s="148"/>
      <c r="BT52" s="148"/>
      <c r="BU52" s="148"/>
      <c r="BV52" s="148"/>
    </row>
    <row r="53" spans="63:74" x14ac:dyDescent="0.15">
      <c r="BK53" s="148"/>
      <c r="BL53" s="148"/>
      <c r="BM53" s="148"/>
      <c r="BN53" s="148"/>
      <c r="BO53" s="148"/>
      <c r="BP53" s="148"/>
      <c r="BQ53" s="148"/>
      <c r="BR53" s="148"/>
      <c r="BS53" s="148"/>
      <c r="BT53" s="148"/>
      <c r="BU53" s="148"/>
      <c r="BV53" s="148"/>
    </row>
    <row r="54" spans="63:74" x14ac:dyDescent="0.15">
      <c r="BK54" s="148"/>
      <c r="BL54" s="148"/>
      <c r="BM54" s="148"/>
      <c r="BN54" s="148"/>
      <c r="BO54" s="148"/>
      <c r="BP54" s="148"/>
      <c r="BQ54" s="148"/>
      <c r="BR54" s="148"/>
      <c r="BS54" s="148"/>
      <c r="BT54" s="148"/>
      <c r="BU54" s="148"/>
      <c r="BV54" s="148"/>
    </row>
    <row r="55" spans="63:74" x14ac:dyDescent="0.15">
      <c r="BK55" s="148"/>
      <c r="BL55" s="148"/>
      <c r="BM55" s="148"/>
      <c r="BN55" s="148"/>
      <c r="BO55" s="148"/>
      <c r="BP55" s="148"/>
      <c r="BQ55" s="148"/>
      <c r="BR55" s="148"/>
      <c r="BS55" s="148"/>
      <c r="BT55" s="148"/>
      <c r="BU55" s="148"/>
      <c r="BV55" s="148"/>
    </row>
    <row r="56" spans="63:74" x14ac:dyDescent="0.15">
      <c r="BK56" s="148"/>
      <c r="BL56" s="148"/>
      <c r="BM56" s="148"/>
      <c r="BN56" s="148"/>
      <c r="BO56" s="148"/>
      <c r="BP56" s="148"/>
      <c r="BQ56" s="148"/>
      <c r="BR56" s="148"/>
      <c r="BS56" s="148"/>
      <c r="BT56" s="148"/>
      <c r="BU56" s="148"/>
      <c r="BV56" s="148"/>
    </row>
    <row r="57" spans="63:74" x14ac:dyDescent="0.15">
      <c r="BK57" s="148"/>
      <c r="BL57" s="148"/>
      <c r="BM57" s="148"/>
      <c r="BN57" s="148"/>
      <c r="BO57" s="148"/>
      <c r="BP57" s="148"/>
      <c r="BQ57" s="148"/>
      <c r="BR57" s="148"/>
      <c r="BS57" s="148"/>
      <c r="BT57" s="148"/>
      <c r="BU57" s="148"/>
      <c r="BV57" s="148"/>
    </row>
    <row r="58" spans="63:74" x14ac:dyDescent="0.15">
      <c r="BK58" s="148"/>
      <c r="BL58" s="148"/>
      <c r="BM58" s="148"/>
      <c r="BN58" s="148"/>
      <c r="BO58" s="148"/>
      <c r="BP58" s="148"/>
      <c r="BQ58" s="148"/>
      <c r="BR58" s="148"/>
      <c r="BS58" s="148"/>
      <c r="BT58" s="148"/>
      <c r="BU58" s="148"/>
      <c r="BV58" s="148"/>
    </row>
    <row r="59" spans="63:74" x14ac:dyDescent="0.15">
      <c r="BK59" s="148"/>
      <c r="BL59" s="148"/>
      <c r="BM59" s="148"/>
      <c r="BN59" s="148"/>
      <c r="BO59" s="148"/>
      <c r="BP59" s="148"/>
      <c r="BQ59" s="148"/>
      <c r="BR59" s="148"/>
      <c r="BS59" s="148"/>
      <c r="BT59" s="148"/>
      <c r="BU59" s="148"/>
      <c r="BV59" s="148"/>
    </row>
    <row r="60" spans="63:74" x14ac:dyDescent="0.15">
      <c r="BK60" s="148"/>
      <c r="BL60" s="148"/>
      <c r="BM60" s="148"/>
      <c r="BN60" s="148"/>
      <c r="BO60" s="148"/>
      <c r="BP60" s="148"/>
      <c r="BQ60" s="148"/>
      <c r="BR60" s="148"/>
      <c r="BS60" s="148"/>
      <c r="BT60" s="148"/>
      <c r="BU60" s="148"/>
      <c r="BV60" s="148"/>
    </row>
    <row r="61" spans="63:74" x14ac:dyDescent="0.15">
      <c r="BK61" s="148"/>
      <c r="BL61" s="148"/>
      <c r="BM61" s="148"/>
      <c r="BN61" s="148"/>
      <c r="BO61" s="148"/>
      <c r="BP61" s="148"/>
      <c r="BQ61" s="148"/>
      <c r="BR61" s="148"/>
      <c r="BS61" s="148"/>
      <c r="BT61" s="148"/>
      <c r="BU61" s="148"/>
      <c r="BV61" s="148"/>
    </row>
    <row r="62" spans="63:74" x14ac:dyDescent="0.15">
      <c r="BK62" s="148"/>
      <c r="BL62" s="148"/>
      <c r="BM62" s="148"/>
      <c r="BN62" s="148"/>
      <c r="BO62" s="148"/>
      <c r="BP62" s="148"/>
      <c r="BQ62" s="148"/>
      <c r="BR62" s="148"/>
      <c r="BS62" s="148"/>
      <c r="BT62" s="148"/>
      <c r="BU62" s="148"/>
      <c r="BV62" s="148"/>
    </row>
    <row r="63" spans="63:74" x14ac:dyDescent="0.15">
      <c r="BK63" s="148"/>
      <c r="BL63" s="148"/>
      <c r="BM63" s="148"/>
      <c r="BN63" s="148"/>
      <c r="BO63" s="148"/>
      <c r="BP63" s="148"/>
      <c r="BQ63" s="148"/>
      <c r="BR63" s="148"/>
      <c r="BS63" s="148"/>
      <c r="BT63" s="148"/>
      <c r="BU63" s="148"/>
      <c r="BV63" s="148"/>
    </row>
    <row r="64" spans="63:74" x14ac:dyDescent="0.15">
      <c r="BK64" s="148"/>
      <c r="BL64" s="148"/>
      <c r="BM64" s="148"/>
      <c r="BN64" s="148"/>
      <c r="BO64" s="148"/>
      <c r="BP64" s="148"/>
      <c r="BQ64" s="148"/>
      <c r="BR64" s="148"/>
      <c r="BS64" s="148"/>
      <c r="BT64" s="148"/>
      <c r="BU64" s="148"/>
      <c r="BV64" s="148"/>
    </row>
    <row r="65" spans="63:74" x14ac:dyDescent="0.15">
      <c r="BK65" s="148"/>
      <c r="BL65" s="148"/>
      <c r="BM65" s="148"/>
      <c r="BN65" s="148"/>
      <c r="BO65" s="148"/>
      <c r="BP65" s="148"/>
      <c r="BQ65" s="148"/>
      <c r="BR65" s="148"/>
      <c r="BS65" s="148"/>
      <c r="BT65" s="148"/>
      <c r="BU65" s="148"/>
      <c r="BV65" s="148"/>
    </row>
    <row r="66" spans="63:74" x14ac:dyDescent="0.15">
      <c r="BK66" s="148"/>
      <c r="BL66" s="148"/>
      <c r="BM66" s="148"/>
      <c r="BN66" s="148"/>
      <c r="BO66" s="148"/>
      <c r="BP66" s="148"/>
      <c r="BQ66" s="148"/>
      <c r="BR66" s="148"/>
      <c r="BS66" s="148"/>
      <c r="BT66" s="148"/>
      <c r="BU66" s="148"/>
      <c r="BV66" s="148"/>
    </row>
    <row r="67" spans="63:74" x14ac:dyDescent="0.15">
      <c r="BK67" s="148"/>
      <c r="BL67" s="148"/>
      <c r="BM67" s="148"/>
      <c r="BN67" s="148"/>
      <c r="BO67" s="148"/>
      <c r="BP67" s="148"/>
      <c r="BQ67" s="148"/>
      <c r="BR67" s="148"/>
      <c r="BS67" s="148"/>
      <c r="BT67" s="148"/>
      <c r="BU67" s="148"/>
      <c r="BV67" s="148"/>
    </row>
    <row r="68" spans="63:74" x14ac:dyDescent="0.15">
      <c r="BK68" s="148"/>
      <c r="BL68" s="148"/>
      <c r="BM68" s="148"/>
      <c r="BN68" s="148"/>
      <c r="BO68" s="148"/>
      <c r="BP68" s="148"/>
      <c r="BQ68" s="148"/>
      <c r="BR68" s="148"/>
      <c r="BS68" s="148"/>
      <c r="BT68" s="148"/>
      <c r="BU68" s="148"/>
      <c r="BV68" s="148"/>
    </row>
    <row r="69" spans="63:74" x14ac:dyDescent="0.15">
      <c r="BK69" s="148"/>
      <c r="BL69" s="148"/>
      <c r="BM69" s="148"/>
      <c r="BN69" s="148"/>
      <c r="BO69" s="148"/>
      <c r="BP69" s="148"/>
      <c r="BQ69" s="148"/>
      <c r="BR69" s="148"/>
      <c r="BS69" s="148"/>
      <c r="BT69" s="148"/>
      <c r="BU69" s="148"/>
      <c r="BV69" s="148"/>
    </row>
    <row r="70" spans="63:74" x14ac:dyDescent="0.15">
      <c r="BK70" s="148"/>
      <c r="BL70" s="148"/>
      <c r="BM70" s="148"/>
      <c r="BN70" s="148"/>
      <c r="BO70" s="148"/>
      <c r="BP70" s="148"/>
      <c r="BQ70" s="148"/>
      <c r="BR70" s="148"/>
      <c r="BS70" s="148"/>
      <c r="BT70" s="148"/>
      <c r="BU70" s="148"/>
      <c r="BV70" s="148"/>
    </row>
    <row r="71" spans="63:74" x14ac:dyDescent="0.15">
      <c r="BK71" s="148"/>
      <c r="BL71" s="148"/>
      <c r="BM71" s="148"/>
      <c r="BN71" s="148"/>
      <c r="BO71" s="148"/>
      <c r="BP71" s="148"/>
      <c r="BQ71" s="148"/>
      <c r="BR71" s="148"/>
      <c r="BS71" s="148"/>
      <c r="BT71" s="148"/>
      <c r="BU71" s="148"/>
      <c r="BV71" s="148"/>
    </row>
    <row r="72" spans="63:74" x14ac:dyDescent="0.15">
      <c r="BK72" s="148"/>
      <c r="BL72" s="148"/>
      <c r="BM72" s="148"/>
      <c r="BN72" s="148"/>
      <c r="BO72" s="148"/>
      <c r="BP72" s="148"/>
      <c r="BQ72" s="148"/>
      <c r="BR72" s="148"/>
      <c r="BS72" s="148"/>
      <c r="BT72" s="148"/>
      <c r="BU72" s="148"/>
      <c r="BV72" s="148"/>
    </row>
    <row r="73" spans="63:74" x14ac:dyDescent="0.15">
      <c r="BK73" s="148"/>
      <c r="BL73" s="148"/>
      <c r="BM73" s="148"/>
      <c r="BN73" s="148"/>
      <c r="BO73" s="148"/>
      <c r="BP73" s="148"/>
      <c r="BQ73" s="148"/>
      <c r="BR73" s="148"/>
      <c r="BS73" s="148"/>
      <c r="BT73" s="148"/>
      <c r="BU73" s="148"/>
      <c r="BV73" s="148"/>
    </row>
    <row r="74" spans="63:74" x14ac:dyDescent="0.15">
      <c r="BK74" s="148"/>
      <c r="BL74" s="148"/>
      <c r="BM74" s="148"/>
      <c r="BN74" s="148"/>
      <c r="BO74" s="148"/>
      <c r="BP74" s="148"/>
      <c r="BQ74" s="148"/>
      <c r="BR74" s="148"/>
      <c r="BS74" s="148"/>
      <c r="BT74" s="148"/>
      <c r="BU74" s="148"/>
      <c r="BV74" s="148"/>
    </row>
    <row r="75" spans="63:74" x14ac:dyDescent="0.15">
      <c r="BK75" s="148"/>
      <c r="BL75" s="148"/>
      <c r="BM75" s="148"/>
      <c r="BN75" s="148"/>
      <c r="BO75" s="148"/>
      <c r="BP75" s="148"/>
      <c r="BQ75" s="148"/>
      <c r="BR75" s="148"/>
      <c r="BS75" s="148"/>
      <c r="BT75" s="148"/>
      <c r="BU75" s="148"/>
      <c r="BV75" s="148"/>
    </row>
    <row r="76" spans="63:74" x14ac:dyDescent="0.15">
      <c r="BK76" s="148"/>
      <c r="BL76" s="148"/>
      <c r="BM76" s="148"/>
      <c r="BN76" s="148"/>
      <c r="BO76" s="148"/>
      <c r="BP76" s="148"/>
      <c r="BQ76" s="148"/>
      <c r="BR76" s="148"/>
      <c r="BS76" s="148"/>
      <c r="BT76" s="148"/>
      <c r="BU76" s="148"/>
      <c r="BV76" s="148"/>
    </row>
    <row r="77" spans="63:74" x14ac:dyDescent="0.15">
      <c r="BK77" s="148"/>
      <c r="BL77" s="148"/>
      <c r="BM77" s="148"/>
      <c r="BN77" s="148"/>
      <c r="BO77" s="148"/>
      <c r="BP77" s="148"/>
      <c r="BQ77" s="148"/>
      <c r="BR77" s="148"/>
      <c r="BS77" s="148"/>
      <c r="BT77" s="148"/>
      <c r="BU77" s="148"/>
      <c r="BV77" s="148"/>
    </row>
    <row r="78" spans="63:74" x14ac:dyDescent="0.15">
      <c r="BK78" s="148"/>
      <c r="BL78" s="148"/>
      <c r="BM78" s="148"/>
      <c r="BN78" s="148"/>
      <c r="BO78" s="148"/>
      <c r="BP78" s="148"/>
      <c r="BQ78" s="148"/>
      <c r="BR78" s="148"/>
      <c r="BS78" s="148"/>
      <c r="BT78" s="148"/>
      <c r="BU78" s="148"/>
      <c r="BV78" s="148"/>
    </row>
    <row r="79" spans="63:74" x14ac:dyDescent="0.15">
      <c r="BK79" s="148"/>
      <c r="BL79" s="148"/>
      <c r="BM79" s="148"/>
      <c r="BN79" s="148"/>
      <c r="BO79" s="148"/>
      <c r="BP79" s="148"/>
      <c r="BQ79" s="148"/>
      <c r="BR79" s="148"/>
      <c r="BS79" s="148"/>
      <c r="BT79" s="148"/>
      <c r="BU79" s="148"/>
      <c r="BV79" s="148"/>
    </row>
    <row r="80" spans="63:74" x14ac:dyDescent="0.15">
      <c r="BK80" s="148"/>
      <c r="BL80" s="148"/>
      <c r="BM80" s="148"/>
      <c r="BN80" s="148"/>
      <c r="BO80" s="148"/>
      <c r="BP80" s="148"/>
      <c r="BQ80" s="148"/>
      <c r="BR80" s="148"/>
      <c r="BS80" s="148"/>
      <c r="BT80" s="148"/>
      <c r="BU80" s="148"/>
      <c r="BV80" s="148"/>
    </row>
    <row r="81" spans="63:74" x14ac:dyDescent="0.15">
      <c r="BK81" s="148"/>
      <c r="BL81" s="148"/>
      <c r="BM81" s="148"/>
      <c r="BN81" s="148"/>
      <c r="BO81" s="148"/>
      <c r="BP81" s="148"/>
      <c r="BQ81" s="148"/>
      <c r="BR81" s="148"/>
      <c r="BS81" s="148"/>
      <c r="BT81" s="148"/>
      <c r="BU81" s="148"/>
      <c r="BV81" s="148"/>
    </row>
    <row r="82" spans="63:74" x14ac:dyDescent="0.15">
      <c r="BK82" s="148"/>
      <c r="BL82" s="148"/>
      <c r="BM82" s="148"/>
      <c r="BN82" s="148"/>
      <c r="BO82" s="148"/>
      <c r="BP82" s="148"/>
      <c r="BQ82" s="148"/>
      <c r="BR82" s="148"/>
      <c r="BS82" s="148"/>
      <c r="BT82" s="148"/>
      <c r="BU82" s="148"/>
      <c r="BV82" s="148"/>
    </row>
    <row r="83" spans="63:74" x14ac:dyDescent="0.15">
      <c r="BK83" s="148"/>
      <c r="BL83" s="148"/>
      <c r="BM83" s="148"/>
      <c r="BN83" s="148"/>
      <c r="BO83" s="148"/>
      <c r="BP83" s="148"/>
      <c r="BQ83" s="148"/>
      <c r="BR83" s="148"/>
      <c r="BS83" s="148"/>
      <c r="BT83" s="148"/>
      <c r="BU83" s="148"/>
      <c r="BV83" s="148"/>
    </row>
    <row r="84" spans="63:74" x14ac:dyDescent="0.15">
      <c r="BK84" s="148"/>
      <c r="BL84" s="148"/>
      <c r="BM84" s="148"/>
      <c r="BN84" s="148"/>
      <c r="BO84" s="148"/>
      <c r="BP84" s="148"/>
      <c r="BQ84" s="148"/>
      <c r="BR84" s="148"/>
      <c r="BS84" s="148"/>
      <c r="BT84" s="148"/>
      <c r="BU84" s="148"/>
      <c r="BV84" s="148"/>
    </row>
    <row r="85" spans="63:74" x14ac:dyDescent="0.15">
      <c r="BK85" s="148"/>
      <c r="BL85" s="148"/>
      <c r="BM85" s="148"/>
      <c r="BN85" s="148"/>
      <c r="BO85" s="148"/>
      <c r="BP85" s="148"/>
      <c r="BQ85" s="148"/>
      <c r="BR85" s="148"/>
      <c r="BS85" s="148"/>
      <c r="BT85" s="148"/>
      <c r="BU85" s="148"/>
      <c r="BV85" s="148"/>
    </row>
    <row r="86" spans="63:74" x14ac:dyDescent="0.15">
      <c r="BK86" s="148"/>
      <c r="BL86" s="148"/>
      <c r="BM86" s="148"/>
      <c r="BN86" s="148"/>
      <c r="BO86" s="148"/>
      <c r="BP86" s="148"/>
      <c r="BQ86" s="148"/>
      <c r="BR86" s="148"/>
      <c r="BS86" s="148"/>
      <c r="BT86" s="148"/>
      <c r="BU86" s="148"/>
      <c r="BV86" s="148"/>
    </row>
    <row r="87" spans="63:74" x14ac:dyDescent="0.15">
      <c r="BK87" s="148"/>
      <c r="BL87" s="148"/>
      <c r="BM87" s="148"/>
      <c r="BN87" s="148"/>
      <c r="BO87" s="148"/>
      <c r="BP87" s="148"/>
      <c r="BQ87" s="148"/>
      <c r="BR87" s="148"/>
      <c r="BS87" s="148"/>
      <c r="BT87" s="148"/>
      <c r="BU87" s="148"/>
      <c r="BV87" s="148"/>
    </row>
    <row r="88" spans="63:74" x14ac:dyDescent="0.15">
      <c r="BK88" s="148"/>
      <c r="BL88" s="148"/>
      <c r="BM88" s="148"/>
      <c r="BN88" s="148"/>
      <c r="BO88" s="148"/>
      <c r="BP88" s="148"/>
      <c r="BQ88" s="148"/>
      <c r="BR88" s="148"/>
      <c r="BS88" s="148"/>
      <c r="BT88" s="148"/>
      <c r="BU88" s="148"/>
      <c r="BV88" s="148"/>
    </row>
    <row r="89" spans="63:74" x14ac:dyDescent="0.15">
      <c r="BK89" s="148"/>
      <c r="BL89" s="148"/>
      <c r="BM89" s="148"/>
      <c r="BN89" s="148"/>
      <c r="BO89" s="148"/>
      <c r="BP89" s="148"/>
      <c r="BQ89" s="148"/>
      <c r="BR89" s="148"/>
      <c r="BS89" s="148"/>
      <c r="BT89" s="148"/>
      <c r="BU89" s="148"/>
      <c r="BV89" s="148"/>
    </row>
    <row r="90" spans="63:74" x14ac:dyDescent="0.15">
      <c r="BK90" s="148"/>
      <c r="BL90" s="148"/>
      <c r="BM90" s="148"/>
      <c r="BN90" s="148"/>
      <c r="BO90" s="148"/>
      <c r="BP90" s="148"/>
      <c r="BQ90" s="148"/>
      <c r="BR90" s="148"/>
      <c r="BS90" s="148"/>
      <c r="BT90" s="148"/>
      <c r="BU90" s="148"/>
      <c r="BV90" s="148"/>
    </row>
    <row r="91" spans="63:74" x14ac:dyDescent="0.15">
      <c r="BK91" s="148"/>
      <c r="BL91" s="148"/>
      <c r="BM91" s="148"/>
      <c r="BN91" s="148"/>
      <c r="BO91" s="148"/>
      <c r="BP91" s="148"/>
      <c r="BQ91" s="148"/>
      <c r="BR91" s="148"/>
      <c r="BS91" s="148"/>
      <c r="BT91" s="148"/>
      <c r="BU91" s="148"/>
      <c r="BV91" s="148"/>
    </row>
    <row r="92" spans="63:74" x14ac:dyDescent="0.15">
      <c r="BK92" s="148"/>
      <c r="BL92" s="148"/>
      <c r="BM92" s="148"/>
      <c r="BN92" s="148"/>
      <c r="BO92" s="148"/>
      <c r="BP92" s="148"/>
      <c r="BQ92" s="148"/>
      <c r="BR92" s="148"/>
      <c r="BS92" s="148"/>
      <c r="BT92" s="148"/>
      <c r="BU92" s="148"/>
      <c r="BV92" s="148"/>
    </row>
    <row r="93" spans="63:74" x14ac:dyDescent="0.15">
      <c r="BK93" s="148"/>
      <c r="BL93" s="148"/>
      <c r="BM93" s="148"/>
      <c r="BN93" s="148"/>
      <c r="BO93" s="148"/>
      <c r="BP93" s="148"/>
      <c r="BQ93" s="148"/>
      <c r="BR93" s="148"/>
      <c r="BS93" s="148"/>
      <c r="BT93" s="148"/>
      <c r="BU93" s="148"/>
      <c r="BV93" s="148"/>
    </row>
    <row r="94" spans="63:74" x14ac:dyDescent="0.15">
      <c r="BK94" s="148"/>
      <c r="BL94" s="148"/>
      <c r="BM94" s="148"/>
      <c r="BN94" s="148"/>
      <c r="BO94" s="148"/>
      <c r="BP94" s="148"/>
      <c r="BQ94" s="148"/>
      <c r="BR94" s="148"/>
      <c r="BS94" s="148"/>
      <c r="BT94" s="148"/>
      <c r="BU94" s="148"/>
      <c r="BV94" s="148"/>
    </row>
    <row r="95" spans="63:74" x14ac:dyDescent="0.15">
      <c r="BK95" s="148"/>
      <c r="BL95" s="148"/>
      <c r="BM95" s="148"/>
      <c r="BN95" s="148"/>
      <c r="BO95" s="148"/>
      <c r="BP95" s="148"/>
      <c r="BQ95" s="148"/>
      <c r="BR95" s="148"/>
      <c r="BS95" s="148"/>
      <c r="BT95" s="148"/>
      <c r="BU95" s="148"/>
      <c r="BV95" s="148"/>
    </row>
    <row r="96" spans="63:74" x14ac:dyDescent="0.15">
      <c r="BK96" s="148"/>
      <c r="BL96" s="148"/>
      <c r="BM96" s="148"/>
      <c r="BN96" s="148"/>
      <c r="BO96" s="148"/>
      <c r="BP96" s="148"/>
      <c r="BQ96" s="148"/>
      <c r="BR96" s="148"/>
      <c r="BS96" s="148"/>
      <c r="BT96" s="148"/>
      <c r="BU96" s="148"/>
      <c r="BV96" s="148"/>
    </row>
    <row r="97" spans="63:74" x14ac:dyDescent="0.15">
      <c r="BK97" s="148"/>
      <c r="BL97" s="148"/>
      <c r="BM97" s="148"/>
      <c r="BN97" s="148"/>
      <c r="BO97" s="148"/>
      <c r="BP97" s="148"/>
      <c r="BQ97" s="148"/>
      <c r="BR97" s="148"/>
      <c r="BS97" s="148"/>
      <c r="BT97" s="148"/>
      <c r="BU97" s="148"/>
      <c r="BV97" s="148"/>
    </row>
    <row r="98" spans="63:74" x14ac:dyDescent="0.15">
      <c r="BK98" s="148"/>
      <c r="BL98" s="148"/>
      <c r="BM98" s="148"/>
      <c r="BN98" s="148"/>
      <c r="BO98" s="148"/>
      <c r="BP98" s="148"/>
      <c r="BQ98" s="148"/>
      <c r="BR98" s="148"/>
      <c r="BS98" s="148"/>
      <c r="BT98" s="148"/>
      <c r="BU98" s="148"/>
      <c r="BV98" s="148"/>
    </row>
    <row r="99" spans="63:74" x14ac:dyDescent="0.15">
      <c r="BK99" s="148"/>
      <c r="BL99" s="148"/>
      <c r="BM99" s="148"/>
      <c r="BN99" s="148"/>
      <c r="BO99" s="148"/>
      <c r="BP99" s="148"/>
      <c r="BQ99" s="148"/>
      <c r="BR99" s="148"/>
      <c r="BS99" s="148"/>
      <c r="BT99" s="148"/>
      <c r="BU99" s="148"/>
      <c r="BV99" s="148"/>
    </row>
    <row r="100" spans="63:74" x14ac:dyDescent="0.15">
      <c r="BK100" s="148"/>
      <c r="BL100" s="148"/>
      <c r="BM100" s="148"/>
      <c r="BN100" s="148"/>
      <c r="BO100" s="148"/>
      <c r="BP100" s="148"/>
      <c r="BQ100" s="148"/>
      <c r="BR100" s="148"/>
      <c r="BS100" s="148"/>
      <c r="BT100" s="148"/>
      <c r="BU100" s="148"/>
      <c r="BV100" s="148"/>
    </row>
    <row r="101" spans="63:74" x14ac:dyDescent="0.15">
      <c r="BK101" s="148"/>
      <c r="BL101" s="148"/>
      <c r="BM101" s="148"/>
      <c r="BN101" s="148"/>
      <c r="BO101" s="148"/>
      <c r="BP101" s="148"/>
      <c r="BQ101" s="148"/>
      <c r="BR101" s="148"/>
      <c r="BS101" s="148"/>
      <c r="BT101" s="148"/>
      <c r="BU101" s="148"/>
      <c r="BV101" s="148"/>
    </row>
    <row r="102" spans="63:74" x14ac:dyDescent="0.15">
      <c r="BK102" s="148"/>
      <c r="BL102" s="148"/>
      <c r="BM102" s="148"/>
      <c r="BN102" s="148"/>
      <c r="BO102" s="148"/>
      <c r="BP102" s="148"/>
      <c r="BQ102" s="148"/>
      <c r="BR102" s="148"/>
      <c r="BS102" s="148"/>
      <c r="BT102" s="148"/>
      <c r="BU102" s="148"/>
      <c r="BV102" s="148"/>
    </row>
    <row r="103" spans="63:74" x14ac:dyDescent="0.15">
      <c r="BK103" s="148"/>
      <c r="BL103" s="148"/>
      <c r="BM103" s="148"/>
      <c r="BN103" s="148"/>
      <c r="BO103" s="148"/>
      <c r="BP103" s="148"/>
      <c r="BQ103" s="148"/>
      <c r="BR103" s="148"/>
      <c r="BS103" s="148"/>
      <c r="BT103" s="148"/>
      <c r="BU103" s="148"/>
      <c r="BV103" s="148"/>
    </row>
    <row r="104" spans="63:74" x14ac:dyDescent="0.15">
      <c r="BK104" s="148"/>
      <c r="BL104" s="148"/>
      <c r="BM104" s="148"/>
      <c r="BN104" s="148"/>
      <c r="BO104" s="148"/>
      <c r="BP104" s="148"/>
      <c r="BQ104" s="148"/>
      <c r="BR104" s="148"/>
      <c r="BS104" s="148"/>
      <c r="BT104" s="148"/>
      <c r="BU104" s="148"/>
      <c r="BV104" s="148"/>
    </row>
    <row r="105" spans="63:74" x14ac:dyDescent="0.15">
      <c r="BK105" s="148"/>
      <c r="BL105" s="148"/>
      <c r="BM105" s="148"/>
      <c r="BN105" s="148"/>
      <c r="BO105" s="148"/>
      <c r="BP105" s="148"/>
      <c r="BQ105" s="148"/>
      <c r="BR105" s="148"/>
      <c r="BS105" s="148"/>
      <c r="BT105" s="148"/>
      <c r="BU105" s="148"/>
      <c r="BV105" s="148"/>
    </row>
    <row r="106" spans="63:74" x14ac:dyDescent="0.15">
      <c r="BK106" s="148"/>
      <c r="BL106" s="148"/>
      <c r="BM106" s="148"/>
      <c r="BN106" s="148"/>
      <c r="BO106" s="148"/>
      <c r="BP106" s="148"/>
      <c r="BQ106" s="148"/>
      <c r="BR106" s="148"/>
      <c r="BS106" s="148"/>
      <c r="BT106" s="148"/>
      <c r="BU106" s="148"/>
      <c r="BV106" s="148"/>
    </row>
    <row r="107" spans="63:74" x14ac:dyDescent="0.15">
      <c r="BK107" s="148"/>
      <c r="BL107" s="148"/>
      <c r="BM107" s="148"/>
      <c r="BN107" s="148"/>
      <c r="BO107" s="148"/>
      <c r="BP107" s="148"/>
      <c r="BQ107" s="148"/>
      <c r="BR107" s="148"/>
      <c r="BS107" s="148"/>
      <c r="BT107" s="148"/>
      <c r="BU107" s="148"/>
      <c r="BV107" s="148"/>
    </row>
    <row r="108" spans="63:74" x14ac:dyDescent="0.15">
      <c r="BK108" s="148"/>
      <c r="BL108" s="148"/>
      <c r="BM108" s="148"/>
      <c r="BN108" s="148"/>
      <c r="BO108" s="148"/>
      <c r="BP108" s="148"/>
      <c r="BQ108" s="148"/>
      <c r="BR108" s="148"/>
      <c r="BS108" s="148"/>
      <c r="BT108" s="148"/>
      <c r="BU108" s="148"/>
      <c r="BV108" s="148"/>
    </row>
    <row r="109" spans="63:74" x14ac:dyDescent="0.15">
      <c r="BK109" s="148"/>
      <c r="BL109" s="148"/>
      <c r="BM109" s="148"/>
      <c r="BN109" s="148"/>
      <c r="BO109" s="148"/>
      <c r="BP109" s="148"/>
      <c r="BQ109" s="148"/>
      <c r="BR109" s="148"/>
      <c r="BS109" s="148"/>
      <c r="BT109" s="148"/>
      <c r="BU109" s="148"/>
      <c r="BV109" s="148"/>
    </row>
    <row r="110" spans="63:74" x14ac:dyDescent="0.15">
      <c r="BK110" s="148"/>
      <c r="BL110" s="148"/>
      <c r="BM110" s="148"/>
      <c r="BN110" s="148"/>
      <c r="BO110" s="148"/>
      <c r="BP110" s="148"/>
      <c r="BQ110" s="148"/>
      <c r="BR110" s="148"/>
      <c r="BS110" s="148"/>
      <c r="BT110" s="148"/>
      <c r="BU110" s="148"/>
      <c r="BV110" s="148"/>
    </row>
    <row r="111" spans="63:74" x14ac:dyDescent="0.15">
      <c r="BK111" s="148"/>
      <c r="BL111" s="148"/>
      <c r="BM111" s="148"/>
      <c r="BN111" s="148"/>
      <c r="BO111" s="148"/>
      <c r="BP111" s="148"/>
      <c r="BQ111" s="148"/>
      <c r="BR111" s="148"/>
      <c r="BS111" s="148"/>
      <c r="BT111" s="148"/>
      <c r="BU111" s="148"/>
      <c r="BV111" s="148"/>
    </row>
    <row r="112" spans="63:74" x14ac:dyDescent="0.15">
      <c r="BK112" s="148"/>
      <c r="BL112" s="148"/>
      <c r="BM112" s="148"/>
      <c r="BN112" s="148"/>
      <c r="BO112" s="148"/>
      <c r="BP112" s="148"/>
      <c r="BQ112" s="148"/>
      <c r="BR112" s="148"/>
      <c r="BS112" s="148"/>
      <c r="BT112" s="148"/>
      <c r="BU112" s="148"/>
      <c r="BV112" s="148"/>
    </row>
    <row r="113" spans="63:74" x14ac:dyDescent="0.15">
      <c r="BK113" s="148"/>
      <c r="BL113" s="148"/>
      <c r="BM113" s="148"/>
      <c r="BN113" s="148"/>
      <c r="BO113" s="148"/>
      <c r="BP113" s="148"/>
      <c r="BQ113" s="148"/>
      <c r="BR113" s="148"/>
      <c r="BS113" s="148"/>
      <c r="BT113" s="148"/>
      <c r="BU113" s="148"/>
      <c r="BV113" s="148"/>
    </row>
    <row r="114" spans="63:74" x14ac:dyDescent="0.15">
      <c r="BK114" s="148"/>
      <c r="BL114" s="148"/>
      <c r="BM114" s="148"/>
      <c r="BN114" s="148"/>
      <c r="BO114" s="148"/>
      <c r="BP114" s="148"/>
      <c r="BQ114" s="148"/>
      <c r="BR114" s="148"/>
      <c r="BS114" s="148"/>
      <c r="BT114" s="148"/>
      <c r="BU114" s="148"/>
      <c r="BV114" s="148"/>
    </row>
    <row r="115" spans="63:74" x14ac:dyDescent="0.15">
      <c r="BK115" s="148"/>
      <c r="BL115" s="148"/>
      <c r="BM115" s="148"/>
      <c r="BN115" s="148"/>
      <c r="BO115" s="148"/>
      <c r="BP115" s="148"/>
      <c r="BQ115" s="148"/>
      <c r="BR115" s="148"/>
      <c r="BS115" s="148"/>
      <c r="BT115" s="148"/>
      <c r="BU115" s="148"/>
      <c r="BV115" s="148"/>
    </row>
    <row r="116" spans="63:74" x14ac:dyDescent="0.15">
      <c r="BK116" s="148"/>
      <c r="BL116" s="148"/>
      <c r="BM116" s="148"/>
      <c r="BN116" s="148"/>
      <c r="BO116" s="148"/>
      <c r="BP116" s="148"/>
      <c r="BQ116" s="148"/>
      <c r="BR116" s="148"/>
      <c r="BS116" s="148"/>
      <c r="BT116" s="148"/>
      <c r="BU116" s="148"/>
      <c r="BV116" s="148"/>
    </row>
    <row r="117" spans="63:74" x14ac:dyDescent="0.15">
      <c r="BK117" s="148"/>
      <c r="BL117" s="148"/>
      <c r="BM117" s="148"/>
      <c r="BN117" s="148"/>
      <c r="BO117" s="148"/>
      <c r="BP117" s="148"/>
      <c r="BQ117" s="148"/>
      <c r="BR117" s="148"/>
      <c r="BS117" s="148"/>
      <c r="BT117" s="148"/>
      <c r="BU117" s="148"/>
      <c r="BV117" s="148"/>
    </row>
    <row r="118" spans="63:74" x14ac:dyDescent="0.15">
      <c r="BK118" s="148"/>
      <c r="BL118" s="148"/>
      <c r="BM118" s="148"/>
      <c r="BN118" s="148"/>
      <c r="BO118" s="148"/>
      <c r="BP118" s="148"/>
      <c r="BQ118" s="148"/>
      <c r="BR118" s="148"/>
      <c r="BS118" s="148"/>
      <c r="BT118" s="148"/>
      <c r="BU118" s="148"/>
      <c r="BV118" s="148"/>
    </row>
    <row r="119" spans="63:74" x14ac:dyDescent="0.15">
      <c r="BK119" s="148"/>
      <c r="BL119" s="148"/>
      <c r="BM119" s="148"/>
      <c r="BN119" s="148"/>
      <c r="BO119" s="148"/>
      <c r="BP119" s="148"/>
      <c r="BQ119" s="148"/>
      <c r="BR119" s="148"/>
      <c r="BS119" s="148"/>
      <c r="BT119" s="148"/>
      <c r="BU119" s="148"/>
      <c r="BV119" s="148"/>
    </row>
    <row r="120" spans="63:74" x14ac:dyDescent="0.15">
      <c r="BK120" s="148"/>
      <c r="BL120" s="148"/>
      <c r="BM120" s="148"/>
      <c r="BN120" s="148"/>
      <c r="BO120" s="148"/>
      <c r="BP120" s="148"/>
      <c r="BQ120" s="148"/>
      <c r="BR120" s="148"/>
      <c r="BS120" s="148"/>
      <c r="BT120" s="148"/>
      <c r="BU120" s="148"/>
      <c r="BV120" s="148"/>
    </row>
    <row r="121" spans="63:74" x14ac:dyDescent="0.15">
      <c r="BK121" s="148"/>
      <c r="BL121" s="148"/>
      <c r="BM121" s="148"/>
      <c r="BN121" s="148"/>
      <c r="BO121" s="148"/>
      <c r="BP121" s="148"/>
      <c r="BQ121" s="148"/>
      <c r="BR121" s="148"/>
      <c r="BS121" s="148"/>
      <c r="BT121" s="148"/>
      <c r="BU121" s="148"/>
      <c r="BV121" s="148"/>
    </row>
    <row r="122" spans="63:74" x14ac:dyDescent="0.15">
      <c r="BK122" s="148"/>
      <c r="BL122" s="148"/>
      <c r="BM122" s="148"/>
      <c r="BN122" s="148"/>
      <c r="BO122" s="148"/>
      <c r="BP122" s="148"/>
      <c r="BQ122" s="148"/>
      <c r="BR122" s="148"/>
      <c r="BS122" s="148"/>
      <c r="BT122" s="148"/>
      <c r="BU122" s="148"/>
      <c r="BV122" s="148"/>
    </row>
    <row r="123" spans="63:74" x14ac:dyDescent="0.15">
      <c r="BK123" s="148"/>
      <c r="BL123" s="148"/>
      <c r="BM123" s="148"/>
      <c r="BN123" s="148"/>
      <c r="BO123" s="148"/>
      <c r="BP123" s="148"/>
      <c r="BQ123" s="148"/>
      <c r="BR123" s="148"/>
      <c r="BS123" s="148"/>
      <c r="BT123" s="148"/>
      <c r="BU123" s="148"/>
      <c r="BV123" s="148"/>
    </row>
    <row r="124" spans="63:74" x14ac:dyDescent="0.15">
      <c r="BK124" s="148"/>
      <c r="BL124" s="148"/>
      <c r="BM124" s="148"/>
      <c r="BN124" s="148"/>
      <c r="BO124" s="148"/>
      <c r="BP124" s="148"/>
      <c r="BQ124" s="148"/>
      <c r="BR124" s="148"/>
      <c r="BS124" s="148"/>
      <c r="BT124" s="148"/>
      <c r="BU124" s="148"/>
      <c r="BV124" s="148"/>
    </row>
  </sheetData>
  <mergeCells count="20">
    <mergeCell ref="B35:Q35"/>
    <mergeCell ref="B36:Q36"/>
    <mergeCell ref="B37:Q37"/>
    <mergeCell ref="B32:Q32"/>
    <mergeCell ref="B33:Q33"/>
    <mergeCell ref="A1:A2"/>
    <mergeCell ref="B24:Q24"/>
    <mergeCell ref="B29:Q29"/>
    <mergeCell ref="B30:Q30"/>
    <mergeCell ref="B28:Q28"/>
    <mergeCell ref="B31:Q31"/>
    <mergeCell ref="B27:Q27"/>
    <mergeCell ref="B25:Q25"/>
    <mergeCell ref="BK3:BV3"/>
    <mergeCell ref="B1:AL1"/>
    <mergeCell ref="C3:N3"/>
    <mergeCell ref="O3:Z3"/>
    <mergeCell ref="AA3:AL3"/>
    <mergeCell ref="AM3:AX3"/>
    <mergeCell ref="AY3:BJ3"/>
  </mergeCells>
  <phoneticPr fontId="7"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137"/>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4.5" style="24" customWidth="1"/>
    <col min="2" max="2" width="44.5" style="24" customWidth="1"/>
    <col min="3" max="50" width="6.5" style="24" customWidth="1"/>
    <col min="51" max="55" width="6.5" style="151" customWidth="1"/>
    <col min="56" max="56" width="6.5" style="668" customWidth="1"/>
    <col min="57" max="57" width="6.5" style="287" customWidth="1"/>
    <col min="58" max="58" width="6.5" style="668" customWidth="1"/>
    <col min="59" max="61" width="6.5" style="670" customWidth="1"/>
    <col min="62" max="62" width="6.5" style="151" customWidth="1"/>
    <col min="63" max="74" width="6.5" style="24" customWidth="1"/>
    <col min="75" max="16384" width="9.5" style="24"/>
  </cols>
  <sheetData>
    <row r="1" spans="1:74" ht="13.4" customHeight="1" x14ac:dyDescent="0.2">
      <c r="A1" s="946" t="s">
        <v>479</v>
      </c>
      <c r="B1" s="990" t="s">
        <v>1511</v>
      </c>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c r="AG1" s="991"/>
      <c r="AH1" s="991"/>
      <c r="AI1" s="991"/>
      <c r="AJ1" s="991"/>
      <c r="AK1" s="991"/>
      <c r="AL1" s="991"/>
    </row>
    <row r="2" spans="1:74" ht="12.85"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77"/>
      <c r="B5" s="31" t="s">
        <v>457</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882"/>
      <c r="AZ5" s="882"/>
      <c r="BA5" s="882"/>
      <c r="BB5" s="882"/>
      <c r="BC5" s="882"/>
      <c r="BD5" s="883"/>
      <c r="BE5" s="883"/>
      <c r="BF5" s="883"/>
      <c r="BG5" s="883"/>
      <c r="BH5" s="581"/>
      <c r="BI5" s="581"/>
      <c r="BJ5" s="581"/>
      <c r="BK5" s="581"/>
      <c r="BL5" s="581"/>
      <c r="BM5" s="581"/>
      <c r="BN5" s="581"/>
      <c r="BO5" s="581"/>
      <c r="BP5" s="581"/>
      <c r="BQ5" s="581"/>
      <c r="BR5" s="581"/>
      <c r="BS5" s="581"/>
      <c r="BT5" s="581"/>
      <c r="BU5" s="581"/>
      <c r="BV5" s="581"/>
    </row>
    <row r="6" spans="1:74" s="287" customFormat="1" ht="11.05" customHeight="1" x14ac:dyDescent="0.2">
      <c r="A6" s="571" t="s">
        <v>1553</v>
      </c>
      <c r="B6" s="567" t="s">
        <v>1562</v>
      </c>
      <c r="C6" s="103">
        <v>0.89709893541999997</v>
      </c>
      <c r="D6" s="103">
        <v>0.96725892843000005</v>
      </c>
      <c r="E6" s="103">
        <v>1.0900624511000001</v>
      </c>
      <c r="F6" s="103">
        <v>1.074465067</v>
      </c>
      <c r="G6" s="103">
        <v>1.1619506446000001</v>
      </c>
      <c r="H6" s="103">
        <v>1.1615612662999999</v>
      </c>
      <c r="I6" s="103">
        <v>1.1474837098999999</v>
      </c>
      <c r="J6" s="103">
        <v>1.1412075806999999</v>
      </c>
      <c r="K6" s="103">
        <v>1.0906284666999999</v>
      </c>
      <c r="L6" s="103">
        <v>1.1982695168999999</v>
      </c>
      <c r="M6" s="103">
        <v>1.1790838663000001</v>
      </c>
      <c r="N6" s="103">
        <v>1.1424323865999999</v>
      </c>
      <c r="O6" s="103">
        <v>1.0260821926999999</v>
      </c>
      <c r="P6" s="103">
        <v>1.0669218575999999</v>
      </c>
      <c r="Q6" s="103">
        <v>1.1474330318999999</v>
      </c>
      <c r="R6" s="103">
        <v>1.1251138323000001</v>
      </c>
      <c r="S6" s="103">
        <v>1.1584690335000001</v>
      </c>
      <c r="T6" s="103">
        <v>1.2277938673</v>
      </c>
      <c r="U6" s="103">
        <v>1.1320674838</v>
      </c>
      <c r="V6" s="103">
        <v>1.2084397421999999</v>
      </c>
      <c r="W6" s="103">
        <v>1.1326186997000001</v>
      </c>
      <c r="X6" s="103">
        <v>1.208920129</v>
      </c>
      <c r="Y6" s="103">
        <v>1.1925926667</v>
      </c>
      <c r="Z6" s="103">
        <v>1.1444288714999999</v>
      </c>
      <c r="AA6" s="103">
        <v>1.1451844515</v>
      </c>
      <c r="AB6" s="103">
        <v>1.1527673936</v>
      </c>
      <c r="AC6" s="103">
        <v>1.2446727426999999</v>
      </c>
      <c r="AD6" s="103">
        <v>1.1985748000000001</v>
      </c>
      <c r="AE6" s="103">
        <v>1.3225942259000001</v>
      </c>
      <c r="AF6" s="103">
        <v>1.3456291667</v>
      </c>
      <c r="AG6" s="103">
        <v>1.2414935799</v>
      </c>
      <c r="AH6" s="103">
        <v>1.3356973879</v>
      </c>
      <c r="AI6" s="103">
        <v>1.279530633</v>
      </c>
      <c r="AJ6" s="103">
        <v>1.3195820317</v>
      </c>
      <c r="AK6" s="103">
        <v>1.2575020002999999</v>
      </c>
      <c r="AL6" s="103">
        <v>1.2817268389000001</v>
      </c>
      <c r="AM6" s="103">
        <v>1.1526609350999999</v>
      </c>
      <c r="AN6" s="103">
        <v>1.2960895176</v>
      </c>
      <c r="AO6" s="103">
        <v>1.2755720005</v>
      </c>
      <c r="AP6" s="103">
        <v>1.2532671339999999</v>
      </c>
      <c r="AQ6" s="103">
        <v>1.3618233221</v>
      </c>
      <c r="AR6" s="103">
        <v>1.3395218327</v>
      </c>
      <c r="AS6" s="103">
        <v>1.3909136120000001</v>
      </c>
      <c r="AT6" s="103">
        <v>1.3499789999</v>
      </c>
      <c r="AU6" s="103">
        <v>1.3257022997000001</v>
      </c>
      <c r="AV6" s="103">
        <v>1.3807179999999999</v>
      </c>
      <c r="AW6" s="103">
        <v>1.3028816524</v>
      </c>
      <c r="AX6" s="103">
        <v>1.2857350148</v>
      </c>
      <c r="AY6" s="582">
        <v>1.2085330000000001</v>
      </c>
      <c r="AZ6" s="582">
        <v>1.2585170000000001</v>
      </c>
      <c r="BA6" s="582">
        <v>1.2900659999999999</v>
      </c>
      <c r="BB6" s="582">
        <v>1.2759640000000001</v>
      </c>
      <c r="BC6" s="582">
        <v>1.393575</v>
      </c>
      <c r="BD6" s="582">
        <v>1.3665119999999999</v>
      </c>
      <c r="BE6" s="582">
        <v>1.3830549999999999</v>
      </c>
      <c r="BF6" s="582">
        <v>1.3698440000000001</v>
      </c>
      <c r="BG6" s="582">
        <v>1.3312250000000001</v>
      </c>
      <c r="BH6" s="582">
        <v>1.3522810000000001</v>
      </c>
      <c r="BI6" s="582">
        <v>1.36575</v>
      </c>
      <c r="BJ6" s="582">
        <v>1.3386800000000001</v>
      </c>
      <c r="BK6" s="582">
        <v>1.2324839999999999</v>
      </c>
      <c r="BL6" s="582">
        <v>1.2885310000000001</v>
      </c>
      <c r="BM6" s="582">
        <v>1.333585</v>
      </c>
      <c r="BN6" s="582">
        <v>1.314651</v>
      </c>
      <c r="BO6" s="582">
        <v>1.417659</v>
      </c>
      <c r="BP6" s="582">
        <v>1.390555</v>
      </c>
      <c r="BQ6" s="582">
        <v>1.3966240000000001</v>
      </c>
      <c r="BR6" s="582">
        <v>1.387508</v>
      </c>
      <c r="BS6" s="582">
        <v>1.3471359999999999</v>
      </c>
      <c r="BT6" s="582">
        <v>1.3650739999999999</v>
      </c>
      <c r="BU6" s="582">
        <v>1.37388</v>
      </c>
      <c r="BV6" s="582">
        <v>1.35144</v>
      </c>
    </row>
    <row r="7" spans="1:74" ht="11.05" customHeight="1" x14ac:dyDescent="0.2">
      <c r="A7" s="277" t="s">
        <v>470</v>
      </c>
      <c r="B7" s="568" t="s">
        <v>1123</v>
      </c>
      <c r="C7" s="363">
        <v>0.92932499999999996</v>
      </c>
      <c r="D7" s="363">
        <v>0.81768099999999999</v>
      </c>
      <c r="E7" s="363">
        <v>0.94604100000000002</v>
      </c>
      <c r="F7" s="363">
        <v>0.940438</v>
      </c>
      <c r="G7" s="363">
        <v>1.007231</v>
      </c>
      <c r="H7" s="363">
        <v>1.021366</v>
      </c>
      <c r="I7" s="363">
        <v>1.0144979999999999</v>
      </c>
      <c r="J7" s="363">
        <v>0.93827899999999997</v>
      </c>
      <c r="K7" s="363">
        <v>0.93601400000000001</v>
      </c>
      <c r="L7" s="363">
        <v>1.0411539999999999</v>
      </c>
      <c r="M7" s="363">
        <v>1.0794429999999999</v>
      </c>
      <c r="N7" s="363">
        <v>1.068778</v>
      </c>
      <c r="O7" s="363">
        <v>1.0384089999999999</v>
      </c>
      <c r="P7" s="363">
        <v>1.010856</v>
      </c>
      <c r="Q7" s="363">
        <v>1.0187360000000001</v>
      </c>
      <c r="R7" s="363">
        <v>0.96519999999999995</v>
      </c>
      <c r="S7" s="363">
        <v>1.0082469999999999</v>
      </c>
      <c r="T7" s="363">
        <v>1.042924</v>
      </c>
      <c r="U7" s="363">
        <v>1.0160750000000001</v>
      </c>
      <c r="V7" s="363">
        <v>0.98452300000000004</v>
      </c>
      <c r="W7" s="363">
        <v>0.90238600000000002</v>
      </c>
      <c r="X7" s="363">
        <v>1.0142089999999999</v>
      </c>
      <c r="Y7" s="363">
        <v>1.052651</v>
      </c>
      <c r="Z7" s="363">
        <v>0.96922399999999997</v>
      </c>
      <c r="AA7" s="363">
        <v>1.0020690000000001</v>
      </c>
      <c r="AB7" s="363">
        <v>0.99927299999999997</v>
      </c>
      <c r="AC7" s="363">
        <v>0.98716800000000005</v>
      </c>
      <c r="AD7" s="363">
        <v>0.97206700000000001</v>
      </c>
      <c r="AE7" s="363">
        <v>0.99418700000000004</v>
      </c>
      <c r="AF7" s="363">
        <v>1.0363119999999999</v>
      </c>
      <c r="AG7" s="363">
        <v>1.0327040000000001</v>
      </c>
      <c r="AH7" s="363">
        <v>1.0042709999999999</v>
      </c>
      <c r="AI7" s="363">
        <v>1.003455</v>
      </c>
      <c r="AJ7" s="363">
        <v>1.0276730000000001</v>
      </c>
      <c r="AK7" s="363">
        <v>1.0534300000000001</v>
      </c>
      <c r="AL7" s="363">
        <v>1.0815969999999999</v>
      </c>
      <c r="AM7" s="363">
        <v>0.98941199999999996</v>
      </c>
      <c r="AN7" s="363">
        <v>1.0705929999999999</v>
      </c>
      <c r="AO7" s="363">
        <v>1.063188</v>
      </c>
      <c r="AP7" s="363">
        <v>0.97884099999999996</v>
      </c>
      <c r="AQ7" s="363">
        <v>1.022343</v>
      </c>
      <c r="AR7" s="363">
        <v>1.037768</v>
      </c>
      <c r="AS7" s="363">
        <v>1.0910740000000001</v>
      </c>
      <c r="AT7" s="363">
        <v>1.082182</v>
      </c>
      <c r="AU7" s="363">
        <v>1.039355</v>
      </c>
      <c r="AV7" s="363">
        <v>1.061285</v>
      </c>
      <c r="AW7" s="363">
        <v>1.0920333333000001</v>
      </c>
      <c r="AX7" s="363">
        <v>1.0915161289999999</v>
      </c>
      <c r="AY7" s="374">
        <v>1.045979</v>
      </c>
      <c r="AZ7" s="374">
        <v>1.033425</v>
      </c>
      <c r="BA7" s="374">
        <v>1.0516700000000001</v>
      </c>
      <c r="BB7" s="374">
        <v>1.0038499999999999</v>
      </c>
      <c r="BC7" s="374">
        <v>1.073566</v>
      </c>
      <c r="BD7" s="374">
        <v>1.042384</v>
      </c>
      <c r="BE7" s="374">
        <v>1.0850850000000001</v>
      </c>
      <c r="BF7" s="374">
        <v>1.0462210000000001</v>
      </c>
      <c r="BG7" s="374">
        <v>1.0295160000000001</v>
      </c>
      <c r="BH7" s="374">
        <v>1.0437110000000001</v>
      </c>
      <c r="BI7" s="374">
        <v>1.089782</v>
      </c>
      <c r="BJ7" s="374">
        <v>1.0558510000000001</v>
      </c>
      <c r="BK7" s="374">
        <v>1.051804</v>
      </c>
      <c r="BL7" s="374">
        <v>1.032332</v>
      </c>
      <c r="BM7" s="374">
        <v>1.055348</v>
      </c>
      <c r="BN7" s="374">
        <v>1.0051410000000001</v>
      </c>
      <c r="BO7" s="374">
        <v>1.061712</v>
      </c>
      <c r="BP7" s="374">
        <v>1.0352870000000001</v>
      </c>
      <c r="BQ7" s="374">
        <v>1.0691580000000001</v>
      </c>
      <c r="BR7" s="374">
        <v>1.0326360000000001</v>
      </c>
      <c r="BS7" s="374">
        <v>1.0125900000000001</v>
      </c>
      <c r="BT7" s="374">
        <v>1.0373699999999999</v>
      </c>
      <c r="BU7" s="374">
        <v>1.0824750000000001</v>
      </c>
      <c r="BV7" s="374">
        <v>1.052551</v>
      </c>
    </row>
    <row r="8" spans="1:74" ht="11.05" customHeight="1" x14ac:dyDescent="0.2">
      <c r="A8" s="277" t="s">
        <v>1513</v>
      </c>
      <c r="B8" s="568" t="s">
        <v>1541</v>
      </c>
      <c r="C8" s="363">
        <v>0.108136355</v>
      </c>
      <c r="D8" s="363">
        <v>9.2066464000000001E-2</v>
      </c>
      <c r="E8" s="363">
        <v>0.115646161</v>
      </c>
      <c r="F8" s="363">
        <v>0.1143168</v>
      </c>
      <c r="G8" s="363">
        <v>0.114090935</v>
      </c>
      <c r="H8" s="363">
        <v>0.11383283299999999</v>
      </c>
      <c r="I8" s="363">
        <v>0.114570065</v>
      </c>
      <c r="J8" s="363">
        <v>0.114824677</v>
      </c>
      <c r="K8" s="363">
        <v>0.106162533</v>
      </c>
      <c r="L8" s="363">
        <v>0.11203674199999999</v>
      </c>
      <c r="M8" s="363">
        <v>0.1119874</v>
      </c>
      <c r="N8" s="363">
        <v>0.118097548</v>
      </c>
      <c r="O8" s="363">
        <v>9.2155741999999999E-2</v>
      </c>
      <c r="P8" s="363">
        <v>9.667125E-2</v>
      </c>
      <c r="Q8" s="363">
        <v>0.101962355</v>
      </c>
      <c r="R8" s="363">
        <v>0.100589233</v>
      </c>
      <c r="S8" s="363">
        <v>0.104568194</v>
      </c>
      <c r="T8" s="363">
        <v>0.108848167</v>
      </c>
      <c r="U8" s="363">
        <v>0.11258093499999999</v>
      </c>
      <c r="V8" s="363">
        <v>0.11350803199999999</v>
      </c>
      <c r="W8" s="363">
        <v>0.111674067</v>
      </c>
      <c r="X8" s="363">
        <v>0.111738903</v>
      </c>
      <c r="Y8" s="363">
        <v>0.1127843</v>
      </c>
      <c r="Z8" s="363">
        <v>0.102068355</v>
      </c>
      <c r="AA8" s="363">
        <v>0.105642032</v>
      </c>
      <c r="AB8" s="363">
        <v>0.101452929</v>
      </c>
      <c r="AC8" s="363">
        <v>0.106961742</v>
      </c>
      <c r="AD8" s="363">
        <v>0.1058577</v>
      </c>
      <c r="AE8" s="363">
        <v>0.118871871</v>
      </c>
      <c r="AF8" s="363">
        <v>0.119592667</v>
      </c>
      <c r="AG8" s="363">
        <v>0.116867129</v>
      </c>
      <c r="AH8" s="363">
        <v>0.11124835499999999</v>
      </c>
      <c r="AI8" s="363">
        <v>0.114594767</v>
      </c>
      <c r="AJ8" s="363">
        <v>0.11272887099999999</v>
      </c>
      <c r="AK8" s="363">
        <v>0.1076884</v>
      </c>
      <c r="AL8" s="363">
        <v>0.106001839</v>
      </c>
      <c r="AM8" s="363">
        <v>9.7681773999999999E-2</v>
      </c>
      <c r="AN8" s="363">
        <v>0.103054828</v>
      </c>
      <c r="AO8" s="363">
        <v>0.104178355</v>
      </c>
      <c r="AP8" s="363">
        <v>0.10598476699999999</v>
      </c>
      <c r="AQ8" s="363">
        <v>0.109875129</v>
      </c>
      <c r="AR8" s="363">
        <v>0.112318533</v>
      </c>
      <c r="AS8" s="363">
        <v>0.112178903</v>
      </c>
      <c r="AT8" s="363">
        <v>0.112308806</v>
      </c>
      <c r="AU8" s="363">
        <v>0.112026167</v>
      </c>
      <c r="AV8" s="363">
        <v>0.11127099999999999</v>
      </c>
      <c r="AW8" s="363">
        <v>0.10823140000000001</v>
      </c>
      <c r="AX8" s="363">
        <v>0.1058369</v>
      </c>
      <c r="AY8" s="374">
        <v>9.0941400000000006E-2</v>
      </c>
      <c r="AZ8" s="374">
        <v>9.5806000000000002E-2</v>
      </c>
      <c r="BA8" s="374">
        <v>9.6510299999999993E-2</v>
      </c>
      <c r="BB8" s="374">
        <v>0.1045368</v>
      </c>
      <c r="BC8" s="374">
        <v>0.1080009</v>
      </c>
      <c r="BD8" s="374">
        <v>0.1105473</v>
      </c>
      <c r="BE8" s="374">
        <v>0.1122291</v>
      </c>
      <c r="BF8" s="374">
        <v>0.1122056</v>
      </c>
      <c r="BG8" s="374">
        <v>0.109227</v>
      </c>
      <c r="BH8" s="374">
        <v>0.1086886</v>
      </c>
      <c r="BI8" s="374">
        <v>0.1057811</v>
      </c>
      <c r="BJ8" s="374">
        <v>0.1053296</v>
      </c>
      <c r="BK8" s="374">
        <v>8.7374499999999994E-2</v>
      </c>
      <c r="BL8" s="374">
        <v>9.25092E-2</v>
      </c>
      <c r="BM8" s="374">
        <v>9.9804900000000002E-2</v>
      </c>
      <c r="BN8" s="374">
        <v>0.102233</v>
      </c>
      <c r="BO8" s="374">
        <v>0.10524169999999999</v>
      </c>
      <c r="BP8" s="374">
        <v>0.1074437</v>
      </c>
      <c r="BQ8" s="374">
        <v>0.1088681</v>
      </c>
      <c r="BR8" s="374">
        <v>0.1086543</v>
      </c>
      <c r="BS8" s="374">
        <v>0.10553849999999999</v>
      </c>
      <c r="BT8" s="374">
        <v>0.1049032</v>
      </c>
      <c r="BU8" s="374">
        <v>0.1019308</v>
      </c>
      <c r="BV8" s="374">
        <v>0.1014381</v>
      </c>
    </row>
    <row r="9" spans="1:74" ht="11.05" customHeight="1" x14ac:dyDescent="0.2">
      <c r="A9" s="277" t="s">
        <v>1514</v>
      </c>
      <c r="B9" s="568" t="s">
        <v>1542</v>
      </c>
      <c r="C9" s="363">
        <v>4.5656742E-2</v>
      </c>
      <c r="D9" s="363">
        <v>4.5302785999999998E-2</v>
      </c>
      <c r="E9" s="363">
        <v>4.3753805999999999E-2</v>
      </c>
      <c r="F9" s="363">
        <v>4.2143899999999998E-2</v>
      </c>
      <c r="G9" s="363">
        <v>5.0760580999999999E-2</v>
      </c>
      <c r="H9" s="363">
        <v>4.9003733000000001E-2</v>
      </c>
      <c r="I9" s="363">
        <v>6.0941871000000002E-2</v>
      </c>
      <c r="J9" s="363">
        <v>5.8067581E-2</v>
      </c>
      <c r="K9" s="363">
        <v>4.8776667000000003E-2</v>
      </c>
      <c r="L9" s="363">
        <v>6.5402968000000006E-2</v>
      </c>
      <c r="M9" s="363">
        <v>7.5155833000000005E-2</v>
      </c>
      <c r="N9" s="363">
        <v>8.7738935000000004E-2</v>
      </c>
      <c r="O9" s="363">
        <v>8.4916676999999996E-2</v>
      </c>
      <c r="P9" s="363">
        <v>8.2126249999999998E-2</v>
      </c>
      <c r="Q9" s="363">
        <v>8.3742418999999998E-2</v>
      </c>
      <c r="R9" s="363">
        <v>9.4567833000000004E-2</v>
      </c>
      <c r="S9" s="363">
        <v>9.7044838999999994E-2</v>
      </c>
      <c r="T9" s="363">
        <v>9.8267999999999994E-2</v>
      </c>
      <c r="U9" s="363">
        <v>9.9541581000000004E-2</v>
      </c>
      <c r="V9" s="363">
        <v>9.1342452000000005E-2</v>
      </c>
      <c r="W9" s="363">
        <v>0.109644333</v>
      </c>
      <c r="X9" s="363">
        <v>9.9336967999999998E-2</v>
      </c>
      <c r="Y9" s="363">
        <v>0.11550390000000001</v>
      </c>
      <c r="Z9" s="363">
        <v>0.11674371</v>
      </c>
      <c r="AA9" s="363">
        <v>0.12900177400000001</v>
      </c>
      <c r="AB9" s="363">
        <v>0.134272536</v>
      </c>
      <c r="AC9" s="363">
        <v>0.152178323</v>
      </c>
      <c r="AD9" s="363">
        <v>0.160675333</v>
      </c>
      <c r="AE9" s="363">
        <v>0.172744065</v>
      </c>
      <c r="AF9" s="363">
        <v>0.18294813300000001</v>
      </c>
      <c r="AG9" s="363">
        <v>0.16405616100000001</v>
      </c>
      <c r="AH9" s="363">
        <v>0.18494348399999999</v>
      </c>
      <c r="AI9" s="363">
        <v>0.19872193299999999</v>
      </c>
      <c r="AJ9" s="363">
        <v>0.164331903</v>
      </c>
      <c r="AK9" s="363">
        <v>0.179585467</v>
      </c>
      <c r="AL9" s="363">
        <v>0.20944274199999999</v>
      </c>
      <c r="AM9" s="363">
        <v>0.182228839</v>
      </c>
      <c r="AN9" s="363">
        <v>0.19393962100000001</v>
      </c>
      <c r="AO9" s="363">
        <v>0.193047258</v>
      </c>
      <c r="AP9" s="363">
        <v>0.20739969999999999</v>
      </c>
      <c r="AQ9" s="363">
        <v>0.176391516</v>
      </c>
      <c r="AR9" s="363">
        <v>0.2340044</v>
      </c>
      <c r="AS9" s="363">
        <v>0.22049090299999999</v>
      </c>
      <c r="AT9" s="363">
        <v>0.21445545199999999</v>
      </c>
      <c r="AU9" s="363">
        <v>0.21283833299999999</v>
      </c>
      <c r="AV9" s="363">
        <v>0.21835599999999999</v>
      </c>
      <c r="AW9" s="363">
        <v>0.2231041</v>
      </c>
      <c r="AX9" s="363">
        <v>0.2278008</v>
      </c>
      <c r="AY9" s="374">
        <v>0.2234506</v>
      </c>
      <c r="AZ9" s="374">
        <v>0.2263133</v>
      </c>
      <c r="BA9" s="374">
        <v>0.22805639999999999</v>
      </c>
      <c r="BB9" s="374">
        <v>0.2327951</v>
      </c>
      <c r="BC9" s="374">
        <v>0.2327612</v>
      </c>
      <c r="BD9" s="374">
        <v>0.2395949</v>
      </c>
      <c r="BE9" s="374">
        <v>0.23761460000000001</v>
      </c>
      <c r="BF9" s="374">
        <v>0.23234489999999999</v>
      </c>
      <c r="BG9" s="374">
        <v>0.231763</v>
      </c>
      <c r="BH9" s="374">
        <v>0.2311174</v>
      </c>
      <c r="BI9" s="374">
        <v>0.2430494</v>
      </c>
      <c r="BJ9" s="374">
        <v>0.2516967</v>
      </c>
      <c r="BK9" s="374">
        <v>0.2457763</v>
      </c>
      <c r="BL9" s="374">
        <v>0.24900600000000001</v>
      </c>
      <c r="BM9" s="374">
        <v>0.25151089999999998</v>
      </c>
      <c r="BN9" s="374">
        <v>0.25490239999999997</v>
      </c>
      <c r="BO9" s="374">
        <v>0.25329239999999997</v>
      </c>
      <c r="BP9" s="374">
        <v>0.25882759999999999</v>
      </c>
      <c r="BQ9" s="374">
        <v>0.25554189999999999</v>
      </c>
      <c r="BR9" s="374">
        <v>0.25028010000000001</v>
      </c>
      <c r="BS9" s="374">
        <v>0.24713299999999999</v>
      </c>
      <c r="BT9" s="374">
        <v>0.2458689</v>
      </c>
      <c r="BU9" s="374">
        <v>0.2563568</v>
      </c>
      <c r="BV9" s="374">
        <v>0.2649167</v>
      </c>
    </row>
    <row r="10" spans="1:74" ht="11.05" customHeight="1" x14ac:dyDescent="0.2">
      <c r="A10" s="277" t="s">
        <v>1515</v>
      </c>
      <c r="B10" s="620" t="s">
        <v>1543</v>
      </c>
      <c r="C10" s="363">
        <v>5.7721609999999996E-3</v>
      </c>
      <c r="D10" s="363">
        <v>6.1396070000000001E-3</v>
      </c>
      <c r="E10" s="363">
        <v>5.3160969999999997E-3</v>
      </c>
      <c r="F10" s="363">
        <v>4.6639669999999998E-3</v>
      </c>
      <c r="G10" s="363">
        <v>4.0808060000000002E-3</v>
      </c>
      <c r="H10" s="363">
        <v>3.0355669999999999E-3</v>
      </c>
      <c r="I10" s="363">
        <v>4.0281609999999997E-3</v>
      </c>
      <c r="J10" s="363">
        <v>4.4896129999999999E-3</v>
      </c>
      <c r="K10" s="363">
        <v>3.2772999999999999E-3</v>
      </c>
      <c r="L10" s="363">
        <v>6.1591939999999998E-3</v>
      </c>
      <c r="M10" s="363">
        <v>7.5658000000000001E-3</v>
      </c>
      <c r="N10" s="363">
        <v>8.4055810000000005E-3</v>
      </c>
      <c r="O10" s="363">
        <v>9.9298059999999994E-3</v>
      </c>
      <c r="P10" s="363">
        <v>1.0926178999999999E-2</v>
      </c>
      <c r="Q10" s="363">
        <v>8.9895159999999995E-3</v>
      </c>
      <c r="R10" s="363">
        <v>1.0892433E-2</v>
      </c>
      <c r="S10" s="363">
        <v>1.0819194000000001E-2</v>
      </c>
      <c r="T10" s="363">
        <v>1.2175167000000001E-2</v>
      </c>
      <c r="U10" s="363">
        <v>1.4111742E-2</v>
      </c>
      <c r="V10" s="363">
        <v>1.4418484000000001E-2</v>
      </c>
      <c r="W10" s="363">
        <v>1.4921833000000001E-2</v>
      </c>
      <c r="X10" s="363">
        <v>1.5434129E-2</v>
      </c>
      <c r="Y10" s="363">
        <v>1.6790300000000001E-2</v>
      </c>
      <c r="Z10" s="363">
        <v>1.9586870999999999E-2</v>
      </c>
      <c r="AA10" s="363">
        <v>1.8684580999999999E-2</v>
      </c>
      <c r="AB10" s="363">
        <v>1.9252499999999999E-2</v>
      </c>
      <c r="AC10" s="363">
        <v>1.9176967999999999E-2</v>
      </c>
      <c r="AD10" s="363">
        <v>1.5828167000000001E-2</v>
      </c>
      <c r="AE10" s="363">
        <v>1.9089806000000001E-2</v>
      </c>
      <c r="AF10" s="363">
        <v>2.0129600000000001E-2</v>
      </c>
      <c r="AG10" s="363">
        <v>1.5489548000000001E-2</v>
      </c>
      <c r="AH10" s="363">
        <v>1.6807065E-2</v>
      </c>
      <c r="AI10" s="363">
        <v>2.0111332999999999E-2</v>
      </c>
      <c r="AJ10" s="363">
        <v>2.331629E-2</v>
      </c>
      <c r="AK10" s="363">
        <v>1.99639E-2</v>
      </c>
      <c r="AL10" s="363">
        <v>2.4153773999999999E-2</v>
      </c>
      <c r="AM10" s="363">
        <v>1.9251806E-2</v>
      </c>
      <c r="AN10" s="363">
        <v>2.1371240999999999E-2</v>
      </c>
      <c r="AO10" s="363">
        <v>2.0637580999999999E-2</v>
      </c>
      <c r="AP10" s="363">
        <v>2.1705267E-2</v>
      </c>
      <c r="AQ10" s="363">
        <v>1.6505161000000001E-2</v>
      </c>
      <c r="AR10" s="363">
        <v>2.1713933000000001E-2</v>
      </c>
      <c r="AS10" s="363">
        <v>1.8710935000000001E-2</v>
      </c>
      <c r="AT10" s="363">
        <v>2.2581128999999998E-2</v>
      </c>
      <c r="AU10" s="363">
        <v>2.5949933000000001E-2</v>
      </c>
      <c r="AV10" s="363">
        <v>2.3857E-2</v>
      </c>
      <c r="AW10" s="363">
        <v>2.66967E-2</v>
      </c>
      <c r="AX10" s="363">
        <v>2.84756E-2</v>
      </c>
      <c r="AY10" s="374">
        <v>2.95429E-2</v>
      </c>
      <c r="AZ10" s="374">
        <v>3.13014E-2</v>
      </c>
      <c r="BA10" s="374">
        <v>3.3895099999999997E-2</v>
      </c>
      <c r="BB10" s="374">
        <v>3.6221900000000001E-2</v>
      </c>
      <c r="BC10" s="374">
        <v>3.83357E-2</v>
      </c>
      <c r="BD10" s="374">
        <v>4.0969100000000001E-2</v>
      </c>
      <c r="BE10" s="374">
        <v>4.27033E-2</v>
      </c>
      <c r="BF10" s="374">
        <v>4.4702499999999999E-2</v>
      </c>
      <c r="BG10" s="374">
        <v>4.6621799999999998E-2</v>
      </c>
      <c r="BH10" s="374">
        <v>4.7682000000000002E-2</v>
      </c>
      <c r="BI10" s="374">
        <v>4.9615300000000001E-2</v>
      </c>
      <c r="BJ10" s="374">
        <v>5.1198399999999998E-2</v>
      </c>
      <c r="BK10" s="374">
        <v>5.1519099999999998E-2</v>
      </c>
      <c r="BL10" s="374">
        <v>5.2481199999999999E-2</v>
      </c>
      <c r="BM10" s="374">
        <v>5.14907E-2</v>
      </c>
      <c r="BN10" s="374">
        <v>5.1167499999999998E-2</v>
      </c>
      <c r="BO10" s="374">
        <v>5.0589500000000003E-2</v>
      </c>
      <c r="BP10" s="374">
        <v>5.1472400000000001E-2</v>
      </c>
      <c r="BQ10" s="374">
        <v>5.0489699999999998E-2</v>
      </c>
      <c r="BR10" s="374">
        <v>5.1744600000000002E-2</v>
      </c>
      <c r="BS10" s="374">
        <v>5.2800800000000002E-2</v>
      </c>
      <c r="BT10" s="374">
        <v>5.3981300000000003E-2</v>
      </c>
      <c r="BU10" s="374">
        <v>5.4088999999999998E-2</v>
      </c>
      <c r="BV10" s="374">
        <v>5.6772499999999997E-2</v>
      </c>
    </row>
    <row r="11" spans="1:74" ht="11.05" customHeight="1" x14ac:dyDescent="0.2">
      <c r="A11" s="277" t="s">
        <v>1516</v>
      </c>
      <c r="B11" s="620" t="s">
        <v>1544</v>
      </c>
      <c r="C11" s="363">
        <v>-0.125002</v>
      </c>
      <c r="D11" s="363">
        <v>-7.9533999999999994E-2</v>
      </c>
      <c r="E11" s="363">
        <v>-0.10997899999999999</v>
      </c>
      <c r="F11" s="363">
        <v>-8.3611000000000005E-2</v>
      </c>
      <c r="G11" s="363">
        <v>-6.1203E-2</v>
      </c>
      <c r="H11" s="363">
        <v>-5.561E-2</v>
      </c>
      <c r="I11" s="363">
        <v>-2.8497000000000001E-2</v>
      </c>
      <c r="J11" s="363">
        <v>-5.2999999999999999E-2</v>
      </c>
      <c r="K11" s="363">
        <v>-5.3434000000000002E-2</v>
      </c>
      <c r="L11" s="363">
        <v>-7.1193999999999993E-2</v>
      </c>
      <c r="M11" s="363">
        <v>-0.10634399999999999</v>
      </c>
      <c r="N11" s="363">
        <v>-9.7511E-2</v>
      </c>
      <c r="O11" s="363">
        <v>-7.4539999999999995E-2</v>
      </c>
      <c r="P11" s="363">
        <v>-0.122138</v>
      </c>
      <c r="Q11" s="363">
        <v>-8.6888000000000007E-2</v>
      </c>
      <c r="R11" s="363">
        <v>-0.154278</v>
      </c>
      <c r="S11" s="363">
        <v>-9.8851999999999995E-2</v>
      </c>
      <c r="T11" s="363">
        <v>-7.8678999999999999E-2</v>
      </c>
      <c r="U11" s="363">
        <v>-8.4362999999999994E-2</v>
      </c>
      <c r="V11" s="363">
        <v>-4.7389000000000001E-2</v>
      </c>
      <c r="W11" s="363">
        <v>-7.1462999999999999E-2</v>
      </c>
      <c r="X11" s="363">
        <v>-5.9457000000000003E-2</v>
      </c>
      <c r="Y11" s="363">
        <v>-4.7122999999999998E-2</v>
      </c>
      <c r="Z11" s="363">
        <v>-5.3814000000000001E-2</v>
      </c>
      <c r="AA11" s="363">
        <v>-8.9997999999999995E-2</v>
      </c>
      <c r="AB11" s="363">
        <v>-9.1118000000000005E-2</v>
      </c>
      <c r="AC11" s="363">
        <v>-9.0860999999999997E-2</v>
      </c>
      <c r="AD11" s="363">
        <v>-9.5094999999999999E-2</v>
      </c>
      <c r="AE11" s="363">
        <v>-8.6313000000000001E-2</v>
      </c>
      <c r="AF11" s="363">
        <v>-8.8516999999999998E-2</v>
      </c>
      <c r="AG11" s="363">
        <v>-8.6384000000000002E-2</v>
      </c>
      <c r="AH11" s="363">
        <v>-6.9235000000000005E-2</v>
      </c>
      <c r="AI11" s="363">
        <v>-8.3289000000000002E-2</v>
      </c>
      <c r="AJ11" s="363">
        <v>-8.9595999999999995E-2</v>
      </c>
      <c r="AK11" s="363">
        <v>-9.1550000000000006E-2</v>
      </c>
      <c r="AL11" s="363">
        <v>-0.119571</v>
      </c>
      <c r="AM11" s="363">
        <v>-0.115478</v>
      </c>
      <c r="AN11" s="363">
        <v>-0.114386</v>
      </c>
      <c r="AO11" s="363">
        <v>-0.12281599999999999</v>
      </c>
      <c r="AP11" s="363">
        <v>-0.17025899999999999</v>
      </c>
      <c r="AQ11" s="363">
        <v>-0.118868</v>
      </c>
      <c r="AR11" s="363">
        <v>-0.116031</v>
      </c>
      <c r="AS11" s="363">
        <v>-0.10473</v>
      </c>
      <c r="AT11" s="363">
        <v>-0.108836</v>
      </c>
      <c r="AU11" s="363">
        <v>-0.11811099999999999</v>
      </c>
      <c r="AV11" s="363">
        <v>-0.114608</v>
      </c>
      <c r="AW11" s="363">
        <v>-0.14166666667</v>
      </c>
      <c r="AX11" s="363">
        <v>-0.14148387097000001</v>
      </c>
      <c r="AY11" s="374">
        <v>-0.13189390000000001</v>
      </c>
      <c r="AZ11" s="374">
        <v>-0.13892499999999999</v>
      </c>
      <c r="BA11" s="374">
        <v>-0.13835169999999999</v>
      </c>
      <c r="BB11" s="374">
        <v>-0.13725670000000001</v>
      </c>
      <c r="BC11" s="374">
        <v>-0.1166283</v>
      </c>
      <c r="BD11" s="374">
        <v>-0.115551</v>
      </c>
      <c r="BE11" s="374">
        <v>-0.1107166</v>
      </c>
      <c r="BF11" s="374">
        <v>-0.1048597</v>
      </c>
      <c r="BG11" s="374">
        <v>-0.1064838</v>
      </c>
      <c r="BH11" s="374">
        <v>-0.1152454</v>
      </c>
      <c r="BI11" s="374">
        <v>-0.11588420000000001</v>
      </c>
      <c r="BJ11" s="374">
        <v>-0.1178992</v>
      </c>
      <c r="BK11" s="374">
        <v>-0.1320334</v>
      </c>
      <c r="BL11" s="374">
        <v>-0.1397882</v>
      </c>
      <c r="BM11" s="374">
        <v>-0.14069100000000001</v>
      </c>
      <c r="BN11" s="374">
        <v>-0.1395546</v>
      </c>
      <c r="BO11" s="374">
        <v>-0.1148786</v>
      </c>
      <c r="BP11" s="374">
        <v>-0.11274389999999999</v>
      </c>
      <c r="BQ11" s="374">
        <v>-0.1062153</v>
      </c>
      <c r="BR11" s="374">
        <v>-9.9437499999999998E-2</v>
      </c>
      <c r="BS11" s="374">
        <v>-0.10107969999999999</v>
      </c>
      <c r="BT11" s="374">
        <v>-0.11536349999999999</v>
      </c>
      <c r="BU11" s="374">
        <v>-0.11576980000000001</v>
      </c>
      <c r="BV11" s="374">
        <v>-0.1193212</v>
      </c>
    </row>
    <row r="12" spans="1:74" ht="11.05" customHeight="1" x14ac:dyDescent="0.2">
      <c r="A12" s="277" t="s">
        <v>1517</v>
      </c>
      <c r="B12" s="620" t="s">
        <v>1545</v>
      </c>
      <c r="C12" s="363">
        <v>1.9970000000000001E-3</v>
      </c>
      <c r="D12" s="363">
        <v>5.0460000000000001E-3</v>
      </c>
      <c r="E12" s="363">
        <v>3.039E-3</v>
      </c>
      <c r="F12" s="363">
        <v>2.02E-4</v>
      </c>
      <c r="G12" s="363">
        <v>-7.9959999999999996E-3</v>
      </c>
      <c r="H12" s="363">
        <v>-7.0730000000000003E-3</v>
      </c>
      <c r="I12" s="363">
        <v>-4.2719999999999998E-3</v>
      </c>
      <c r="J12" s="363">
        <v>-8.4480000000000006E-3</v>
      </c>
      <c r="K12" s="363">
        <v>-1.856E-3</v>
      </c>
      <c r="L12" s="363">
        <v>8.3739999999999995E-3</v>
      </c>
      <c r="M12" s="363">
        <v>1.6473000000000002E-2</v>
      </c>
      <c r="N12" s="363">
        <v>1.3077E-2</v>
      </c>
      <c r="O12" s="363">
        <v>5.777E-3</v>
      </c>
      <c r="P12" s="363">
        <v>-1.01E-4</v>
      </c>
      <c r="Q12" s="363">
        <v>1.5002E-2</v>
      </c>
      <c r="R12" s="363">
        <v>1.3179999999999999E-3</v>
      </c>
      <c r="S12" s="363">
        <v>-1.24E-2</v>
      </c>
      <c r="T12" s="363">
        <v>-8.0850000000000002E-3</v>
      </c>
      <c r="U12" s="363">
        <v>-1.0985999999999999E-2</v>
      </c>
      <c r="V12" s="363">
        <v>-1.4848E-2</v>
      </c>
      <c r="W12" s="363">
        <v>-7.8549999999999991E-3</v>
      </c>
      <c r="X12" s="363">
        <v>6.1250000000000002E-3</v>
      </c>
      <c r="Y12" s="363">
        <v>2.2738000000000001E-2</v>
      </c>
      <c r="Z12" s="363">
        <v>1.2564000000000001E-2</v>
      </c>
      <c r="AA12" s="363">
        <v>2.4702999999999999E-2</v>
      </c>
      <c r="AB12" s="363">
        <v>2.8646999999999999E-2</v>
      </c>
      <c r="AC12" s="363">
        <v>2.1137E-2</v>
      </c>
      <c r="AD12" s="363">
        <v>-4.7039999999999998E-3</v>
      </c>
      <c r="AE12" s="363">
        <v>2.3909999999999999E-3</v>
      </c>
      <c r="AF12" s="363">
        <v>5.9109999999999996E-3</v>
      </c>
      <c r="AG12" s="363">
        <v>1.0809999999999999E-3</v>
      </c>
      <c r="AH12" s="363">
        <v>1.4144E-2</v>
      </c>
      <c r="AI12" s="363">
        <v>2.9012E-2</v>
      </c>
      <c r="AJ12" s="363">
        <v>1.8270000000000002E-2</v>
      </c>
      <c r="AK12" s="363">
        <v>2.9253000000000001E-2</v>
      </c>
      <c r="AL12" s="363">
        <v>2.0641E-2</v>
      </c>
      <c r="AM12" s="363">
        <v>3.4091000000000003E-2</v>
      </c>
      <c r="AN12" s="363">
        <v>4.6857999999999997E-2</v>
      </c>
      <c r="AO12" s="363">
        <v>1.0699E-2</v>
      </c>
      <c r="AP12" s="363">
        <v>3.4139999999999997E-2</v>
      </c>
      <c r="AQ12" s="363">
        <v>1.2075000000000001E-2</v>
      </c>
      <c r="AR12" s="363">
        <v>8.0450000000000001E-3</v>
      </c>
      <c r="AS12" s="363">
        <v>-9.1600000000000004E-4</v>
      </c>
      <c r="AT12" s="363">
        <v>-9.8299999999999993E-4</v>
      </c>
      <c r="AU12" s="363">
        <v>4.058E-3</v>
      </c>
      <c r="AV12" s="363">
        <v>4.0720000000000001E-3</v>
      </c>
      <c r="AW12" s="363">
        <v>1.8573200000000002E-2</v>
      </c>
      <c r="AX12" s="363">
        <v>5.4900741935E-3</v>
      </c>
      <c r="AY12" s="374">
        <v>1.82923E-3</v>
      </c>
      <c r="AZ12" s="374">
        <v>2.0921199999999998E-3</v>
      </c>
      <c r="BA12" s="374">
        <v>-1.9577900000000001E-3</v>
      </c>
      <c r="BB12" s="374">
        <v>-6.3083000000000002E-3</v>
      </c>
      <c r="BC12" s="374">
        <v>-1.0385E-2</v>
      </c>
      <c r="BD12" s="374">
        <v>-5.6655899999999999E-3</v>
      </c>
      <c r="BE12" s="374">
        <v>-7.0891799999999996E-3</v>
      </c>
      <c r="BF12" s="374">
        <v>-8.0728999999999992E-3</v>
      </c>
      <c r="BG12" s="374">
        <v>-5.6926199999999998E-3</v>
      </c>
      <c r="BH12" s="374">
        <v>-2.03929E-3</v>
      </c>
      <c r="BI12" s="374">
        <v>5.1361000000000002E-3</v>
      </c>
      <c r="BJ12" s="374">
        <v>3.3023499999999999E-3</v>
      </c>
      <c r="BK12" s="374">
        <v>-7.77541E-3</v>
      </c>
      <c r="BL12" s="374">
        <v>-3.09867E-3</v>
      </c>
      <c r="BM12" s="374">
        <v>-3.9578399999999998E-3</v>
      </c>
      <c r="BN12" s="374">
        <v>-6.0586800000000003E-3</v>
      </c>
      <c r="BO12" s="374">
        <v>-8.6101500000000004E-3</v>
      </c>
      <c r="BP12" s="374">
        <v>-2.9228399999999999E-3</v>
      </c>
      <c r="BQ12" s="374">
        <v>-3.8074599999999999E-3</v>
      </c>
      <c r="BR12" s="374">
        <v>-4.5824899999999998E-3</v>
      </c>
      <c r="BS12" s="374">
        <v>-2.2472500000000001E-3</v>
      </c>
      <c r="BT12" s="374">
        <v>1.1654E-3</v>
      </c>
      <c r="BU12" s="374">
        <v>7.9496600000000008E-3</v>
      </c>
      <c r="BV12" s="374">
        <v>7.6091400000000003E-3</v>
      </c>
    </row>
    <row r="13" spans="1:74" ht="11.05" customHeight="1" x14ac:dyDescent="0.2">
      <c r="A13" s="277" t="s">
        <v>1518</v>
      </c>
      <c r="B13" s="620" t="s">
        <v>1567</v>
      </c>
      <c r="C13" s="363">
        <v>2.4871000000000001E-2</v>
      </c>
      <c r="D13" s="363">
        <v>2.6464000000000001E-2</v>
      </c>
      <c r="E13" s="363">
        <v>2.8806999999999999E-2</v>
      </c>
      <c r="F13" s="363">
        <v>3.3766999999999998E-2</v>
      </c>
      <c r="G13" s="363">
        <v>2.8065E-2</v>
      </c>
      <c r="H13" s="363">
        <v>3.6400000000000002E-2</v>
      </c>
      <c r="I13" s="363">
        <v>1.771E-2</v>
      </c>
      <c r="J13" s="363">
        <v>1.9258000000000001E-2</v>
      </c>
      <c r="K13" s="363">
        <v>2.12E-2</v>
      </c>
      <c r="L13" s="363">
        <v>2.5645000000000001E-2</v>
      </c>
      <c r="M13" s="363">
        <v>2.9666999999999999E-2</v>
      </c>
      <c r="N13" s="363">
        <v>1.5903E-2</v>
      </c>
      <c r="O13" s="363">
        <v>2.0386999999999999E-2</v>
      </c>
      <c r="P13" s="363">
        <v>1.2821000000000001E-2</v>
      </c>
      <c r="Q13" s="363">
        <v>1.7902999999999999E-2</v>
      </c>
      <c r="R13" s="363">
        <v>1.3067E-2</v>
      </c>
      <c r="S13" s="363">
        <v>2.0936E-2</v>
      </c>
      <c r="T13" s="363">
        <v>1.7867000000000001E-2</v>
      </c>
      <c r="U13" s="363">
        <v>1.9129E-2</v>
      </c>
      <c r="V13" s="363">
        <v>1.3580999999999999E-2</v>
      </c>
      <c r="W13" s="363">
        <v>1.0133E-2</v>
      </c>
      <c r="X13" s="363">
        <v>1.4548E-2</v>
      </c>
      <c r="Y13" s="363">
        <v>2.3067000000000001E-2</v>
      </c>
      <c r="Z13" s="363">
        <v>2.1613E-2</v>
      </c>
      <c r="AA13" s="363">
        <v>2.0419E-2</v>
      </c>
      <c r="AB13" s="363">
        <v>1.95E-2</v>
      </c>
      <c r="AC13" s="363">
        <v>2.5354999999999999E-2</v>
      </c>
      <c r="AD13" s="363">
        <v>1.4E-2</v>
      </c>
      <c r="AE13" s="363">
        <v>3.7065000000000001E-2</v>
      </c>
      <c r="AF13" s="363">
        <v>2.2700000000000001E-2</v>
      </c>
      <c r="AG13" s="363">
        <v>2.5257999999999999E-2</v>
      </c>
      <c r="AH13" s="363">
        <v>3.2355000000000002E-2</v>
      </c>
      <c r="AI13" s="363">
        <v>1.35E-2</v>
      </c>
      <c r="AJ13" s="363">
        <v>1.1323E-2</v>
      </c>
      <c r="AK13" s="363">
        <v>2.7099999999999999E-2</v>
      </c>
      <c r="AL13" s="363">
        <v>3.3936000000000001E-2</v>
      </c>
      <c r="AM13" s="363">
        <v>2.7581000000000001E-2</v>
      </c>
      <c r="AN13" s="363">
        <v>3.4447999999999999E-2</v>
      </c>
      <c r="AO13" s="363">
        <v>3.3806999999999997E-2</v>
      </c>
      <c r="AP13" s="363">
        <v>3.4167000000000003E-2</v>
      </c>
      <c r="AQ13" s="363">
        <v>0.02</v>
      </c>
      <c r="AR13" s="363">
        <v>4.8500000000000001E-2</v>
      </c>
      <c r="AS13" s="363">
        <v>5.1451999999999998E-2</v>
      </c>
      <c r="AT13" s="363">
        <v>4.3677000000000001E-2</v>
      </c>
      <c r="AU13" s="363">
        <v>3.3667000000000002E-2</v>
      </c>
      <c r="AV13" s="363">
        <v>2.2613000000000001E-2</v>
      </c>
      <c r="AW13" s="363">
        <v>3.1103033333000001E-2</v>
      </c>
      <c r="AX13" s="363">
        <v>2.6196013870999998E-2</v>
      </c>
      <c r="AY13" s="374">
        <v>1.21443E-2</v>
      </c>
      <c r="AZ13" s="374">
        <v>1.19656E-2</v>
      </c>
      <c r="BA13" s="374">
        <v>1.5113E-2</v>
      </c>
      <c r="BB13" s="374">
        <v>2.0355999999999999E-2</v>
      </c>
      <c r="BC13" s="374">
        <v>2.12175E-2</v>
      </c>
      <c r="BD13" s="374">
        <v>2.5646200000000001E-2</v>
      </c>
      <c r="BE13" s="374">
        <v>2.1062600000000001E-2</v>
      </c>
      <c r="BF13" s="374">
        <v>2.1526300000000002E-2</v>
      </c>
      <c r="BG13" s="374">
        <v>1.7506299999999999E-2</v>
      </c>
      <c r="BH13" s="374">
        <v>1.9019600000000001E-2</v>
      </c>
      <c r="BI13" s="374">
        <v>2.23194E-2</v>
      </c>
      <c r="BJ13" s="374">
        <v>2.16767E-2</v>
      </c>
      <c r="BK13" s="374">
        <v>1.79279E-2</v>
      </c>
      <c r="BL13" s="374">
        <v>1.84648E-2</v>
      </c>
      <c r="BM13" s="374">
        <v>2.1448600000000002E-2</v>
      </c>
      <c r="BN13" s="374">
        <v>2.18029E-2</v>
      </c>
      <c r="BO13" s="374">
        <v>2.2590300000000001E-2</v>
      </c>
      <c r="BP13" s="374">
        <v>2.63615E-2</v>
      </c>
      <c r="BQ13" s="374">
        <v>2.2497300000000001E-2</v>
      </c>
      <c r="BR13" s="374">
        <v>2.2896E-2</v>
      </c>
      <c r="BS13" s="374">
        <v>1.9597699999999999E-2</v>
      </c>
      <c r="BT13" s="374">
        <v>2.0678499999999999E-2</v>
      </c>
      <c r="BU13" s="374">
        <v>2.3528E-2</v>
      </c>
      <c r="BV13" s="374">
        <v>2.3008399999999998E-2</v>
      </c>
    </row>
    <row r="14" spans="1:74" ht="11.05" customHeight="1" x14ac:dyDescent="0.2">
      <c r="A14" s="277" t="s">
        <v>1519</v>
      </c>
      <c r="B14" s="620" t="s">
        <v>1568</v>
      </c>
      <c r="C14" s="363">
        <v>0</v>
      </c>
      <c r="D14" s="363">
        <v>0</v>
      </c>
      <c r="E14" s="363">
        <v>0</v>
      </c>
      <c r="F14" s="363">
        <v>0</v>
      </c>
      <c r="G14" s="363">
        <v>0</v>
      </c>
      <c r="H14" s="363">
        <v>0</v>
      </c>
      <c r="I14" s="363">
        <v>8.7100000000000003E-4</v>
      </c>
      <c r="J14" s="363">
        <v>0</v>
      </c>
      <c r="K14" s="363">
        <v>0</v>
      </c>
      <c r="L14" s="363">
        <v>0</v>
      </c>
      <c r="M14" s="363">
        <v>0</v>
      </c>
      <c r="N14" s="363">
        <v>0</v>
      </c>
      <c r="O14" s="363">
        <v>0</v>
      </c>
      <c r="P14" s="363">
        <v>0</v>
      </c>
      <c r="Q14" s="363">
        <v>0</v>
      </c>
      <c r="R14" s="363">
        <v>1.6670000000000001E-3</v>
      </c>
      <c r="S14" s="363">
        <v>0</v>
      </c>
      <c r="T14" s="363">
        <v>0</v>
      </c>
      <c r="U14" s="363">
        <v>0</v>
      </c>
      <c r="V14" s="363">
        <v>3.8699999999999997E-4</v>
      </c>
      <c r="W14" s="363">
        <v>0</v>
      </c>
      <c r="X14" s="363">
        <v>0</v>
      </c>
      <c r="Y14" s="363">
        <v>0</v>
      </c>
      <c r="Z14" s="363">
        <v>1.6770000000000001E-3</v>
      </c>
      <c r="AA14" s="363">
        <v>0</v>
      </c>
      <c r="AB14" s="363">
        <v>0</v>
      </c>
      <c r="AC14" s="363">
        <v>0</v>
      </c>
      <c r="AD14" s="363">
        <v>0</v>
      </c>
      <c r="AE14" s="363">
        <v>0</v>
      </c>
      <c r="AF14" s="363">
        <v>0</v>
      </c>
      <c r="AG14" s="363">
        <v>1.6770000000000001E-3</v>
      </c>
      <c r="AH14" s="363">
        <v>0</v>
      </c>
      <c r="AI14" s="363">
        <v>0</v>
      </c>
      <c r="AJ14" s="363">
        <v>0</v>
      </c>
      <c r="AK14" s="363">
        <v>0</v>
      </c>
      <c r="AL14" s="363">
        <v>1.5479999999999999E-3</v>
      </c>
      <c r="AM14" s="363">
        <v>0</v>
      </c>
      <c r="AN14" s="363">
        <v>0</v>
      </c>
      <c r="AO14" s="363">
        <v>0</v>
      </c>
      <c r="AP14" s="363">
        <v>0</v>
      </c>
      <c r="AQ14" s="363">
        <v>0</v>
      </c>
      <c r="AR14" s="363">
        <v>0</v>
      </c>
      <c r="AS14" s="363">
        <v>0</v>
      </c>
      <c r="AT14" s="363">
        <v>0</v>
      </c>
      <c r="AU14" s="363">
        <v>0</v>
      </c>
      <c r="AV14" s="363">
        <v>0</v>
      </c>
      <c r="AW14" s="363">
        <v>5.5666666667000003E-6</v>
      </c>
      <c r="AX14" s="363">
        <v>0</v>
      </c>
      <c r="AY14" s="374">
        <v>0</v>
      </c>
      <c r="AZ14" s="374">
        <v>0</v>
      </c>
      <c r="BA14" s="374">
        <v>0</v>
      </c>
      <c r="BB14" s="374">
        <v>0</v>
      </c>
      <c r="BC14" s="374">
        <v>0</v>
      </c>
      <c r="BD14" s="374">
        <v>0</v>
      </c>
      <c r="BE14" s="374">
        <v>0</v>
      </c>
      <c r="BF14" s="374">
        <v>0</v>
      </c>
      <c r="BG14" s="374">
        <v>0</v>
      </c>
      <c r="BH14" s="374">
        <v>0</v>
      </c>
      <c r="BI14" s="374">
        <v>0</v>
      </c>
      <c r="BJ14" s="374">
        <v>0</v>
      </c>
      <c r="BK14" s="374">
        <v>0</v>
      </c>
      <c r="BL14" s="374">
        <v>0</v>
      </c>
      <c r="BM14" s="374">
        <v>0</v>
      </c>
      <c r="BN14" s="374">
        <v>0</v>
      </c>
      <c r="BO14" s="374">
        <v>0</v>
      </c>
      <c r="BP14" s="374">
        <v>0</v>
      </c>
      <c r="BQ14" s="374">
        <v>0</v>
      </c>
      <c r="BR14" s="374">
        <v>0</v>
      </c>
      <c r="BS14" s="374">
        <v>0</v>
      </c>
      <c r="BT14" s="374">
        <v>0</v>
      </c>
      <c r="BU14" s="374">
        <v>0</v>
      </c>
      <c r="BV14" s="374">
        <v>0</v>
      </c>
    </row>
    <row r="15" spans="1:74" ht="11.05" customHeight="1" x14ac:dyDescent="0.2">
      <c r="A15" s="277" t="s">
        <v>1564</v>
      </c>
      <c r="B15" s="620" t="s">
        <v>1563</v>
      </c>
      <c r="C15" s="363">
        <v>-9.3657322580999999E-2</v>
      </c>
      <c r="D15" s="363">
        <v>5.4093071429000002E-2</v>
      </c>
      <c r="E15" s="363">
        <v>5.7438387096999999E-2</v>
      </c>
      <c r="F15" s="363">
        <v>2.2544399999999999E-2</v>
      </c>
      <c r="G15" s="363">
        <v>2.6921322580999999E-2</v>
      </c>
      <c r="H15" s="363">
        <v>6.0613333333000001E-4</v>
      </c>
      <c r="I15" s="363">
        <v>-3.2366387097000002E-2</v>
      </c>
      <c r="J15" s="363">
        <v>6.7736709677000004E-2</v>
      </c>
      <c r="K15" s="363">
        <v>3.0487966666999999E-2</v>
      </c>
      <c r="L15" s="363">
        <v>1.0691612903000001E-2</v>
      </c>
      <c r="M15" s="363">
        <v>-3.4864166666999999E-2</v>
      </c>
      <c r="N15" s="363">
        <v>-7.2056677419000001E-2</v>
      </c>
      <c r="O15" s="363">
        <v>-0.15095303226000001</v>
      </c>
      <c r="P15" s="363">
        <v>-2.4239821429E-2</v>
      </c>
      <c r="Q15" s="363">
        <v>-1.2014258065E-2</v>
      </c>
      <c r="R15" s="363">
        <v>9.2090333332999999E-2</v>
      </c>
      <c r="S15" s="363">
        <v>2.8105806452E-2</v>
      </c>
      <c r="T15" s="363">
        <v>3.4475533332999998E-2</v>
      </c>
      <c r="U15" s="363">
        <v>-3.4021774194000001E-2</v>
      </c>
      <c r="V15" s="363">
        <v>5.2916774194000003E-2</v>
      </c>
      <c r="W15" s="363">
        <v>6.3177466666999998E-2</v>
      </c>
      <c r="X15" s="363">
        <v>6.9851290323E-3</v>
      </c>
      <c r="Y15" s="363">
        <v>-0.10381883333</v>
      </c>
      <c r="Z15" s="363">
        <v>-4.5234064515999997E-2</v>
      </c>
      <c r="AA15" s="363">
        <v>-6.5336935484000006E-2</v>
      </c>
      <c r="AB15" s="363">
        <v>-5.8512571429000002E-2</v>
      </c>
      <c r="AC15" s="363">
        <v>2.3556709677E-2</v>
      </c>
      <c r="AD15" s="363">
        <v>2.9945599999999999E-2</v>
      </c>
      <c r="AE15" s="363">
        <v>6.4558483870999994E-2</v>
      </c>
      <c r="AF15" s="363">
        <v>4.6552766666999999E-2</v>
      </c>
      <c r="AG15" s="363">
        <v>-2.9255258065000001E-2</v>
      </c>
      <c r="AH15" s="363">
        <v>4.1163483871000002E-2</v>
      </c>
      <c r="AI15" s="363">
        <v>-1.6575400000000001E-2</v>
      </c>
      <c r="AJ15" s="363">
        <v>5.1534967741999997E-2</v>
      </c>
      <c r="AK15" s="363">
        <v>-6.7968766666999997E-2</v>
      </c>
      <c r="AL15" s="363">
        <v>-7.6022516129000003E-2</v>
      </c>
      <c r="AM15" s="363">
        <v>-8.2107483871000003E-2</v>
      </c>
      <c r="AN15" s="363">
        <v>-5.9789172414000002E-2</v>
      </c>
      <c r="AO15" s="363">
        <v>-2.7169193548000001E-2</v>
      </c>
      <c r="AP15" s="363">
        <v>4.1288400000000003E-2</v>
      </c>
      <c r="AQ15" s="363">
        <v>0.12350151613</v>
      </c>
      <c r="AR15" s="363">
        <v>-6.7970333332999996E-3</v>
      </c>
      <c r="AS15" s="363">
        <v>2.6528709676999999E-3</v>
      </c>
      <c r="AT15" s="363">
        <v>-1.5406387097000001E-2</v>
      </c>
      <c r="AU15" s="363">
        <v>1.5918866667000001E-2</v>
      </c>
      <c r="AV15" s="363">
        <v>5.3872000000000003E-2</v>
      </c>
      <c r="AW15" s="363">
        <v>-5.5199014285999999E-2</v>
      </c>
      <c r="AX15" s="363">
        <v>-5.8096631336000001E-2</v>
      </c>
      <c r="AY15" s="374">
        <v>-6.34604E-2</v>
      </c>
      <c r="AZ15" s="374">
        <v>-3.4612200000000001E-3</v>
      </c>
      <c r="BA15" s="374">
        <v>5.1309499999999996E-3</v>
      </c>
      <c r="BB15" s="374">
        <v>2.17696E-2</v>
      </c>
      <c r="BC15" s="374">
        <v>4.6707199999999997E-2</v>
      </c>
      <c r="BD15" s="374">
        <v>2.85872E-2</v>
      </c>
      <c r="BE15" s="374">
        <v>2.16622E-3</v>
      </c>
      <c r="BF15" s="374">
        <v>2.57766E-2</v>
      </c>
      <c r="BG15" s="374">
        <v>8.7678600000000006E-3</v>
      </c>
      <c r="BH15" s="374">
        <v>1.9347300000000001E-2</v>
      </c>
      <c r="BI15" s="374">
        <v>-3.4049000000000003E-2</v>
      </c>
      <c r="BJ15" s="374">
        <v>-3.24756E-2</v>
      </c>
      <c r="BK15" s="374">
        <v>-8.2108700000000007E-2</v>
      </c>
      <c r="BL15" s="374">
        <v>-1.33752E-2</v>
      </c>
      <c r="BM15" s="374">
        <v>-1.3691599999999999E-3</v>
      </c>
      <c r="BN15" s="374">
        <v>2.50172E-2</v>
      </c>
      <c r="BO15" s="374">
        <v>4.7721899999999998E-2</v>
      </c>
      <c r="BP15" s="374">
        <v>2.6830199999999998E-2</v>
      </c>
      <c r="BQ15" s="374">
        <v>9.1342500000000002E-5</v>
      </c>
      <c r="BR15" s="374">
        <v>2.5316999999999999E-2</v>
      </c>
      <c r="BS15" s="374">
        <v>1.28024E-2</v>
      </c>
      <c r="BT15" s="374">
        <v>1.6470599999999998E-2</v>
      </c>
      <c r="BU15" s="374">
        <v>-3.6679000000000003E-2</v>
      </c>
      <c r="BV15" s="374">
        <v>-3.5534099999999999E-2</v>
      </c>
    </row>
    <row r="16" spans="1:74" ht="11.05" customHeight="1" x14ac:dyDescent="0.2">
      <c r="A16" s="278"/>
      <c r="B16" s="57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ht="11.05" customHeight="1" x14ac:dyDescent="0.2">
      <c r="A17" s="571" t="s">
        <v>1554</v>
      </c>
      <c r="B17" s="567" t="s">
        <v>1570</v>
      </c>
      <c r="C17" s="103">
        <v>4.0224288711999998</v>
      </c>
      <c r="D17" s="103">
        <v>4.0890651070999997</v>
      </c>
      <c r="E17" s="103">
        <v>4.2054839993000002</v>
      </c>
      <c r="F17" s="103">
        <v>4.1787612999999997</v>
      </c>
      <c r="G17" s="103">
        <v>4.0434943547</v>
      </c>
      <c r="H17" s="103">
        <v>4.0731174993000003</v>
      </c>
      <c r="I17" s="103">
        <v>3.7944420650000001</v>
      </c>
      <c r="J17" s="103">
        <v>4.1278894837999998</v>
      </c>
      <c r="K17" s="103">
        <v>4.1410958999999998</v>
      </c>
      <c r="L17" s="103">
        <v>4.1314893874000003</v>
      </c>
      <c r="M17" s="103">
        <v>4.3480978329999997</v>
      </c>
      <c r="N17" s="103">
        <v>4.1071376119999998</v>
      </c>
      <c r="O17" s="103">
        <v>4.2574871932000002</v>
      </c>
      <c r="P17" s="103">
        <v>4.5033239642999998</v>
      </c>
      <c r="Q17" s="103">
        <v>4.3361414513999996</v>
      </c>
      <c r="R17" s="103">
        <v>4.1358242327000001</v>
      </c>
      <c r="S17" s="103">
        <v>4.0265968716999998</v>
      </c>
      <c r="T17" s="103">
        <v>4.2394452002999996</v>
      </c>
      <c r="U17" s="103">
        <v>3.8776627095</v>
      </c>
      <c r="V17" s="103">
        <v>4.1160478388000001</v>
      </c>
      <c r="W17" s="103">
        <v>4.2477109332999996</v>
      </c>
      <c r="X17" s="103">
        <v>4.3503584839</v>
      </c>
      <c r="Y17" s="103">
        <v>4.2380059000000001</v>
      </c>
      <c r="Z17" s="103">
        <v>3.9694183231000002</v>
      </c>
      <c r="AA17" s="103">
        <v>4.1581739672999998</v>
      </c>
      <c r="AB17" s="103">
        <v>4.2055985721000004</v>
      </c>
      <c r="AC17" s="103">
        <v>4.3372425810999999</v>
      </c>
      <c r="AD17" s="103">
        <v>4.0984126662999998</v>
      </c>
      <c r="AE17" s="103">
        <v>4.2153202263000003</v>
      </c>
      <c r="AF17" s="103">
        <v>4.2622387000000002</v>
      </c>
      <c r="AG17" s="103">
        <v>3.8289317415999999</v>
      </c>
      <c r="AH17" s="103">
        <v>4.3329181293000003</v>
      </c>
      <c r="AI17" s="103">
        <v>4.1470584332999998</v>
      </c>
      <c r="AJ17" s="103">
        <v>4.3334708708000003</v>
      </c>
      <c r="AK17" s="103">
        <v>4.1926953002999996</v>
      </c>
      <c r="AL17" s="103">
        <v>3.9448865487</v>
      </c>
      <c r="AM17" s="103">
        <v>4.1136824516999999</v>
      </c>
      <c r="AN17" s="103">
        <v>4.2386485179999998</v>
      </c>
      <c r="AO17" s="103">
        <v>3.9697375806999999</v>
      </c>
      <c r="AP17" s="103">
        <v>4.1032839670000003</v>
      </c>
      <c r="AQ17" s="103">
        <v>4.0736534515000002</v>
      </c>
      <c r="AR17" s="103">
        <v>3.9302296662999998</v>
      </c>
      <c r="AS17" s="103">
        <v>4.0421736125000001</v>
      </c>
      <c r="AT17" s="103">
        <v>4.1895484515000003</v>
      </c>
      <c r="AU17" s="103">
        <v>4.0276235667</v>
      </c>
      <c r="AV17" s="103">
        <v>4.3704497096999999</v>
      </c>
      <c r="AW17" s="103">
        <v>4.0762589333000001</v>
      </c>
      <c r="AX17" s="103">
        <v>4.1718590676999998</v>
      </c>
      <c r="AY17" s="582">
        <v>4.3329370000000003</v>
      </c>
      <c r="AZ17" s="582">
        <v>4.3217480000000004</v>
      </c>
      <c r="BA17" s="582">
        <v>4.2085540000000004</v>
      </c>
      <c r="BB17" s="582">
        <v>4.2571770000000004</v>
      </c>
      <c r="BC17" s="582">
        <v>4.235455</v>
      </c>
      <c r="BD17" s="582">
        <v>4.2228579999999996</v>
      </c>
      <c r="BE17" s="582">
        <v>4.0713119999999998</v>
      </c>
      <c r="BF17" s="582">
        <v>4.1960129999999998</v>
      </c>
      <c r="BG17" s="582">
        <v>4.2982810000000002</v>
      </c>
      <c r="BH17" s="582">
        <v>4.4362820000000003</v>
      </c>
      <c r="BI17" s="582">
        <v>4.1572060000000004</v>
      </c>
      <c r="BJ17" s="582">
        <v>4.2289779999999997</v>
      </c>
      <c r="BK17" s="582">
        <v>4.2848850000000001</v>
      </c>
      <c r="BL17" s="582">
        <v>4.3646979999999997</v>
      </c>
      <c r="BM17" s="582">
        <v>4.3337000000000003</v>
      </c>
      <c r="BN17" s="582">
        <v>4.291658</v>
      </c>
      <c r="BO17" s="582">
        <v>4.206404</v>
      </c>
      <c r="BP17" s="582">
        <v>4.3517510000000001</v>
      </c>
      <c r="BQ17" s="582">
        <v>4.1942190000000004</v>
      </c>
      <c r="BR17" s="582">
        <v>4.2448769999999998</v>
      </c>
      <c r="BS17" s="582">
        <v>4.3466969999999998</v>
      </c>
      <c r="BT17" s="582">
        <v>4.4159009999999999</v>
      </c>
      <c r="BU17" s="582">
        <v>4.274464</v>
      </c>
      <c r="BV17" s="582">
        <v>4.2655310000000002</v>
      </c>
    </row>
    <row r="18" spans="1:74" s="287" customFormat="1" ht="11.05" customHeight="1" x14ac:dyDescent="0.2">
      <c r="A18" s="278" t="s">
        <v>450</v>
      </c>
      <c r="B18" s="568" t="s">
        <v>1555</v>
      </c>
      <c r="C18" s="363">
        <v>4.5601609999999999</v>
      </c>
      <c r="D18" s="363">
        <v>3.7819639999999999</v>
      </c>
      <c r="E18" s="363">
        <v>4.5192579999999998</v>
      </c>
      <c r="F18" s="363">
        <v>4.5959329999999996</v>
      </c>
      <c r="G18" s="363">
        <v>4.7450000000000001</v>
      </c>
      <c r="H18" s="363">
        <v>4.9805000000000001</v>
      </c>
      <c r="I18" s="363">
        <v>4.8559029999999996</v>
      </c>
      <c r="J18" s="363">
        <v>4.7416130000000001</v>
      </c>
      <c r="K18" s="363">
        <v>4.555167</v>
      </c>
      <c r="L18" s="363">
        <v>4.727258</v>
      </c>
      <c r="M18" s="363">
        <v>4.9502329999999999</v>
      </c>
      <c r="N18" s="363">
        <v>4.9262259999999998</v>
      </c>
      <c r="O18" s="363">
        <v>4.6704189999999999</v>
      </c>
      <c r="P18" s="363">
        <v>4.6821429999999999</v>
      </c>
      <c r="Q18" s="363">
        <v>5.0040969999999998</v>
      </c>
      <c r="R18" s="363">
        <v>4.835267</v>
      </c>
      <c r="S18" s="363">
        <v>4.9879030000000002</v>
      </c>
      <c r="T18" s="363">
        <v>5.1965000000000003</v>
      </c>
      <c r="U18" s="363">
        <v>5.1244839999999998</v>
      </c>
      <c r="V18" s="363">
        <v>5.1423870000000003</v>
      </c>
      <c r="W18" s="363">
        <v>5.1832330000000004</v>
      </c>
      <c r="X18" s="363">
        <v>5.0771610000000003</v>
      </c>
      <c r="Y18" s="363">
        <v>5.3384</v>
      </c>
      <c r="Z18" s="363">
        <v>4.872871</v>
      </c>
      <c r="AA18" s="363">
        <v>4.7022899999999996</v>
      </c>
      <c r="AB18" s="363">
        <v>4.6969289999999999</v>
      </c>
      <c r="AC18" s="363">
        <v>4.6824519999999996</v>
      </c>
      <c r="AD18" s="363">
        <v>4.743233</v>
      </c>
      <c r="AE18" s="363">
        <v>4.9480969999999997</v>
      </c>
      <c r="AF18" s="363">
        <v>4.975867</v>
      </c>
      <c r="AG18" s="363">
        <v>4.9784519999999999</v>
      </c>
      <c r="AH18" s="363">
        <v>5.0175159999999996</v>
      </c>
      <c r="AI18" s="363">
        <v>4.8967000000000001</v>
      </c>
      <c r="AJ18" s="363">
        <v>4.7347419999999998</v>
      </c>
      <c r="AK18" s="363">
        <v>5.1009669999999998</v>
      </c>
      <c r="AL18" s="363">
        <v>5.2440319999999998</v>
      </c>
      <c r="AM18" s="363">
        <v>4.6462580000000004</v>
      </c>
      <c r="AN18" s="363">
        <v>4.3182070000000001</v>
      </c>
      <c r="AO18" s="363">
        <v>4.7288069999999998</v>
      </c>
      <c r="AP18" s="363">
        <v>4.7905329999999999</v>
      </c>
      <c r="AQ18" s="363">
        <v>5.0098710000000004</v>
      </c>
      <c r="AR18" s="363">
        <v>5.0377999999999998</v>
      </c>
      <c r="AS18" s="363">
        <v>5.137613</v>
      </c>
      <c r="AT18" s="363">
        <v>5.117</v>
      </c>
      <c r="AU18" s="363">
        <v>4.9919330000000004</v>
      </c>
      <c r="AV18" s="363">
        <v>5.0203230000000003</v>
      </c>
      <c r="AW18" s="363">
        <v>5.1658999999999997</v>
      </c>
      <c r="AX18" s="363">
        <v>5.3362580645</v>
      </c>
      <c r="AY18" s="374">
        <v>4.8385239999999996</v>
      </c>
      <c r="AZ18" s="374">
        <v>4.5581319999999996</v>
      </c>
      <c r="BA18" s="374">
        <v>4.551933</v>
      </c>
      <c r="BB18" s="374">
        <v>4.720262</v>
      </c>
      <c r="BC18" s="374">
        <v>4.8757510000000002</v>
      </c>
      <c r="BD18" s="374">
        <v>4.9886799999999996</v>
      </c>
      <c r="BE18" s="374">
        <v>4.9260700000000002</v>
      </c>
      <c r="BF18" s="374">
        <v>5.0002760000000004</v>
      </c>
      <c r="BG18" s="374">
        <v>4.8882450000000004</v>
      </c>
      <c r="BH18" s="374">
        <v>4.6893099999999999</v>
      </c>
      <c r="BI18" s="374">
        <v>5.0159120000000001</v>
      </c>
      <c r="BJ18" s="374">
        <v>5.063714</v>
      </c>
      <c r="BK18" s="374">
        <v>4.7262259999999996</v>
      </c>
      <c r="BL18" s="374">
        <v>4.5171849999999996</v>
      </c>
      <c r="BM18" s="374">
        <v>4.6605650000000001</v>
      </c>
      <c r="BN18" s="374">
        <v>4.7288930000000002</v>
      </c>
      <c r="BO18" s="374">
        <v>4.8518160000000004</v>
      </c>
      <c r="BP18" s="374">
        <v>4.8552229999999996</v>
      </c>
      <c r="BQ18" s="374">
        <v>4.8255739999999996</v>
      </c>
      <c r="BR18" s="374">
        <v>4.8577060000000003</v>
      </c>
      <c r="BS18" s="374">
        <v>4.7385380000000001</v>
      </c>
      <c r="BT18" s="374">
        <v>4.6475590000000002</v>
      </c>
      <c r="BU18" s="374">
        <v>4.8478130000000004</v>
      </c>
      <c r="BV18" s="374">
        <v>4.9009970000000003</v>
      </c>
    </row>
    <row r="19" spans="1:74" s="287" customFormat="1" ht="11.05" customHeight="1" x14ac:dyDescent="0.2">
      <c r="A19" s="277" t="s">
        <v>1513</v>
      </c>
      <c r="B19" s="568" t="s">
        <v>1541</v>
      </c>
      <c r="C19" s="363">
        <v>0.108136355</v>
      </c>
      <c r="D19" s="363">
        <v>9.2066464000000001E-2</v>
      </c>
      <c r="E19" s="363">
        <v>0.115646161</v>
      </c>
      <c r="F19" s="363">
        <v>0.1143168</v>
      </c>
      <c r="G19" s="363">
        <v>0.114090935</v>
      </c>
      <c r="H19" s="363">
        <v>0.11383283299999999</v>
      </c>
      <c r="I19" s="363">
        <v>0.114570065</v>
      </c>
      <c r="J19" s="363">
        <v>0.114824677</v>
      </c>
      <c r="K19" s="363">
        <v>0.106162533</v>
      </c>
      <c r="L19" s="363">
        <v>0.11203674199999999</v>
      </c>
      <c r="M19" s="363">
        <v>0.1119874</v>
      </c>
      <c r="N19" s="363">
        <v>0.118097548</v>
      </c>
      <c r="O19" s="363">
        <v>9.2155741999999999E-2</v>
      </c>
      <c r="P19" s="363">
        <v>9.667125E-2</v>
      </c>
      <c r="Q19" s="363">
        <v>0.101962355</v>
      </c>
      <c r="R19" s="363">
        <v>0.100589233</v>
      </c>
      <c r="S19" s="363">
        <v>0.104568194</v>
      </c>
      <c r="T19" s="363">
        <v>0.108848167</v>
      </c>
      <c r="U19" s="363">
        <v>0.11258093499999999</v>
      </c>
      <c r="V19" s="363">
        <v>0.11350803199999999</v>
      </c>
      <c r="W19" s="363">
        <v>0.111674067</v>
      </c>
      <c r="X19" s="363">
        <v>0.111738903</v>
      </c>
      <c r="Y19" s="363">
        <v>0.1127843</v>
      </c>
      <c r="Z19" s="363">
        <v>0.102068355</v>
      </c>
      <c r="AA19" s="363">
        <v>0.105642032</v>
      </c>
      <c r="AB19" s="363">
        <v>0.101452929</v>
      </c>
      <c r="AC19" s="363">
        <v>0.106961742</v>
      </c>
      <c r="AD19" s="363">
        <v>0.1058577</v>
      </c>
      <c r="AE19" s="363">
        <v>0.118871871</v>
      </c>
      <c r="AF19" s="363">
        <v>0.119592667</v>
      </c>
      <c r="AG19" s="363">
        <v>0.116867129</v>
      </c>
      <c r="AH19" s="363">
        <v>0.11124835499999999</v>
      </c>
      <c r="AI19" s="363">
        <v>0.114594767</v>
      </c>
      <c r="AJ19" s="363">
        <v>0.11272887099999999</v>
      </c>
      <c r="AK19" s="363">
        <v>0.1076884</v>
      </c>
      <c r="AL19" s="363">
        <v>0.106001839</v>
      </c>
      <c r="AM19" s="363">
        <v>9.7681773999999999E-2</v>
      </c>
      <c r="AN19" s="363">
        <v>0.103054828</v>
      </c>
      <c r="AO19" s="363">
        <v>0.104178355</v>
      </c>
      <c r="AP19" s="363">
        <v>0.10598476699999999</v>
      </c>
      <c r="AQ19" s="363">
        <v>0.109875129</v>
      </c>
      <c r="AR19" s="363">
        <v>0.112318533</v>
      </c>
      <c r="AS19" s="363">
        <v>0.112178903</v>
      </c>
      <c r="AT19" s="363">
        <v>0.112308806</v>
      </c>
      <c r="AU19" s="363">
        <v>0.112026167</v>
      </c>
      <c r="AV19" s="363">
        <v>0.11127099999999999</v>
      </c>
      <c r="AW19" s="363">
        <v>0.10823140000000001</v>
      </c>
      <c r="AX19" s="363">
        <v>0.1058369</v>
      </c>
      <c r="AY19" s="374">
        <v>9.0941400000000006E-2</v>
      </c>
      <c r="AZ19" s="374">
        <v>9.5806000000000002E-2</v>
      </c>
      <c r="BA19" s="374">
        <v>9.6510299999999993E-2</v>
      </c>
      <c r="BB19" s="374">
        <v>0.1045368</v>
      </c>
      <c r="BC19" s="374">
        <v>0.1080009</v>
      </c>
      <c r="BD19" s="374">
        <v>0.1105473</v>
      </c>
      <c r="BE19" s="374">
        <v>0.1122291</v>
      </c>
      <c r="BF19" s="374">
        <v>0.1122056</v>
      </c>
      <c r="BG19" s="374">
        <v>0.109227</v>
      </c>
      <c r="BH19" s="374">
        <v>0.1086886</v>
      </c>
      <c r="BI19" s="374">
        <v>0.1057811</v>
      </c>
      <c r="BJ19" s="374">
        <v>0.1053296</v>
      </c>
      <c r="BK19" s="374">
        <v>8.7374499999999994E-2</v>
      </c>
      <c r="BL19" s="374">
        <v>9.25092E-2</v>
      </c>
      <c r="BM19" s="374">
        <v>9.9804900000000002E-2</v>
      </c>
      <c r="BN19" s="374">
        <v>0.102233</v>
      </c>
      <c r="BO19" s="374">
        <v>0.10524169999999999</v>
      </c>
      <c r="BP19" s="374">
        <v>0.1074437</v>
      </c>
      <c r="BQ19" s="374">
        <v>0.1088681</v>
      </c>
      <c r="BR19" s="374">
        <v>0.1086543</v>
      </c>
      <c r="BS19" s="374">
        <v>0.10553849999999999</v>
      </c>
      <c r="BT19" s="374">
        <v>0.1049032</v>
      </c>
      <c r="BU19" s="374">
        <v>0.1019308</v>
      </c>
      <c r="BV19" s="374">
        <v>0.1014381</v>
      </c>
    </row>
    <row r="20" spans="1:74" ht="11.05" customHeight="1" x14ac:dyDescent="0.2">
      <c r="A20" s="278" t="s">
        <v>1514</v>
      </c>
      <c r="B20" s="568" t="s">
        <v>1542</v>
      </c>
      <c r="C20" s="363">
        <v>4.5656742E-2</v>
      </c>
      <c r="D20" s="363">
        <v>4.5302785999999998E-2</v>
      </c>
      <c r="E20" s="363">
        <v>4.3753805999999999E-2</v>
      </c>
      <c r="F20" s="363">
        <v>4.2143899999999998E-2</v>
      </c>
      <c r="G20" s="363">
        <v>5.0760580999999999E-2</v>
      </c>
      <c r="H20" s="363">
        <v>4.9003733000000001E-2</v>
      </c>
      <c r="I20" s="363">
        <v>6.0941871000000002E-2</v>
      </c>
      <c r="J20" s="363">
        <v>5.8067581E-2</v>
      </c>
      <c r="K20" s="363">
        <v>4.8776667000000003E-2</v>
      </c>
      <c r="L20" s="363">
        <v>6.5402968000000006E-2</v>
      </c>
      <c r="M20" s="363">
        <v>7.5155833000000005E-2</v>
      </c>
      <c r="N20" s="363">
        <v>8.7738935000000004E-2</v>
      </c>
      <c r="O20" s="363">
        <v>8.4916676999999996E-2</v>
      </c>
      <c r="P20" s="363">
        <v>8.2126249999999998E-2</v>
      </c>
      <c r="Q20" s="363">
        <v>8.3742418999999998E-2</v>
      </c>
      <c r="R20" s="363">
        <v>9.4567833000000004E-2</v>
      </c>
      <c r="S20" s="363">
        <v>9.7044838999999994E-2</v>
      </c>
      <c r="T20" s="363">
        <v>9.8267999999999994E-2</v>
      </c>
      <c r="U20" s="363">
        <v>9.9541581000000004E-2</v>
      </c>
      <c r="V20" s="363">
        <v>9.1342452000000005E-2</v>
      </c>
      <c r="W20" s="363">
        <v>0.109644333</v>
      </c>
      <c r="X20" s="363">
        <v>9.9336967999999998E-2</v>
      </c>
      <c r="Y20" s="363">
        <v>0.11550390000000001</v>
      </c>
      <c r="Z20" s="363">
        <v>0.11674371</v>
      </c>
      <c r="AA20" s="363">
        <v>0.12900177400000001</v>
      </c>
      <c r="AB20" s="363">
        <v>0.134272536</v>
      </c>
      <c r="AC20" s="363">
        <v>0.152178323</v>
      </c>
      <c r="AD20" s="363">
        <v>0.160675333</v>
      </c>
      <c r="AE20" s="363">
        <v>0.172744065</v>
      </c>
      <c r="AF20" s="363">
        <v>0.18294813300000001</v>
      </c>
      <c r="AG20" s="363">
        <v>0.16405616100000001</v>
      </c>
      <c r="AH20" s="363">
        <v>0.18494348399999999</v>
      </c>
      <c r="AI20" s="363">
        <v>0.19872193299999999</v>
      </c>
      <c r="AJ20" s="363">
        <v>0.164331903</v>
      </c>
      <c r="AK20" s="363">
        <v>0.179585467</v>
      </c>
      <c r="AL20" s="363">
        <v>0.20944274199999999</v>
      </c>
      <c r="AM20" s="363">
        <v>0.182228839</v>
      </c>
      <c r="AN20" s="363">
        <v>0.19393962100000001</v>
      </c>
      <c r="AO20" s="363">
        <v>0.193047258</v>
      </c>
      <c r="AP20" s="363">
        <v>0.20739969999999999</v>
      </c>
      <c r="AQ20" s="363">
        <v>0.176391516</v>
      </c>
      <c r="AR20" s="363">
        <v>0.2340044</v>
      </c>
      <c r="AS20" s="363">
        <v>0.22049090299999999</v>
      </c>
      <c r="AT20" s="363">
        <v>0.21445545199999999</v>
      </c>
      <c r="AU20" s="363">
        <v>0.21283833299999999</v>
      </c>
      <c r="AV20" s="363">
        <v>0.21835599999999999</v>
      </c>
      <c r="AW20" s="363">
        <v>0.2231041</v>
      </c>
      <c r="AX20" s="363">
        <v>0.2278008</v>
      </c>
      <c r="AY20" s="374">
        <v>0.2234506</v>
      </c>
      <c r="AZ20" s="374">
        <v>0.2263133</v>
      </c>
      <c r="BA20" s="374">
        <v>0.22805639999999999</v>
      </c>
      <c r="BB20" s="374">
        <v>0.2327951</v>
      </c>
      <c r="BC20" s="374">
        <v>0.2327612</v>
      </c>
      <c r="BD20" s="374">
        <v>0.2395949</v>
      </c>
      <c r="BE20" s="374">
        <v>0.23761460000000001</v>
      </c>
      <c r="BF20" s="374">
        <v>0.23234489999999999</v>
      </c>
      <c r="BG20" s="374">
        <v>0.231763</v>
      </c>
      <c r="BH20" s="374">
        <v>0.2311174</v>
      </c>
      <c r="BI20" s="374">
        <v>0.2430494</v>
      </c>
      <c r="BJ20" s="374">
        <v>0.2516967</v>
      </c>
      <c r="BK20" s="374">
        <v>0.2457763</v>
      </c>
      <c r="BL20" s="374">
        <v>0.24900600000000001</v>
      </c>
      <c r="BM20" s="374">
        <v>0.25151089999999998</v>
      </c>
      <c r="BN20" s="374">
        <v>0.25490239999999997</v>
      </c>
      <c r="BO20" s="374">
        <v>0.25329239999999997</v>
      </c>
      <c r="BP20" s="374">
        <v>0.25882759999999999</v>
      </c>
      <c r="BQ20" s="374">
        <v>0.25554189999999999</v>
      </c>
      <c r="BR20" s="374">
        <v>0.25028010000000001</v>
      </c>
      <c r="BS20" s="374">
        <v>0.24713299999999999</v>
      </c>
      <c r="BT20" s="374">
        <v>0.2458689</v>
      </c>
      <c r="BU20" s="374">
        <v>0.2563568</v>
      </c>
      <c r="BV20" s="374">
        <v>0.2649167</v>
      </c>
    </row>
    <row r="21" spans="1:74" ht="11.05" customHeight="1" x14ac:dyDescent="0.2">
      <c r="A21" s="277" t="s">
        <v>97</v>
      </c>
      <c r="B21" s="568" t="s">
        <v>1556</v>
      </c>
      <c r="C21" s="363">
        <v>-0.531053</v>
      </c>
      <c r="D21" s="363">
        <v>-0.52939400000000003</v>
      </c>
      <c r="E21" s="363">
        <v>-0.37553199999999998</v>
      </c>
      <c r="F21" s="363">
        <v>-0.843028</v>
      </c>
      <c r="G21" s="363">
        <v>-0.76817800000000003</v>
      </c>
      <c r="H21" s="363">
        <v>-1.017166</v>
      </c>
      <c r="I21" s="363">
        <v>-1.1167959999999999</v>
      </c>
      <c r="J21" s="363">
        <v>-0.902976</v>
      </c>
      <c r="K21" s="363">
        <v>-0.70777999999999996</v>
      </c>
      <c r="L21" s="363">
        <v>-0.737035</v>
      </c>
      <c r="M21" s="363">
        <v>-0.79722899999999997</v>
      </c>
      <c r="N21" s="363">
        <v>-1.029407</v>
      </c>
      <c r="O21" s="363">
        <v>-0.69510400000000006</v>
      </c>
      <c r="P21" s="363">
        <v>-0.48419800000000002</v>
      </c>
      <c r="Q21" s="363">
        <v>-1.012964</v>
      </c>
      <c r="R21" s="363">
        <v>-1.1385799999999999</v>
      </c>
      <c r="S21" s="363">
        <v>-1.001911</v>
      </c>
      <c r="T21" s="363">
        <v>-1.093478</v>
      </c>
      <c r="U21" s="363">
        <v>-1.362303</v>
      </c>
      <c r="V21" s="363">
        <v>-1.1848179999999999</v>
      </c>
      <c r="W21" s="363">
        <v>-1.182345</v>
      </c>
      <c r="X21" s="363">
        <v>-0.91573199999999999</v>
      </c>
      <c r="Y21" s="363">
        <v>-0.941805</v>
      </c>
      <c r="Z21" s="363">
        <v>-1.134962</v>
      </c>
      <c r="AA21" s="363">
        <v>-0.61289199999999999</v>
      </c>
      <c r="AB21" s="363">
        <v>-0.628077</v>
      </c>
      <c r="AC21" s="363">
        <v>-0.98728099999999996</v>
      </c>
      <c r="AD21" s="363">
        <v>-0.86398299999999995</v>
      </c>
      <c r="AE21" s="363">
        <v>-0.99500200000000005</v>
      </c>
      <c r="AF21" s="363">
        <v>-1.0237149999999999</v>
      </c>
      <c r="AG21" s="363">
        <v>-1.1437580000000001</v>
      </c>
      <c r="AH21" s="363">
        <v>-1.0732079999999999</v>
      </c>
      <c r="AI21" s="363">
        <v>-0.95936200000000005</v>
      </c>
      <c r="AJ21" s="363">
        <v>-0.97177899999999995</v>
      </c>
      <c r="AK21" s="363">
        <v>-1.0325089999999999</v>
      </c>
      <c r="AL21" s="363">
        <v>-1.0417110000000001</v>
      </c>
      <c r="AM21" s="363">
        <v>-0.84178500000000001</v>
      </c>
      <c r="AN21" s="363">
        <v>-0.77446099999999996</v>
      </c>
      <c r="AO21" s="363">
        <v>-0.94643900000000003</v>
      </c>
      <c r="AP21" s="363">
        <v>-1.100668</v>
      </c>
      <c r="AQ21" s="363">
        <v>-1.1523760000000001</v>
      </c>
      <c r="AR21" s="363">
        <v>-1.3487100000000001</v>
      </c>
      <c r="AS21" s="363">
        <v>-1.2358480000000001</v>
      </c>
      <c r="AT21" s="363">
        <v>-1.376199</v>
      </c>
      <c r="AU21" s="363">
        <v>-1.3180449999999999</v>
      </c>
      <c r="AV21" s="363">
        <v>-1.1689229999999999</v>
      </c>
      <c r="AW21" s="363">
        <v>-1.3496571428999999</v>
      </c>
      <c r="AX21" s="363">
        <v>-1.1415576036999999</v>
      </c>
      <c r="AY21" s="374">
        <v>-0.83393360000000005</v>
      </c>
      <c r="AZ21" s="374">
        <v>-0.7276823</v>
      </c>
      <c r="BA21" s="374">
        <v>-0.81808060000000005</v>
      </c>
      <c r="BB21" s="374">
        <v>-0.78639870000000001</v>
      </c>
      <c r="BC21" s="374">
        <v>-0.79015789999999997</v>
      </c>
      <c r="BD21" s="374">
        <v>-1.094484</v>
      </c>
      <c r="BE21" s="374">
        <v>-1.106044</v>
      </c>
      <c r="BF21" s="374">
        <v>-1.071215</v>
      </c>
      <c r="BG21" s="374">
        <v>-1.0060500000000001</v>
      </c>
      <c r="BH21" s="374">
        <v>-0.78419629999999996</v>
      </c>
      <c r="BI21" s="374">
        <v>-1.0106569999999999</v>
      </c>
      <c r="BJ21" s="374">
        <v>-1.0696060000000001</v>
      </c>
      <c r="BK21" s="374">
        <v>-0.64145549999999996</v>
      </c>
      <c r="BL21" s="374">
        <v>-0.68451220000000002</v>
      </c>
      <c r="BM21" s="374">
        <v>-0.76269699999999996</v>
      </c>
      <c r="BN21" s="374">
        <v>-0.85900679999999996</v>
      </c>
      <c r="BO21" s="374">
        <v>-0.86580239999999997</v>
      </c>
      <c r="BP21" s="374">
        <v>-0.96078209999999997</v>
      </c>
      <c r="BQ21" s="374">
        <v>-0.81990799999999997</v>
      </c>
      <c r="BR21" s="374">
        <v>-0.85148460000000004</v>
      </c>
      <c r="BS21" s="374">
        <v>-0.8000332</v>
      </c>
      <c r="BT21" s="374">
        <v>-0.76695959999999996</v>
      </c>
      <c r="BU21" s="374">
        <v>-0.79017610000000005</v>
      </c>
      <c r="BV21" s="374">
        <v>-0.7407667</v>
      </c>
    </row>
    <row r="22" spans="1:74" ht="11.05" customHeight="1" x14ac:dyDescent="0.2">
      <c r="A22" s="277" t="s">
        <v>1517</v>
      </c>
      <c r="B22" s="568" t="s">
        <v>1545</v>
      </c>
      <c r="C22" s="363">
        <v>1.9970000000000001E-3</v>
      </c>
      <c r="D22" s="363">
        <v>5.0460000000000001E-3</v>
      </c>
      <c r="E22" s="363">
        <v>3.039E-3</v>
      </c>
      <c r="F22" s="363">
        <v>2.02E-4</v>
      </c>
      <c r="G22" s="363">
        <v>-7.9959999999999996E-3</v>
      </c>
      <c r="H22" s="363">
        <v>-7.0730000000000003E-3</v>
      </c>
      <c r="I22" s="363">
        <v>-4.2719999999999998E-3</v>
      </c>
      <c r="J22" s="363">
        <v>-8.4480000000000006E-3</v>
      </c>
      <c r="K22" s="363">
        <v>-1.856E-3</v>
      </c>
      <c r="L22" s="363">
        <v>8.3739999999999995E-3</v>
      </c>
      <c r="M22" s="363">
        <v>1.6473000000000002E-2</v>
      </c>
      <c r="N22" s="363">
        <v>1.3077E-2</v>
      </c>
      <c r="O22" s="363">
        <v>5.777E-3</v>
      </c>
      <c r="P22" s="363">
        <v>-1.01E-4</v>
      </c>
      <c r="Q22" s="363">
        <v>1.5002E-2</v>
      </c>
      <c r="R22" s="363">
        <v>1.3179999999999999E-3</v>
      </c>
      <c r="S22" s="363">
        <v>-1.24E-2</v>
      </c>
      <c r="T22" s="363">
        <v>-8.0850000000000002E-3</v>
      </c>
      <c r="U22" s="363">
        <v>-1.0985999999999999E-2</v>
      </c>
      <c r="V22" s="363">
        <v>-1.4848E-2</v>
      </c>
      <c r="W22" s="363">
        <v>-7.8549999999999991E-3</v>
      </c>
      <c r="X22" s="363">
        <v>6.1250000000000002E-3</v>
      </c>
      <c r="Y22" s="363">
        <v>2.2738000000000001E-2</v>
      </c>
      <c r="Z22" s="363">
        <v>1.2564000000000001E-2</v>
      </c>
      <c r="AA22" s="363">
        <v>2.4702999999999999E-2</v>
      </c>
      <c r="AB22" s="363">
        <v>2.8646999999999999E-2</v>
      </c>
      <c r="AC22" s="363">
        <v>2.1137E-2</v>
      </c>
      <c r="AD22" s="363">
        <v>-4.7039999999999998E-3</v>
      </c>
      <c r="AE22" s="363">
        <v>2.3909999999999999E-3</v>
      </c>
      <c r="AF22" s="363">
        <v>5.9109999999999996E-3</v>
      </c>
      <c r="AG22" s="363">
        <v>1.0809999999999999E-3</v>
      </c>
      <c r="AH22" s="363">
        <v>1.4144E-2</v>
      </c>
      <c r="AI22" s="363">
        <v>2.9012E-2</v>
      </c>
      <c r="AJ22" s="363">
        <v>1.8270000000000002E-2</v>
      </c>
      <c r="AK22" s="363">
        <v>2.9253000000000001E-2</v>
      </c>
      <c r="AL22" s="363">
        <v>2.0641E-2</v>
      </c>
      <c r="AM22" s="363">
        <v>3.4091000000000003E-2</v>
      </c>
      <c r="AN22" s="363">
        <v>4.6857999999999997E-2</v>
      </c>
      <c r="AO22" s="363">
        <v>1.0699E-2</v>
      </c>
      <c r="AP22" s="363">
        <v>3.4139999999999997E-2</v>
      </c>
      <c r="AQ22" s="363">
        <v>1.2075000000000001E-2</v>
      </c>
      <c r="AR22" s="363">
        <v>8.0450000000000001E-3</v>
      </c>
      <c r="AS22" s="363">
        <v>-9.1600000000000004E-4</v>
      </c>
      <c r="AT22" s="363">
        <v>-9.8299999999999993E-4</v>
      </c>
      <c r="AU22" s="363">
        <v>4.058E-3</v>
      </c>
      <c r="AV22" s="363">
        <v>4.0720000000000001E-3</v>
      </c>
      <c r="AW22" s="363">
        <v>1.8573200000000002E-2</v>
      </c>
      <c r="AX22" s="363">
        <v>5.4900741935E-3</v>
      </c>
      <c r="AY22" s="374">
        <v>1.82923E-3</v>
      </c>
      <c r="AZ22" s="374">
        <v>2.0921199999999998E-3</v>
      </c>
      <c r="BA22" s="374">
        <v>-1.9577900000000001E-3</v>
      </c>
      <c r="BB22" s="374">
        <v>-6.3083000000000002E-3</v>
      </c>
      <c r="BC22" s="374">
        <v>-1.0385E-2</v>
      </c>
      <c r="BD22" s="374">
        <v>-5.6655899999999999E-3</v>
      </c>
      <c r="BE22" s="374">
        <v>-7.0891799999999996E-3</v>
      </c>
      <c r="BF22" s="374">
        <v>-8.0728999999999992E-3</v>
      </c>
      <c r="BG22" s="374">
        <v>-5.6926199999999998E-3</v>
      </c>
      <c r="BH22" s="374">
        <v>-2.03929E-3</v>
      </c>
      <c r="BI22" s="374">
        <v>5.1361000000000002E-3</v>
      </c>
      <c r="BJ22" s="374">
        <v>3.3023499999999999E-3</v>
      </c>
      <c r="BK22" s="374">
        <v>-7.77541E-3</v>
      </c>
      <c r="BL22" s="374">
        <v>-3.09867E-3</v>
      </c>
      <c r="BM22" s="374">
        <v>-3.9578399999999998E-3</v>
      </c>
      <c r="BN22" s="374">
        <v>-6.0586800000000003E-3</v>
      </c>
      <c r="BO22" s="374">
        <v>-8.6101500000000004E-3</v>
      </c>
      <c r="BP22" s="374">
        <v>-2.9228399999999999E-3</v>
      </c>
      <c r="BQ22" s="374">
        <v>-3.8074599999999999E-3</v>
      </c>
      <c r="BR22" s="374">
        <v>-4.5824899999999998E-3</v>
      </c>
      <c r="BS22" s="374">
        <v>-2.2472500000000001E-3</v>
      </c>
      <c r="BT22" s="374">
        <v>1.1654E-3</v>
      </c>
      <c r="BU22" s="374">
        <v>7.9496600000000008E-3</v>
      </c>
      <c r="BV22" s="374">
        <v>7.6091400000000003E-3</v>
      </c>
    </row>
    <row r="23" spans="1:74" ht="11.05" customHeight="1" x14ac:dyDescent="0.2">
      <c r="A23" s="278" t="s">
        <v>1518</v>
      </c>
      <c r="B23" s="568" t="s">
        <v>1546</v>
      </c>
      <c r="C23" s="363">
        <v>2.4871000000000001E-2</v>
      </c>
      <c r="D23" s="363">
        <v>2.6464000000000001E-2</v>
      </c>
      <c r="E23" s="363">
        <v>2.8806999999999999E-2</v>
      </c>
      <c r="F23" s="363">
        <v>3.3766999999999998E-2</v>
      </c>
      <c r="G23" s="363">
        <v>2.8065E-2</v>
      </c>
      <c r="H23" s="363">
        <v>3.6400000000000002E-2</v>
      </c>
      <c r="I23" s="363">
        <v>1.771E-2</v>
      </c>
      <c r="J23" s="363">
        <v>1.9258000000000001E-2</v>
      </c>
      <c r="K23" s="363">
        <v>2.12E-2</v>
      </c>
      <c r="L23" s="363">
        <v>2.5645000000000001E-2</v>
      </c>
      <c r="M23" s="363">
        <v>2.9666999999999999E-2</v>
      </c>
      <c r="N23" s="363">
        <v>1.5903E-2</v>
      </c>
      <c r="O23" s="363">
        <v>2.0386999999999999E-2</v>
      </c>
      <c r="P23" s="363">
        <v>1.2821000000000001E-2</v>
      </c>
      <c r="Q23" s="363">
        <v>1.7902999999999999E-2</v>
      </c>
      <c r="R23" s="363">
        <v>1.3067E-2</v>
      </c>
      <c r="S23" s="363">
        <v>2.0936E-2</v>
      </c>
      <c r="T23" s="363">
        <v>1.7867000000000001E-2</v>
      </c>
      <c r="U23" s="363">
        <v>1.9129E-2</v>
      </c>
      <c r="V23" s="363">
        <v>1.3580999999999999E-2</v>
      </c>
      <c r="W23" s="363">
        <v>1.0133E-2</v>
      </c>
      <c r="X23" s="363">
        <v>1.4548E-2</v>
      </c>
      <c r="Y23" s="363">
        <v>2.3067000000000001E-2</v>
      </c>
      <c r="Z23" s="363">
        <v>2.1613E-2</v>
      </c>
      <c r="AA23" s="363">
        <v>2.0419E-2</v>
      </c>
      <c r="AB23" s="363">
        <v>1.95E-2</v>
      </c>
      <c r="AC23" s="363">
        <v>2.5354999999999999E-2</v>
      </c>
      <c r="AD23" s="363">
        <v>1.4E-2</v>
      </c>
      <c r="AE23" s="363">
        <v>3.7065000000000001E-2</v>
      </c>
      <c r="AF23" s="363">
        <v>2.2700000000000001E-2</v>
      </c>
      <c r="AG23" s="363">
        <v>2.5257999999999999E-2</v>
      </c>
      <c r="AH23" s="363">
        <v>3.2355000000000002E-2</v>
      </c>
      <c r="AI23" s="363">
        <v>1.35E-2</v>
      </c>
      <c r="AJ23" s="363">
        <v>1.1323E-2</v>
      </c>
      <c r="AK23" s="363">
        <v>2.7099999999999999E-2</v>
      </c>
      <c r="AL23" s="363">
        <v>3.3936000000000001E-2</v>
      </c>
      <c r="AM23" s="363">
        <v>2.7581000000000001E-2</v>
      </c>
      <c r="AN23" s="363">
        <v>3.4447999999999999E-2</v>
      </c>
      <c r="AO23" s="363">
        <v>3.3806999999999997E-2</v>
      </c>
      <c r="AP23" s="363">
        <v>3.4167000000000003E-2</v>
      </c>
      <c r="AQ23" s="363">
        <v>0.02</v>
      </c>
      <c r="AR23" s="363">
        <v>4.8500000000000001E-2</v>
      </c>
      <c r="AS23" s="363">
        <v>5.1451999999999998E-2</v>
      </c>
      <c r="AT23" s="363">
        <v>4.3677000000000001E-2</v>
      </c>
      <c r="AU23" s="363">
        <v>3.3667000000000002E-2</v>
      </c>
      <c r="AV23" s="363">
        <v>2.2613000000000001E-2</v>
      </c>
      <c r="AW23" s="363">
        <v>3.1103033333000001E-2</v>
      </c>
      <c r="AX23" s="363">
        <v>2.6196013870999998E-2</v>
      </c>
      <c r="AY23" s="374">
        <v>1.21443E-2</v>
      </c>
      <c r="AZ23" s="374">
        <v>1.19656E-2</v>
      </c>
      <c r="BA23" s="374">
        <v>1.5113E-2</v>
      </c>
      <c r="BB23" s="374">
        <v>2.0355999999999999E-2</v>
      </c>
      <c r="BC23" s="374">
        <v>2.12175E-2</v>
      </c>
      <c r="BD23" s="374">
        <v>2.5646200000000001E-2</v>
      </c>
      <c r="BE23" s="374">
        <v>2.1062600000000001E-2</v>
      </c>
      <c r="BF23" s="374">
        <v>2.1526300000000002E-2</v>
      </c>
      <c r="BG23" s="374">
        <v>1.7506299999999999E-2</v>
      </c>
      <c r="BH23" s="374">
        <v>1.9019600000000001E-2</v>
      </c>
      <c r="BI23" s="374">
        <v>2.23194E-2</v>
      </c>
      <c r="BJ23" s="374">
        <v>2.16767E-2</v>
      </c>
      <c r="BK23" s="374">
        <v>1.79279E-2</v>
      </c>
      <c r="BL23" s="374">
        <v>1.84648E-2</v>
      </c>
      <c r="BM23" s="374">
        <v>2.1448600000000002E-2</v>
      </c>
      <c r="BN23" s="374">
        <v>2.18029E-2</v>
      </c>
      <c r="BO23" s="374">
        <v>2.2590300000000001E-2</v>
      </c>
      <c r="BP23" s="374">
        <v>2.63615E-2</v>
      </c>
      <c r="BQ23" s="374">
        <v>2.2497300000000001E-2</v>
      </c>
      <c r="BR23" s="374">
        <v>2.2896E-2</v>
      </c>
      <c r="BS23" s="374">
        <v>1.9597699999999999E-2</v>
      </c>
      <c r="BT23" s="374">
        <v>2.0678499999999999E-2</v>
      </c>
      <c r="BU23" s="374">
        <v>2.3528E-2</v>
      </c>
      <c r="BV23" s="374">
        <v>2.3008399999999998E-2</v>
      </c>
    </row>
    <row r="24" spans="1:74" ht="11.05" customHeight="1" x14ac:dyDescent="0.2">
      <c r="A24" s="278" t="s">
        <v>1565</v>
      </c>
      <c r="B24" s="568" t="s">
        <v>1566</v>
      </c>
      <c r="C24" s="363">
        <v>-0.13582322581</v>
      </c>
      <c r="D24" s="363">
        <v>0.72036585714000001</v>
      </c>
      <c r="E24" s="363">
        <v>-6.9325967742000005E-2</v>
      </c>
      <c r="F24" s="363">
        <v>0.30022660000000001</v>
      </c>
      <c r="G24" s="363">
        <v>-5.9377161290000001E-2</v>
      </c>
      <c r="H24" s="363">
        <v>-2.1214066667000001E-2</v>
      </c>
      <c r="I24" s="363">
        <v>-7.4807870967999998E-2</v>
      </c>
      <c r="J24" s="363">
        <v>0.16413122581</v>
      </c>
      <c r="K24" s="363">
        <v>0.18439269999999999</v>
      </c>
      <c r="L24" s="363">
        <v>-1.7256322580999999E-2</v>
      </c>
      <c r="M24" s="363">
        <v>1.62776E-2</v>
      </c>
      <c r="N24" s="363">
        <v>3.1180129032000001E-2</v>
      </c>
      <c r="O24" s="363">
        <v>0.13045277419000001</v>
      </c>
      <c r="P24" s="363">
        <v>0.16857646429000001</v>
      </c>
      <c r="Q24" s="363">
        <v>0.18581767741999999</v>
      </c>
      <c r="R24" s="363">
        <v>0.28929516666999999</v>
      </c>
      <c r="S24" s="363">
        <v>-0.11125416129</v>
      </c>
      <c r="T24" s="363">
        <v>-2.1674966667000001E-2</v>
      </c>
      <c r="U24" s="363">
        <v>-4.8557806452000002E-2</v>
      </c>
      <c r="V24" s="363">
        <v>1.3250354839E-2</v>
      </c>
      <c r="W24" s="363">
        <v>8.3826533332999997E-2</v>
      </c>
      <c r="X24" s="363">
        <v>1.3696612903E-2</v>
      </c>
      <c r="Y24" s="363">
        <v>-0.37634830000000002</v>
      </c>
      <c r="Z24" s="363">
        <v>3.2520258065000002E-2</v>
      </c>
      <c r="AA24" s="363">
        <v>-0.15711883870999999</v>
      </c>
      <c r="AB24" s="363">
        <v>-8.7268892856999999E-2</v>
      </c>
      <c r="AC24" s="363">
        <v>0.39889151613000001</v>
      </c>
      <c r="AD24" s="363">
        <v>1.6996333333000001E-3</v>
      </c>
      <c r="AE24" s="363">
        <v>-4.9437096773999999E-3</v>
      </c>
      <c r="AF24" s="363">
        <v>4.6901900000000003E-2</v>
      </c>
      <c r="AG24" s="363">
        <v>-0.25979854838999999</v>
      </c>
      <c r="AH24" s="363">
        <v>0.11172529032</v>
      </c>
      <c r="AI24" s="363">
        <v>-8.5608266666999999E-2</v>
      </c>
      <c r="AJ24" s="363">
        <v>0.32014509677000003</v>
      </c>
      <c r="AK24" s="363">
        <v>-0.16725656667</v>
      </c>
      <c r="AL24" s="363">
        <v>-0.57964903225999997</v>
      </c>
      <c r="AM24" s="363">
        <v>1.6175838710000001E-2</v>
      </c>
      <c r="AN24" s="363">
        <v>0.36639506897000002</v>
      </c>
      <c r="AO24" s="363">
        <v>-0.10345903226</v>
      </c>
      <c r="AP24" s="363">
        <v>9.6094499999999999E-2</v>
      </c>
      <c r="AQ24" s="363">
        <v>-4.4344193547999997E-2</v>
      </c>
      <c r="AR24" s="363">
        <v>-0.10196126666999999</v>
      </c>
      <c r="AS24" s="363">
        <v>-0.18447419355</v>
      </c>
      <c r="AT24" s="363">
        <v>0.13790219355</v>
      </c>
      <c r="AU24" s="363">
        <v>4.6479066667000003E-2</v>
      </c>
      <c r="AV24" s="363">
        <v>0.21847970967999999</v>
      </c>
      <c r="AW24" s="363">
        <v>-6.9166757142999996E-2</v>
      </c>
      <c r="AX24" s="363">
        <v>-0.33771875115</v>
      </c>
      <c r="AY24" s="374">
        <v>5.1568299999999997E-2</v>
      </c>
      <c r="AZ24" s="374">
        <v>0.2091317</v>
      </c>
      <c r="BA24" s="374">
        <v>0.1941388</v>
      </c>
      <c r="BB24" s="374">
        <v>3.1401699999999998E-2</v>
      </c>
      <c r="BC24" s="374">
        <v>-0.14360200000000001</v>
      </c>
      <c r="BD24" s="374">
        <v>1.9750500000000001E-2</v>
      </c>
      <c r="BE24" s="374">
        <v>-5.6343400000000002E-2</v>
      </c>
      <c r="BF24" s="374">
        <v>-3.0424099999999999E-2</v>
      </c>
      <c r="BG24" s="374">
        <v>0.12304900000000001</v>
      </c>
      <c r="BH24" s="374">
        <v>0.22951279999999999</v>
      </c>
      <c r="BI24" s="374">
        <v>-0.17166580000000001</v>
      </c>
      <c r="BJ24" s="374">
        <v>-9.6689600000000001E-2</v>
      </c>
      <c r="BK24" s="374">
        <v>-9.2726100000000006E-2</v>
      </c>
      <c r="BL24" s="374">
        <v>0.22763340000000001</v>
      </c>
      <c r="BM24" s="374">
        <v>0.12358280000000001</v>
      </c>
      <c r="BN24" s="374">
        <v>0.10829759999999999</v>
      </c>
      <c r="BO24" s="374">
        <v>-9.3924599999999997E-2</v>
      </c>
      <c r="BP24" s="374">
        <v>0.12870809999999999</v>
      </c>
      <c r="BQ24" s="374">
        <v>-0.13847119999999999</v>
      </c>
      <c r="BR24" s="374">
        <v>-7.7957700000000005E-2</v>
      </c>
      <c r="BS24" s="374">
        <v>9.8254900000000006E-2</v>
      </c>
      <c r="BT24" s="374">
        <v>0.21768019999999999</v>
      </c>
      <c r="BU24" s="374">
        <v>-0.12053609999999999</v>
      </c>
      <c r="BV24" s="374">
        <v>-0.2414066</v>
      </c>
    </row>
    <row r="25" spans="1:74" s="287" customFormat="1" ht="11.05" customHeight="1" x14ac:dyDescent="0.2">
      <c r="A25" s="277"/>
      <c r="B25" s="569"/>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582"/>
      <c r="AZ25" s="582"/>
      <c r="BA25" s="582"/>
      <c r="BB25" s="582"/>
      <c r="BC25" s="582"/>
      <c r="BD25" s="582"/>
      <c r="BE25" s="582"/>
      <c r="BF25" s="582"/>
      <c r="BG25" s="582"/>
      <c r="BH25" s="582"/>
      <c r="BI25" s="582"/>
      <c r="BJ25" s="582"/>
      <c r="BK25" s="582"/>
      <c r="BL25" s="582"/>
      <c r="BM25" s="582"/>
      <c r="BN25" s="582"/>
      <c r="BO25" s="582"/>
      <c r="BP25" s="582"/>
      <c r="BQ25" s="582"/>
      <c r="BR25" s="582"/>
      <c r="BS25" s="582"/>
      <c r="BT25" s="582"/>
      <c r="BU25" s="582"/>
      <c r="BV25" s="582"/>
    </row>
    <row r="26" spans="1:74" s="287" customFormat="1" ht="11.05" customHeight="1" x14ac:dyDescent="0.2">
      <c r="A26" s="566"/>
      <c r="B26" s="31" t="s">
        <v>458</v>
      </c>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582"/>
      <c r="AZ26" s="582"/>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row>
    <row r="27" spans="1:74" s="287" customFormat="1" ht="11.05" customHeight="1" x14ac:dyDescent="0.2">
      <c r="A27" s="571" t="s">
        <v>1557</v>
      </c>
      <c r="B27" s="567" t="s">
        <v>1522</v>
      </c>
      <c r="C27" s="103">
        <v>0.89709874209999996</v>
      </c>
      <c r="D27" s="103">
        <v>0.96725896485999996</v>
      </c>
      <c r="E27" s="103">
        <v>1.0900623231</v>
      </c>
      <c r="F27" s="103">
        <v>1.0744644337</v>
      </c>
      <c r="G27" s="103">
        <v>1.1619495165</v>
      </c>
      <c r="H27" s="103">
        <v>1.1615607337</v>
      </c>
      <c r="I27" s="103">
        <v>1.1474835163999999</v>
      </c>
      <c r="J27" s="103">
        <v>1.1412078062</v>
      </c>
      <c r="K27" s="103">
        <v>1.0906288340000001</v>
      </c>
      <c r="L27" s="103">
        <v>1.1982698707999999</v>
      </c>
      <c r="M27" s="103">
        <v>1.1790839662999999</v>
      </c>
      <c r="N27" s="103">
        <v>1.1424319675000001</v>
      </c>
      <c r="O27" s="103">
        <v>1.0260823541999999</v>
      </c>
      <c r="P27" s="103">
        <v>1.0669230354000001</v>
      </c>
      <c r="Q27" s="103">
        <v>1.1474333869</v>
      </c>
      <c r="R27" s="103">
        <v>1.1251130323</v>
      </c>
      <c r="S27" s="103">
        <v>1.1584688071</v>
      </c>
      <c r="T27" s="103">
        <v>1.2277935337000001</v>
      </c>
      <c r="U27" s="103">
        <v>1.1320674516</v>
      </c>
      <c r="V27" s="103">
        <v>1.2084393872000001</v>
      </c>
      <c r="W27" s="103">
        <v>1.1326191663</v>
      </c>
      <c r="X27" s="103">
        <v>1.2089204201999999</v>
      </c>
      <c r="Y27" s="103">
        <v>1.1925919656999999</v>
      </c>
      <c r="Z27" s="103">
        <v>1.1444285807000001</v>
      </c>
      <c r="AA27" s="103">
        <v>1.1451850321999999</v>
      </c>
      <c r="AB27" s="103">
        <v>1.1527672857</v>
      </c>
      <c r="AC27" s="103">
        <v>1.2446729350000001</v>
      </c>
      <c r="AD27" s="103">
        <v>1.1985749670000001</v>
      </c>
      <c r="AE27" s="103">
        <v>1.3225935164</v>
      </c>
      <c r="AF27" s="103">
        <v>1.3456291007000001</v>
      </c>
      <c r="AG27" s="103">
        <v>1.2414943869999999</v>
      </c>
      <c r="AH27" s="103">
        <v>1.3356968062000001</v>
      </c>
      <c r="AI27" s="103">
        <v>1.2795301337</v>
      </c>
      <c r="AJ27" s="103">
        <v>1.3195810643999999</v>
      </c>
      <c r="AK27" s="103">
        <v>1.2575022993</v>
      </c>
      <c r="AL27" s="103">
        <v>1.2817263875</v>
      </c>
      <c r="AM27" s="103">
        <v>1.1527977419</v>
      </c>
      <c r="AN27" s="103">
        <v>1.2960900691999999</v>
      </c>
      <c r="AO27" s="103">
        <v>1.2755712902</v>
      </c>
      <c r="AP27" s="103">
        <v>1.2532665332999999</v>
      </c>
      <c r="AQ27" s="103">
        <v>1.3618225485</v>
      </c>
      <c r="AR27" s="103">
        <v>1.339522267</v>
      </c>
      <c r="AS27" s="103">
        <v>1.3909126779000001</v>
      </c>
      <c r="AT27" s="103">
        <v>1.3499798069</v>
      </c>
      <c r="AU27" s="103">
        <v>1.325701867</v>
      </c>
      <c r="AV27" s="103">
        <v>1.380717</v>
      </c>
      <c r="AW27" s="103">
        <v>1.3028870524</v>
      </c>
      <c r="AX27" s="103">
        <v>1.2857350148</v>
      </c>
      <c r="AY27" s="582">
        <v>1.2085330000000001</v>
      </c>
      <c r="AZ27" s="582">
        <v>1.2585170000000001</v>
      </c>
      <c r="BA27" s="582">
        <v>1.2900659999999999</v>
      </c>
      <c r="BB27" s="582">
        <v>1.2759640000000001</v>
      </c>
      <c r="BC27" s="582">
        <v>1.393575</v>
      </c>
      <c r="BD27" s="582">
        <v>1.3665119999999999</v>
      </c>
      <c r="BE27" s="582">
        <v>1.3830549999999999</v>
      </c>
      <c r="BF27" s="582">
        <v>1.3698440000000001</v>
      </c>
      <c r="BG27" s="582">
        <v>1.3312250000000001</v>
      </c>
      <c r="BH27" s="582">
        <v>1.3522810000000001</v>
      </c>
      <c r="BI27" s="582">
        <v>1.36575</v>
      </c>
      <c r="BJ27" s="582">
        <v>1.3386800000000001</v>
      </c>
      <c r="BK27" s="582">
        <v>1.2324839999999999</v>
      </c>
      <c r="BL27" s="582">
        <v>1.2885310000000001</v>
      </c>
      <c r="BM27" s="582">
        <v>1.333585</v>
      </c>
      <c r="BN27" s="582">
        <v>1.314651</v>
      </c>
      <c r="BO27" s="582">
        <v>1.417659</v>
      </c>
      <c r="BP27" s="582">
        <v>1.390555</v>
      </c>
      <c r="BQ27" s="582">
        <v>1.3966240000000001</v>
      </c>
      <c r="BR27" s="582">
        <v>1.387508</v>
      </c>
      <c r="BS27" s="582">
        <v>1.3471359999999999</v>
      </c>
      <c r="BT27" s="582">
        <v>1.3650739999999999</v>
      </c>
      <c r="BU27" s="582">
        <v>1.37388</v>
      </c>
      <c r="BV27" s="582">
        <v>1.35144</v>
      </c>
    </row>
    <row r="28" spans="1:74" s="246" customFormat="1" ht="11.05" customHeight="1" x14ac:dyDescent="0.2">
      <c r="A28" s="278" t="s">
        <v>511</v>
      </c>
      <c r="B28" s="568" t="s">
        <v>1139</v>
      </c>
      <c r="C28" s="363">
        <v>0.75742238709999998</v>
      </c>
      <c r="D28" s="363">
        <v>0.78833064285999999</v>
      </c>
      <c r="E28" s="363">
        <v>0.89551938710000001</v>
      </c>
      <c r="F28" s="363">
        <v>0.87350386667000002</v>
      </c>
      <c r="G28" s="363">
        <v>0.95608406452000005</v>
      </c>
      <c r="H28" s="363">
        <v>0.96831116666999995</v>
      </c>
      <c r="I28" s="363">
        <v>0.96420154839000005</v>
      </c>
      <c r="J28" s="363">
        <v>0.93434364516000001</v>
      </c>
      <c r="K28" s="363">
        <v>0.91256519999999997</v>
      </c>
      <c r="L28" s="363">
        <v>0.97539735484000001</v>
      </c>
      <c r="M28" s="363">
        <v>0.95856473333000003</v>
      </c>
      <c r="N28" s="363">
        <v>0.92180819354999999</v>
      </c>
      <c r="O28" s="363">
        <v>0.84006377419</v>
      </c>
      <c r="P28" s="363">
        <v>0.86559457142999996</v>
      </c>
      <c r="Q28" s="363">
        <v>0.92607948387000005</v>
      </c>
      <c r="R28" s="363">
        <v>0.89147103333</v>
      </c>
      <c r="S28" s="363">
        <v>0.93706951613</v>
      </c>
      <c r="T28" s="363">
        <v>0.96562546667000004</v>
      </c>
      <c r="U28" s="363">
        <v>0.90549058064999999</v>
      </c>
      <c r="V28" s="363">
        <v>0.95934264516000001</v>
      </c>
      <c r="W28" s="363">
        <v>0.89654643332999995</v>
      </c>
      <c r="X28" s="363">
        <v>0.94934277419000002</v>
      </c>
      <c r="Y28" s="363">
        <v>0.94329686667000001</v>
      </c>
      <c r="Z28" s="363">
        <v>0.89379283871000004</v>
      </c>
      <c r="AA28" s="363">
        <v>0.87998364516000005</v>
      </c>
      <c r="AB28" s="363">
        <v>0.87084528570999997</v>
      </c>
      <c r="AC28" s="363">
        <v>0.93882412903000001</v>
      </c>
      <c r="AD28" s="363">
        <v>0.90368850000000001</v>
      </c>
      <c r="AE28" s="363">
        <v>0.94195754839000001</v>
      </c>
      <c r="AF28" s="363">
        <v>0.97425336666999995</v>
      </c>
      <c r="AG28" s="363">
        <v>0.92237512902999996</v>
      </c>
      <c r="AH28" s="363">
        <v>0.97558164516000001</v>
      </c>
      <c r="AI28" s="363">
        <v>0.90817806667000001</v>
      </c>
      <c r="AJ28" s="363">
        <v>0.96893541935000005</v>
      </c>
      <c r="AK28" s="363">
        <v>0.94225973333000002</v>
      </c>
      <c r="AL28" s="363">
        <v>0.90696606451999995</v>
      </c>
      <c r="AM28" s="363">
        <v>0.83176261289999998</v>
      </c>
      <c r="AN28" s="363">
        <v>0.90697158620999996</v>
      </c>
      <c r="AO28" s="363">
        <v>0.90953290323000002</v>
      </c>
      <c r="AP28" s="363">
        <v>0.86437003332999995</v>
      </c>
      <c r="AQ28" s="363">
        <v>0.99499893547999996</v>
      </c>
      <c r="AR28" s="363">
        <v>0.92395850000000002</v>
      </c>
      <c r="AS28" s="363">
        <v>0.96256061289999995</v>
      </c>
      <c r="AT28" s="363">
        <v>0.95888574193999998</v>
      </c>
      <c r="AU28" s="363">
        <v>0.93202209999999996</v>
      </c>
      <c r="AV28" s="363">
        <v>0.98919299999999999</v>
      </c>
      <c r="AW28" s="363">
        <v>0.92551785237999995</v>
      </c>
      <c r="AX28" s="363">
        <v>0.90982488479000001</v>
      </c>
      <c r="AY28" s="374">
        <v>0.86318470000000003</v>
      </c>
      <c r="AZ28" s="374">
        <v>0.88657450000000004</v>
      </c>
      <c r="BA28" s="374">
        <v>0.9159313</v>
      </c>
      <c r="BB28" s="374">
        <v>0.89199360000000005</v>
      </c>
      <c r="BC28" s="374">
        <v>0.98820220000000003</v>
      </c>
      <c r="BD28" s="374">
        <v>0.94836690000000001</v>
      </c>
      <c r="BE28" s="374">
        <v>0.97385520000000003</v>
      </c>
      <c r="BF28" s="374">
        <v>0.95707200000000003</v>
      </c>
      <c r="BG28" s="374">
        <v>0.92908829999999998</v>
      </c>
      <c r="BH28" s="374">
        <v>0.94560239999999995</v>
      </c>
      <c r="BI28" s="374">
        <v>0.95806729999999996</v>
      </c>
      <c r="BJ28" s="374">
        <v>0.91892600000000002</v>
      </c>
      <c r="BK28" s="374">
        <v>0.85549350000000002</v>
      </c>
      <c r="BL28" s="374">
        <v>0.88389870000000004</v>
      </c>
      <c r="BM28" s="374">
        <v>0.91662290000000002</v>
      </c>
      <c r="BN28" s="374">
        <v>0.89032040000000001</v>
      </c>
      <c r="BO28" s="374">
        <v>0.97745230000000005</v>
      </c>
      <c r="BP28" s="374">
        <v>0.94340999999999997</v>
      </c>
      <c r="BQ28" s="374">
        <v>0.96178419999999998</v>
      </c>
      <c r="BR28" s="374">
        <v>0.94826440000000001</v>
      </c>
      <c r="BS28" s="374">
        <v>0.9169001</v>
      </c>
      <c r="BT28" s="374">
        <v>0.93850040000000001</v>
      </c>
      <c r="BU28" s="374">
        <v>0.95021350000000004</v>
      </c>
      <c r="BV28" s="374">
        <v>0.91356420000000005</v>
      </c>
    </row>
    <row r="29" spans="1:74" s="246" customFormat="1" ht="11.05" customHeight="1" x14ac:dyDescent="0.2">
      <c r="A29" s="277" t="s">
        <v>1523</v>
      </c>
      <c r="B29" s="568" t="s">
        <v>1548</v>
      </c>
      <c r="C29" s="363">
        <v>8.0619097000000001E-2</v>
      </c>
      <c r="D29" s="363">
        <v>0.11107450000000001</v>
      </c>
      <c r="E29" s="363">
        <v>0.115640323</v>
      </c>
      <c r="F29" s="363">
        <v>0.1178723</v>
      </c>
      <c r="G29" s="363">
        <v>0.11830919400000001</v>
      </c>
      <c r="H29" s="363">
        <v>0.1086575</v>
      </c>
      <c r="I29" s="363">
        <v>0.111931742</v>
      </c>
      <c r="J29" s="363">
        <v>0.116967839</v>
      </c>
      <c r="K29" s="363">
        <v>0.10894266700000001</v>
      </c>
      <c r="L29" s="363">
        <v>0.116858452</v>
      </c>
      <c r="M29" s="363">
        <v>0.114886</v>
      </c>
      <c r="N29" s="363">
        <v>0.116960968</v>
      </c>
      <c r="O29" s="363">
        <v>8.6446935000000003E-2</v>
      </c>
      <c r="P29" s="363">
        <v>9.9651249999999997E-2</v>
      </c>
      <c r="Q29" s="363">
        <v>0.109400548</v>
      </c>
      <c r="R29" s="363">
        <v>0.117883733</v>
      </c>
      <c r="S29" s="363">
        <v>0.104208968</v>
      </c>
      <c r="T29" s="363">
        <v>0.115257867</v>
      </c>
      <c r="U29" s="363">
        <v>0.10688325799999999</v>
      </c>
      <c r="V29" s="363">
        <v>0.109844129</v>
      </c>
      <c r="W29" s="363">
        <v>0.106068233</v>
      </c>
      <c r="X29" s="363">
        <v>0.115380968</v>
      </c>
      <c r="Y29" s="363">
        <v>0.124552633</v>
      </c>
      <c r="Z29" s="363">
        <v>0.102518097</v>
      </c>
      <c r="AA29" s="363">
        <v>0.104741323</v>
      </c>
      <c r="AB29" s="363">
        <v>0.112791286</v>
      </c>
      <c r="AC29" s="363">
        <v>0.120149774</v>
      </c>
      <c r="AD29" s="363">
        <v>0.10699586699999999</v>
      </c>
      <c r="AE29" s="363">
        <v>0.13642109699999999</v>
      </c>
      <c r="AF29" s="363">
        <v>0.141822167</v>
      </c>
      <c r="AG29" s="363">
        <v>0.12584938700000001</v>
      </c>
      <c r="AH29" s="363">
        <v>0.12960129000000001</v>
      </c>
      <c r="AI29" s="363">
        <v>0.14339099999999999</v>
      </c>
      <c r="AJ29" s="363">
        <v>0.134989677</v>
      </c>
      <c r="AK29" s="363">
        <v>0.13196493300000001</v>
      </c>
      <c r="AL29" s="363">
        <v>0.121515097</v>
      </c>
      <c r="AM29" s="363">
        <v>0.119590323</v>
      </c>
      <c r="AN29" s="363">
        <v>0.13753637899999999</v>
      </c>
      <c r="AO29" s="363">
        <v>0.12014538700000001</v>
      </c>
      <c r="AP29" s="363">
        <v>0.139714</v>
      </c>
      <c r="AQ29" s="363">
        <v>0.12929787100000001</v>
      </c>
      <c r="AR29" s="363">
        <v>0.13561809999999999</v>
      </c>
      <c r="AS29" s="363">
        <v>0.122698742</v>
      </c>
      <c r="AT29" s="363">
        <v>0.116923613</v>
      </c>
      <c r="AU29" s="363">
        <v>0.11724999999999999</v>
      </c>
      <c r="AV29" s="363">
        <v>0.120432</v>
      </c>
      <c r="AW29" s="363">
        <v>0.1028184</v>
      </c>
      <c r="AX29" s="363">
        <v>0.1007672</v>
      </c>
      <c r="AY29" s="374">
        <v>8.6286199999999993E-2</v>
      </c>
      <c r="AZ29" s="374">
        <v>0.10288940000000001</v>
      </c>
      <c r="BA29" s="374">
        <v>9.8580299999999996E-2</v>
      </c>
      <c r="BB29" s="374">
        <v>9.9876099999999995E-2</v>
      </c>
      <c r="BC29" s="374">
        <v>0.1074944</v>
      </c>
      <c r="BD29" s="374">
        <v>0.113055</v>
      </c>
      <c r="BE29" s="374">
        <v>0.1099719</v>
      </c>
      <c r="BF29" s="374">
        <v>0.11015469999999999</v>
      </c>
      <c r="BG29" s="374">
        <v>0.1041173</v>
      </c>
      <c r="BH29" s="374">
        <v>0.1065937</v>
      </c>
      <c r="BI29" s="374">
        <v>0.1030447</v>
      </c>
      <c r="BJ29" s="374">
        <v>9.9646999999999999E-2</v>
      </c>
      <c r="BK29" s="374">
        <v>6.9997599999999993E-2</v>
      </c>
      <c r="BL29" s="374">
        <v>8.5134100000000004E-2</v>
      </c>
      <c r="BM29" s="374">
        <v>9.4511899999999996E-2</v>
      </c>
      <c r="BN29" s="374">
        <v>0.10062169999999999</v>
      </c>
      <c r="BO29" s="374">
        <v>0.10854850000000001</v>
      </c>
      <c r="BP29" s="374">
        <v>0.1114802</v>
      </c>
      <c r="BQ29" s="374">
        <v>0.10874109999999999</v>
      </c>
      <c r="BR29" s="374">
        <v>0.11056489999999999</v>
      </c>
      <c r="BS29" s="374">
        <v>0.1083606</v>
      </c>
      <c r="BT29" s="374">
        <v>0.1038936</v>
      </c>
      <c r="BU29" s="374">
        <v>9.9845100000000006E-2</v>
      </c>
      <c r="BV29" s="374">
        <v>9.7974000000000006E-2</v>
      </c>
    </row>
    <row r="30" spans="1:74" s="246" customFormat="1" ht="11.05" customHeight="1" x14ac:dyDescent="0.2">
      <c r="A30" s="278" t="s">
        <v>1524</v>
      </c>
      <c r="B30" s="573" t="s">
        <v>1571</v>
      </c>
      <c r="C30" s="363">
        <v>3.5296096999999999E-2</v>
      </c>
      <c r="D30" s="363">
        <v>6.7038500000000001E-2</v>
      </c>
      <c r="E30" s="363">
        <v>6.4930322999999998E-2</v>
      </c>
      <c r="F30" s="363">
        <v>6.1539299999999998E-2</v>
      </c>
      <c r="G30" s="363">
        <v>6.8793194000000002E-2</v>
      </c>
      <c r="H30" s="363">
        <v>5.9324500000000002E-2</v>
      </c>
      <c r="I30" s="363">
        <v>6.6092741999999996E-2</v>
      </c>
      <c r="J30" s="363">
        <v>6.9870839000000004E-2</v>
      </c>
      <c r="K30" s="363">
        <v>5.8542667E-2</v>
      </c>
      <c r="L30" s="363">
        <v>7.3632452000000001E-2</v>
      </c>
      <c r="M30" s="363">
        <v>7.1518999999999999E-2</v>
      </c>
      <c r="N30" s="363">
        <v>7.4218967999999996E-2</v>
      </c>
      <c r="O30" s="363">
        <v>4.7252935000000003E-2</v>
      </c>
      <c r="P30" s="363">
        <v>5.6115249999999998E-2</v>
      </c>
      <c r="Q30" s="363">
        <v>6.1110548000000001E-2</v>
      </c>
      <c r="R30" s="363">
        <v>7.0016732999999998E-2</v>
      </c>
      <c r="S30" s="363">
        <v>5.5563967999999998E-2</v>
      </c>
      <c r="T30" s="363">
        <v>6.9290867000000006E-2</v>
      </c>
      <c r="U30" s="363">
        <v>6.2947258000000006E-2</v>
      </c>
      <c r="V30" s="363">
        <v>6.3747129E-2</v>
      </c>
      <c r="W30" s="363">
        <v>5.9835233000000002E-2</v>
      </c>
      <c r="X30" s="363">
        <v>7.2154968E-2</v>
      </c>
      <c r="Y30" s="363">
        <v>8.3285632999999998E-2</v>
      </c>
      <c r="Z30" s="363">
        <v>6.1228097000000002E-2</v>
      </c>
      <c r="AA30" s="363">
        <v>6.3289322999999995E-2</v>
      </c>
      <c r="AB30" s="363">
        <v>6.7970286000000005E-2</v>
      </c>
      <c r="AC30" s="363">
        <v>7.2891774000000006E-2</v>
      </c>
      <c r="AD30" s="363">
        <v>5.7962867000000001E-2</v>
      </c>
      <c r="AE30" s="363">
        <v>8.5550097000000005E-2</v>
      </c>
      <c r="AF30" s="363">
        <v>9.2722166999999994E-2</v>
      </c>
      <c r="AG30" s="363">
        <v>8.0204387000000002E-2</v>
      </c>
      <c r="AH30" s="363">
        <v>8.1343289999999999E-2</v>
      </c>
      <c r="AI30" s="363">
        <v>9.5058000000000004E-2</v>
      </c>
      <c r="AJ30" s="363">
        <v>8.7795677000000003E-2</v>
      </c>
      <c r="AK30" s="363">
        <v>8.6964932999999994E-2</v>
      </c>
      <c r="AL30" s="363">
        <v>8.0321096999999994E-2</v>
      </c>
      <c r="AM30" s="363">
        <v>7.8138322999999996E-2</v>
      </c>
      <c r="AN30" s="363">
        <v>9.3915378999999993E-2</v>
      </c>
      <c r="AO30" s="363">
        <v>7.7726386999999994E-2</v>
      </c>
      <c r="AP30" s="363">
        <v>8.1014000000000003E-2</v>
      </c>
      <c r="AQ30" s="363">
        <v>8.0684871000000005E-2</v>
      </c>
      <c r="AR30" s="363">
        <v>8.8018100000000002E-2</v>
      </c>
      <c r="AS30" s="363">
        <v>7.8988742000000001E-2</v>
      </c>
      <c r="AT30" s="363">
        <v>7.0891613000000006E-2</v>
      </c>
      <c r="AU30" s="363">
        <v>7.5249999999999997E-2</v>
      </c>
      <c r="AV30" s="363">
        <v>7.9689999999999997E-2</v>
      </c>
      <c r="AW30" s="363">
        <v>6.1402900000000003E-2</v>
      </c>
      <c r="AX30" s="363">
        <v>5.9695499999999999E-2</v>
      </c>
      <c r="AY30" s="374">
        <v>4.47643E-2</v>
      </c>
      <c r="AZ30" s="374">
        <v>5.9456599999999998E-2</v>
      </c>
      <c r="BA30" s="374">
        <v>5.29361E-2</v>
      </c>
      <c r="BB30" s="374">
        <v>4.9318399999999998E-2</v>
      </c>
      <c r="BC30" s="374">
        <v>5.9984200000000001E-2</v>
      </c>
      <c r="BD30" s="374">
        <v>6.6460900000000003E-2</v>
      </c>
      <c r="BE30" s="374">
        <v>6.5276899999999999E-2</v>
      </c>
      <c r="BF30" s="374">
        <v>6.3655299999999998E-2</v>
      </c>
      <c r="BG30" s="374">
        <v>5.7639700000000002E-2</v>
      </c>
      <c r="BH30" s="374">
        <v>6.3925300000000004E-2</v>
      </c>
      <c r="BI30" s="374">
        <v>6.1979899999999997E-2</v>
      </c>
      <c r="BJ30" s="374">
        <v>5.90638E-2</v>
      </c>
      <c r="BK30" s="374">
        <v>2.9793799999999999E-2</v>
      </c>
      <c r="BL30" s="374">
        <v>4.3299600000000001E-2</v>
      </c>
      <c r="BM30" s="374">
        <v>4.9500299999999997E-2</v>
      </c>
      <c r="BN30" s="374">
        <v>5.0138299999999997E-2</v>
      </c>
      <c r="BO30" s="374">
        <v>6.09747E-2</v>
      </c>
      <c r="BP30" s="374">
        <v>6.4990800000000001E-2</v>
      </c>
      <c r="BQ30" s="374">
        <v>6.41597E-2</v>
      </c>
      <c r="BR30" s="374">
        <v>6.4058199999999996E-2</v>
      </c>
      <c r="BS30" s="374">
        <v>6.1564300000000002E-2</v>
      </c>
      <c r="BT30" s="374">
        <v>6.1361499999999999E-2</v>
      </c>
      <c r="BU30" s="374">
        <v>5.9047500000000003E-2</v>
      </c>
      <c r="BV30" s="374">
        <v>5.7570799999999998E-2</v>
      </c>
    </row>
    <row r="31" spans="1:74" s="246" customFormat="1" ht="11.05" customHeight="1" x14ac:dyDescent="0.2">
      <c r="A31" s="278" t="s">
        <v>1520</v>
      </c>
      <c r="B31" s="573" t="s">
        <v>1572</v>
      </c>
      <c r="C31" s="363">
        <v>4.5323000000000002E-2</v>
      </c>
      <c r="D31" s="363">
        <v>4.4035999999999999E-2</v>
      </c>
      <c r="E31" s="363">
        <v>5.0709999999999998E-2</v>
      </c>
      <c r="F31" s="363">
        <v>5.6333000000000001E-2</v>
      </c>
      <c r="G31" s="363">
        <v>4.9515999999999998E-2</v>
      </c>
      <c r="H31" s="363">
        <v>4.9333000000000002E-2</v>
      </c>
      <c r="I31" s="363">
        <v>4.5838999999999998E-2</v>
      </c>
      <c r="J31" s="363">
        <v>4.7097E-2</v>
      </c>
      <c r="K31" s="363">
        <v>5.04E-2</v>
      </c>
      <c r="L31" s="363">
        <v>4.3226000000000001E-2</v>
      </c>
      <c r="M31" s="363">
        <v>4.3367000000000003E-2</v>
      </c>
      <c r="N31" s="363">
        <v>4.2742000000000002E-2</v>
      </c>
      <c r="O31" s="363">
        <v>3.9194E-2</v>
      </c>
      <c r="P31" s="363">
        <v>4.3535999999999998E-2</v>
      </c>
      <c r="Q31" s="363">
        <v>4.829E-2</v>
      </c>
      <c r="R31" s="363">
        <v>4.7867E-2</v>
      </c>
      <c r="S31" s="363">
        <v>4.8645000000000001E-2</v>
      </c>
      <c r="T31" s="363">
        <v>4.5967000000000001E-2</v>
      </c>
      <c r="U31" s="363">
        <v>4.3936000000000003E-2</v>
      </c>
      <c r="V31" s="363">
        <v>4.6096999999999999E-2</v>
      </c>
      <c r="W31" s="363">
        <v>4.6233000000000003E-2</v>
      </c>
      <c r="X31" s="363">
        <v>4.3226000000000001E-2</v>
      </c>
      <c r="Y31" s="363">
        <v>4.1266999999999998E-2</v>
      </c>
      <c r="Z31" s="363">
        <v>4.129E-2</v>
      </c>
      <c r="AA31" s="363">
        <v>4.1452000000000003E-2</v>
      </c>
      <c r="AB31" s="363">
        <v>4.4821E-2</v>
      </c>
      <c r="AC31" s="363">
        <v>4.7258000000000001E-2</v>
      </c>
      <c r="AD31" s="363">
        <v>4.9033E-2</v>
      </c>
      <c r="AE31" s="363">
        <v>5.0871E-2</v>
      </c>
      <c r="AF31" s="363">
        <v>4.9099999999999998E-2</v>
      </c>
      <c r="AG31" s="363">
        <v>4.5644999999999998E-2</v>
      </c>
      <c r="AH31" s="363">
        <v>4.8258000000000002E-2</v>
      </c>
      <c r="AI31" s="363">
        <v>4.8333000000000001E-2</v>
      </c>
      <c r="AJ31" s="363">
        <v>4.7194E-2</v>
      </c>
      <c r="AK31" s="363">
        <v>4.4999999999999998E-2</v>
      </c>
      <c r="AL31" s="363">
        <v>4.1194000000000001E-2</v>
      </c>
      <c r="AM31" s="363">
        <v>4.1452000000000003E-2</v>
      </c>
      <c r="AN31" s="363">
        <v>4.3621E-2</v>
      </c>
      <c r="AO31" s="363">
        <v>4.2418999999999998E-2</v>
      </c>
      <c r="AP31" s="363">
        <v>5.8700000000000002E-2</v>
      </c>
      <c r="AQ31" s="363">
        <v>4.8613000000000003E-2</v>
      </c>
      <c r="AR31" s="363">
        <v>4.7600000000000003E-2</v>
      </c>
      <c r="AS31" s="363">
        <v>4.3709999999999999E-2</v>
      </c>
      <c r="AT31" s="363">
        <v>4.6032000000000003E-2</v>
      </c>
      <c r="AU31" s="363">
        <v>4.2000000000000003E-2</v>
      </c>
      <c r="AV31" s="363">
        <v>4.0742E-2</v>
      </c>
      <c r="AW31" s="363">
        <v>4.1415500000000001E-2</v>
      </c>
      <c r="AX31" s="363">
        <v>4.1071700000000003E-2</v>
      </c>
      <c r="AY31" s="374">
        <v>4.15219E-2</v>
      </c>
      <c r="AZ31" s="374">
        <v>4.3432800000000001E-2</v>
      </c>
      <c r="BA31" s="374">
        <v>4.5644200000000003E-2</v>
      </c>
      <c r="BB31" s="374">
        <v>5.0557699999999997E-2</v>
      </c>
      <c r="BC31" s="374">
        <v>4.7510200000000002E-2</v>
      </c>
      <c r="BD31" s="374">
        <v>4.6594099999999999E-2</v>
      </c>
      <c r="BE31" s="374">
        <v>4.4694999999999999E-2</v>
      </c>
      <c r="BF31" s="374">
        <v>4.64993E-2</v>
      </c>
      <c r="BG31" s="374">
        <v>4.6477600000000001E-2</v>
      </c>
      <c r="BH31" s="374">
        <v>4.2668400000000002E-2</v>
      </c>
      <c r="BI31" s="374">
        <v>4.1064799999999999E-2</v>
      </c>
      <c r="BJ31" s="374">
        <v>4.05832E-2</v>
      </c>
      <c r="BK31" s="374">
        <v>4.0203799999999998E-2</v>
      </c>
      <c r="BL31" s="374">
        <v>4.1834499999999997E-2</v>
      </c>
      <c r="BM31" s="374">
        <v>4.5011700000000002E-2</v>
      </c>
      <c r="BN31" s="374">
        <v>5.0483500000000001E-2</v>
      </c>
      <c r="BO31" s="374">
        <v>4.7573799999999999E-2</v>
      </c>
      <c r="BP31" s="374">
        <v>4.64894E-2</v>
      </c>
      <c r="BQ31" s="374">
        <v>4.4581500000000003E-2</v>
      </c>
      <c r="BR31" s="374">
        <v>4.6506699999999998E-2</v>
      </c>
      <c r="BS31" s="374">
        <v>4.6796299999999999E-2</v>
      </c>
      <c r="BT31" s="374">
        <v>4.2532E-2</v>
      </c>
      <c r="BU31" s="374">
        <v>4.07975E-2</v>
      </c>
      <c r="BV31" s="374">
        <v>4.04032E-2</v>
      </c>
    </row>
    <row r="32" spans="1:74" s="246" customFormat="1" ht="11.05" customHeight="1" x14ac:dyDescent="0.2">
      <c r="A32" s="278" t="s">
        <v>1525</v>
      </c>
      <c r="B32" s="568" t="s">
        <v>1549</v>
      </c>
      <c r="C32" s="363">
        <v>5.6786581000000003E-2</v>
      </c>
      <c r="D32" s="363">
        <v>6.2271679000000003E-2</v>
      </c>
      <c r="E32" s="363">
        <v>7.2927871000000005E-2</v>
      </c>
      <c r="F32" s="363">
        <v>7.7442067000000003E-2</v>
      </c>
      <c r="G32" s="363">
        <v>8.4047451999999995E-2</v>
      </c>
      <c r="H32" s="363">
        <v>8.0058500000000005E-2</v>
      </c>
      <c r="I32" s="363">
        <v>6.6939226000000004E-2</v>
      </c>
      <c r="J32" s="363">
        <v>8.5262161000000003E-2</v>
      </c>
      <c r="K32" s="363">
        <v>6.5398700000000004E-2</v>
      </c>
      <c r="L32" s="363">
        <v>0.100442645</v>
      </c>
      <c r="M32" s="363">
        <v>9.7373299999999996E-2</v>
      </c>
      <c r="N32" s="363">
        <v>9.5701870999999994E-2</v>
      </c>
      <c r="O32" s="363">
        <v>9.3788774000000005E-2</v>
      </c>
      <c r="P32" s="363">
        <v>9.3578857000000001E-2</v>
      </c>
      <c r="Q32" s="363">
        <v>0.103022065</v>
      </c>
      <c r="R32" s="363">
        <v>0.10207393300000001</v>
      </c>
      <c r="S32" s="363">
        <v>0.105037097</v>
      </c>
      <c r="T32" s="363">
        <v>0.13386126700000001</v>
      </c>
      <c r="U32" s="363">
        <v>0.105548613</v>
      </c>
      <c r="V32" s="363">
        <v>0.124097968</v>
      </c>
      <c r="W32" s="363">
        <v>0.11498826700000001</v>
      </c>
      <c r="X32" s="363">
        <v>0.12881035499999999</v>
      </c>
      <c r="Y32" s="363">
        <v>0.110161333</v>
      </c>
      <c r="Z32" s="363">
        <v>0.12809271</v>
      </c>
      <c r="AA32" s="363">
        <v>0.140392032</v>
      </c>
      <c r="AB32" s="363">
        <v>0.154007643</v>
      </c>
      <c r="AC32" s="363">
        <v>0.166028129</v>
      </c>
      <c r="AD32" s="363">
        <v>0.17110439999999999</v>
      </c>
      <c r="AE32" s="363">
        <v>0.223636903</v>
      </c>
      <c r="AF32" s="363">
        <v>0.21061476700000001</v>
      </c>
      <c r="AG32" s="363">
        <v>0.17300132300000001</v>
      </c>
      <c r="AH32" s="363">
        <v>0.21719680599999999</v>
      </c>
      <c r="AI32" s="363">
        <v>0.2065485</v>
      </c>
      <c r="AJ32" s="363">
        <v>0.194235097</v>
      </c>
      <c r="AK32" s="363">
        <v>0.16252413299999999</v>
      </c>
      <c r="AL32" s="363">
        <v>0.22773322600000001</v>
      </c>
      <c r="AM32" s="363">
        <v>0.180726419</v>
      </c>
      <c r="AN32" s="363">
        <v>0.23145427599999999</v>
      </c>
      <c r="AO32" s="363">
        <v>0.22680883900000001</v>
      </c>
      <c r="AP32" s="363">
        <v>0.22729693300000001</v>
      </c>
      <c r="AQ32" s="363">
        <v>0.223255645</v>
      </c>
      <c r="AR32" s="363">
        <v>0.26018846699999998</v>
      </c>
      <c r="AS32" s="363">
        <v>0.28502361300000001</v>
      </c>
      <c r="AT32" s="363">
        <v>0.25639374199999998</v>
      </c>
      <c r="AU32" s="363">
        <v>0.25343396699999998</v>
      </c>
      <c r="AV32" s="363">
        <v>0.24674199999999999</v>
      </c>
      <c r="AW32" s="363">
        <v>0.24785409999999999</v>
      </c>
      <c r="AX32" s="363">
        <v>0.24666732999999999</v>
      </c>
      <c r="AY32" s="374">
        <v>0.22951959999999999</v>
      </c>
      <c r="AZ32" s="374">
        <v>0.23775189999999999</v>
      </c>
      <c r="BA32" s="374">
        <v>0.2416594</v>
      </c>
      <c r="BB32" s="374">
        <v>0.24787239999999999</v>
      </c>
      <c r="BC32" s="374">
        <v>0.25954310000000003</v>
      </c>
      <c r="BD32" s="374">
        <v>0.26412079999999999</v>
      </c>
      <c r="BE32" s="374">
        <v>0.2565249</v>
      </c>
      <c r="BF32" s="374">
        <v>0.25791459999999999</v>
      </c>
      <c r="BG32" s="374">
        <v>0.2513976</v>
      </c>
      <c r="BH32" s="374">
        <v>0.25240309999999999</v>
      </c>
      <c r="BI32" s="374">
        <v>0.25502259999999999</v>
      </c>
      <c r="BJ32" s="374">
        <v>0.26890809999999998</v>
      </c>
      <c r="BK32" s="374">
        <v>0.25547360000000002</v>
      </c>
      <c r="BL32" s="374">
        <v>0.26701740000000002</v>
      </c>
      <c r="BM32" s="374">
        <v>0.27095970000000003</v>
      </c>
      <c r="BN32" s="374">
        <v>0.27254159999999999</v>
      </c>
      <c r="BO32" s="374">
        <v>0.28106890000000001</v>
      </c>
      <c r="BP32" s="374">
        <v>0.28419260000000002</v>
      </c>
      <c r="BQ32" s="374">
        <v>0.27560889999999999</v>
      </c>
      <c r="BR32" s="374">
        <v>0.27693430000000002</v>
      </c>
      <c r="BS32" s="374">
        <v>0.26907399999999998</v>
      </c>
      <c r="BT32" s="374">
        <v>0.26869900000000002</v>
      </c>
      <c r="BU32" s="374">
        <v>0.2697329</v>
      </c>
      <c r="BV32" s="374">
        <v>0.28312969999999998</v>
      </c>
    </row>
    <row r="33" spans="1:74" ht="11.05" customHeight="1" x14ac:dyDescent="0.2">
      <c r="A33" s="278" t="s">
        <v>1526</v>
      </c>
      <c r="B33" s="573" t="s">
        <v>1550</v>
      </c>
      <c r="C33" s="363">
        <v>5.0592580999999998E-2</v>
      </c>
      <c r="D33" s="363">
        <v>5.3557678999999997E-2</v>
      </c>
      <c r="E33" s="363">
        <v>6.3475871000000003E-2</v>
      </c>
      <c r="F33" s="363">
        <v>6.8975067000000001E-2</v>
      </c>
      <c r="G33" s="363">
        <v>7.4692452000000006E-2</v>
      </c>
      <c r="H33" s="363">
        <v>6.8225499999999994E-2</v>
      </c>
      <c r="I33" s="363">
        <v>5.3971225999999997E-2</v>
      </c>
      <c r="J33" s="363">
        <v>7.3778160999999995E-2</v>
      </c>
      <c r="K33" s="363">
        <v>5.08317E-2</v>
      </c>
      <c r="L33" s="363">
        <v>9.0732645000000001E-2</v>
      </c>
      <c r="M33" s="363">
        <v>8.6273299999999997E-2</v>
      </c>
      <c r="N33" s="363">
        <v>8.2765871000000005E-2</v>
      </c>
      <c r="O33" s="363">
        <v>8.1465774000000005E-2</v>
      </c>
      <c r="P33" s="363">
        <v>8.2399857000000007E-2</v>
      </c>
      <c r="Q33" s="363">
        <v>9.1893064999999996E-2</v>
      </c>
      <c r="R33" s="363">
        <v>9.0240932999999995E-2</v>
      </c>
      <c r="S33" s="363">
        <v>9.5392096999999995E-2</v>
      </c>
      <c r="T33" s="363">
        <v>0.12102826699999999</v>
      </c>
      <c r="U33" s="363">
        <v>9.3258613000000004E-2</v>
      </c>
      <c r="V33" s="363">
        <v>0.111839968</v>
      </c>
      <c r="W33" s="363">
        <v>0.100621267</v>
      </c>
      <c r="X33" s="363">
        <v>0.11552035500000001</v>
      </c>
      <c r="Y33" s="363">
        <v>9.5094333000000003E-2</v>
      </c>
      <c r="Z33" s="363">
        <v>0.11538271</v>
      </c>
      <c r="AA33" s="363">
        <v>0.12797303199999999</v>
      </c>
      <c r="AB33" s="363">
        <v>0.13897164300000001</v>
      </c>
      <c r="AC33" s="363">
        <v>0.15083412900000001</v>
      </c>
      <c r="AD33" s="363">
        <v>0.16177140000000001</v>
      </c>
      <c r="AE33" s="363">
        <v>0.21060490300000001</v>
      </c>
      <c r="AF33" s="363">
        <v>0.19174776700000001</v>
      </c>
      <c r="AG33" s="363">
        <v>0.16542032300000001</v>
      </c>
      <c r="AH33" s="363">
        <v>0.19964880600000001</v>
      </c>
      <c r="AI33" s="363">
        <v>0.19438150000000001</v>
      </c>
      <c r="AJ33" s="363">
        <v>0.185138097</v>
      </c>
      <c r="AK33" s="363">
        <v>0.15539113299999999</v>
      </c>
      <c r="AL33" s="363">
        <v>0.221120226</v>
      </c>
      <c r="AM33" s="363">
        <v>0.17362941900000001</v>
      </c>
      <c r="AN33" s="363">
        <v>0.225282276</v>
      </c>
      <c r="AO33" s="363">
        <v>0.21832483899999999</v>
      </c>
      <c r="AP33" s="363">
        <v>0.221629933</v>
      </c>
      <c r="AQ33" s="363">
        <v>0.21402964499999999</v>
      </c>
      <c r="AR33" s="363">
        <v>0.248021467</v>
      </c>
      <c r="AS33" s="363">
        <v>0.27041061300000002</v>
      </c>
      <c r="AT33" s="363">
        <v>0.243812742</v>
      </c>
      <c r="AU33" s="363">
        <v>0.240100967</v>
      </c>
      <c r="AV33" s="363">
        <v>0.231742</v>
      </c>
      <c r="AW33" s="363">
        <v>0.2374407</v>
      </c>
      <c r="AX33" s="363">
        <v>0.23729259999999999</v>
      </c>
      <c r="AY33" s="374">
        <v>0.2194545</v>
      </c>
      <c r="AZ33" s="374">
        <v>0.22717399999999999</v>
      </c>
      <c r="BA33" s="374">
        <v>0.23014370000000001</v>
      </c>
      <c r="BB33" s="374">
        <v>0.23896249999999999</v>
      </c>
      <c r="BC33" s="374">
        <v>0.24892249999999999</v>
      </c>
      <c r="BD33" s="374">
        <v>0.2495039</v>
      </c>
      <c r="BE33" s="374">
        <v>0.24503240000000001</v>
      </c>
      <c r="BF33" s="374">
        <v>0.24378649999999999</v>
      </c>
      <c r="BG33" s="374">
        <v>0.23810899999999999</v>
      </c>
      <c r="BH33" s="374">
        <v>0.23994090000000001</v>
      </c>
      <c r="BI33" s="374">
        <v>0.2434182</v>
      </c>
      <c r="BJ33" s="374">
        <v>0.2590462</v>
      </c>
      <c r="BK33" s="374">
        <v>0.24521480000000001</v>
      </c>
      <c r="BL33" s="374">
        <v>0.25636249999999999</v>
      </c>
      <c r="BM33" s="374">
        <v>0.25941330000000001</v>
      </c>
      <c r="BN33" s="374">
        <v>0.26361950000000001</v>
      </c>
      <c r="BO33" s="374">
        <v>0.2704434</v>
      </c>
      <c r="BP33" s="374">
        <v>0.26957379999999997</v>
      </c>
      <c r="BQ33" s="374">
        <v>0.26411560000000001</v>
      </c>
      <c r="BR33" s="374">
        <v>0.26280579999999998</v>
      </c>
      <c r="BS33" s="374">
        <v>0.25578519999999999</v>
      </c>
      <c r="BT33" s="374">
        <v>0.25623669999999998</v>
      </c>
      <c r="BU33" s="374">
        <v>0.25812859999999999</v>
      </c>
      <c r="BV33" s="374">
        <v>0.2732677</v>
      </c>
    </row>
    <row r="34" spans="1:74" ht="11.05" customHeight="1" x14ac:dyDescent="0.2">
      <c r="A34" s="278" t="s">
        <v>1521</v>
      </c>
      <c r="B34" s="573" t="s">
        <v>1547</v>
      </c>
      <c r="C34" s="363">
        <v>6.1939999999999999E-3</v>
      </c>
      <c r="D34" s="363">
        <v>8.7139999999999995E-3</v>
      </c>
      <c r="E34" s="363">
        <v>9.4520000000000003E-3</v>
      </c>
      <c r="F34" s="363">
        <v>8.4670000000000006E-3</v>
      </c>
      <c r="G34" s="363">
        <v>9.3550000000000005E-3</v>
      </c>
      <c r="H34" s="363">
        <v>1.1833E-2</v>
      </c>
      <c r="I34" s="363">
        <v>1.2968E-2</v>
      </c>
      <c r="J34" s="363">
        <v>1.1483999999999999E-2</v>
      </c>
      <c r="K34" s="363">
        <v>1.4567E-2</v>
      </c>
      <c r="L34" s="363">
        <v>9.7099999999999999E-3</v>
      </c>
      <c r="M34" s="363">
        <v>1.11E-2</v>
      </c>
      <c r="N34" s="363">
        <v>1.2936E-2</v>
      </c>
      <c r="O34" s="363">
        <v>1.2323000000000001E-2</v>
      </c>
      <c r="P34" s="363">
        <v>1.1179E-2</v>
      </c>
      <c r="Q34" s="363">
        <v>1.1129E-2</v>
      </c>
      <c r="R34" s="363">
        <v>1.1833E-2</v>
      </c>
      <c r="S34" s="363">
        <v>9.6450000000000008E-3</v>
      </c>
      <c r="T34" s="363">
        <v>1.2833000000000001E-2</v>
      </c>
      <c r="U34" s="363">
        <v>1.2290000000000001E-2</v>
      </c>
      <c r="V34" s="363">
        <v>1.2258E-2</v>
      </c>
      <c r="W34" s="363">
        <v>1.4367E-2</v>
      </c>
      <c r="X34" s="363">
        <v>1.329E-2</v>
      </c>
      <c r="Y34" s="363">
        <v>1.5067000000000001E-2</v>
      </c>
      <c r="Z34" s="363">
        <v>1.2710000000000001E-2</v>
      </c>
      <c r="AA34" s="363">
        <v>1.2418999999999999E-2</v>
      </c>
      <c r="AB34" s="363">
        <v>1.5036000000000001E-2</v>
      </c>
      <c r="AC34" s="363">
        <v>1.5193999999999999E-2</v>
      </c>
      <c r="AD34" s="363">
        <v>9.3329999999999993E-3</v>
      </c>
      <c r="AE34" s="363">
        <v>1.3032E-2</v>
      </c>
      <c r="AF34" s="363">
        <v>1.8866999999999998E-2</v>
      </c>
      <c r="AG34" s="363">
        <v>7.5810000000000001E-3</v>
      </c>
      <c r="AH34" s="363">
        <v>1.7548000000000001E-2</v>
      </c>
      <c r="AI34" s="363">
        <v>1.2167000000000001E-2</v>
      </c>
      <c r="AJ34" s="363">
        <v>9.0969999999999992E-3</v>
      </c>
      <c r="AK34" s="363">
        <v>7.1329999999999996E-3</v>
      </c>
      <c r="AL34" s="363">
        <v>6.613E-3</v>
      </c>
      <c r="AM34" s="363">
        <v>7.097E-3</v>
      </c>
      <c r="AN34" s="363">
        <v>6.1720000000000004E-3</v>
      </c>
      <c r="AO34" s="363">
        <v>8.4840000000000002E-3</v>
      </c>
      <c r="AP34" s="363">
        <v>5.6670000000000002E-3</v>
      </c>
      <c r="AQ34" s="363">
        <v>9.2259999999999998E-3</v>
      </c>
      <c r="AR34" s="363">
        <v>1.2167000000000001E-2</v>
      </c>
      <c r="AS34" s="363">
        <v>1.4612999999999999E-2</v>
      </c>
      <c r="AT34" s="363">
        <v>1.2581E-2</v>
      </c>
      <c r="AU34" s="363">
        <v>1.3332999999999999E-2</v>
      </c>
      <c r="AV34" s="363">
        <v>1.4999999999999999E-2</v>
      </c>
      <c r="AW34" s="363">
        <v>1.04134E-2</v>
      </c>
      <c r="AX34" s="363">
        <v>9.3747299999999995E-3</v>
      </c>
      <c r="AY34" s="374">
        <v>1.00651E-2</v>
      </c>
      <c r="AZ34" s="374">
        <v>1.0577899999999999E-2</v>
      </c>
      <c r="BA34" s="374">
        <v>1.15158E-2</v>
      </c>
      <c r="BB34" s="374">
        <v>8.90992E-3</v>
      </c>
      <c r="BC34" s="374">
        <v>1.06207E-2</v>
      </c>
      <c r="BD34" s="374">
        <v>1.46169E-2</v>
      </c>
      <c r="BE34" s="374">
        <v>1.1492499999999999E-2</v>
      </c>
      <c r="BF34" s="374">
        <v>1.4128099999999999E-2</v>
      </c>
      <c r="BG34" s="374">
        <v>1.3288700000000001E-2</v>
      </c>
      <c r="BH34" s="374">
        <v>1.24622E-2</v>
      </c>
      <c r="BI34" s="374">
        <v>1.16043E-2</v>
      </c>
      <c r="BJ34" s="374">
        <v>9.8619699999999994E-3</v>
      </c>
      <c r="BK34" s="374">
        <v>1.02588E-2</v>
      </c>
      <c r="BL34" s="374">
        <v>1.06549E-2</v>
      </c>
      <c r="BM34" s="374">
        <v>1.15464E-2</v>
      </c>
      <c r="BN34" s="374">
        <v>8.9220900000000006E-3</v>
      </c>
      <c r="BO34" s="374">
        <v>1.06255E-2</v>
      </c>
      <c r="BP34" s="374">
        <v>1.46188E-2</v>
      </c>
      <c r="BQ34" s="374">
        <v>1.14933E-2</v>
      </c>
      <c r="BR34" s="374">
        <v>1.4128399999999999E-2</v>
      </c>
      <c r="BS34" s="374">
        <v>1.32888E-2</v>
      </c>
      <c r="BT34" s="374">
        <v>1.24622E-2</v>
      </c>
      <c r="BU34" s="374">
        <v>1.16043E-2</v>
      </c>
      <c r="BV34" s="374">
        <v>9.8619799999999994E-3</v>
      </c>
    </row>
    <row r="35" spans="1:74" s="33" customFormat="1" ht="11.05" customHeight="1" x14ac:dyDescent="0.2">
      <c r="A35" s="278" t="s">
        <v>1527</v>
      </c>
      <c r="B35" s="568" t="s">
        <v>1551</v>
      </c>
      <c r="C35" s="363">
        <v>2.270677E-3</v>
      </c>
      <c r="D35" s="363">
        <v>5.5821430000000003E-3</v>
      </c>
      <c r="E35" s="363">
        <v>5.9747419999999999E-3</v>
      </c>
      <c r="F35" s="363">
        <v>5.6461999999999997E-3</v>
      </c>
      <c r="G35" s="363">
        <v>3.5088060000000002E-3</v>
      </c>
      <c r="H35" s="363">
        <v>4.5335669999999996E-3</v>
      </c>
      <c r="I35" s="363">
        <v>4.411E-3</v>
      </c>
      <c r="J35" s="363">
        <v>4.6341610000000004E-3</v>
      </c>
      <c r="K35" s="363">
        <v>3.722267E-3</v>
      </c>
      <c r="L35" s="363">
        <v>5.5714190000000002E-3</v>
      </c>
      <c r="M35" s="363">
        <v>8.2599330000000006E-3</v>
      </c>
      <c r="N35" s="363">
        <v>7.9609350000000006E-3</v>
      </c>
      <c r="O35" s="363">
        <v>5.7828710000000002E-3</v>
      </c>
      <c r="P35" s="363">
        <v>8.0983570000000005E-3</v>
      </c>
      <c r="Q35" s="363">
        <v>8.9312899999999997E-3</v>
      </c>
      <c r="R35" s="363">
        <v>1.3684333E-2</v>
      </c>
      <c r="S35" s="363">
        <v>1.2153226E-2</v>
      </c>
      <c r="T35" s="363">
        <v>1.3048933E-2</v>
      </c>
      <c r="U35" s="363">
        <v>1.4145E-2</v>
      </c>
      <c r="V35" s="363">
        <v>1.5154645E-2</v>
      </c>
      <c r="W35" s="363">
        <v>1.5016233E-2</v>
      </c>
      <c r="X35" s="363">
        <v>1.5386323E-2</v>
      </c>
      <c r="Y35" s="363">
        <v>1.4581133E-2</v>
      </c>
      <c r="Z35" s="363">
        <v>2.0024935000000001E-2</v>
      </c>
      <c r="AA35" s="363">
        <v>2.0068032E-2</v>
      </c>
      <c r="AB35" s="363">
        <v>1.5123071E-2</v>
      </c>
      <c r="AC35" s="363">
        <v>1.9670903E-2</v>
      </c>
      <c r="AD35" s="363">
        <v>1.6786200000000001E-2</v>
      </c>
      <c r="AE35" s="363">
        <v>2.0577967999999999E-2</v>
      </c>
      <c r="AF35" s="363">
        <v>1.8938799999999999E-2</v>
      </c>
      <c r="AG35" s="363">
        <v>2.0268548000000001E-2</v>
      </c>
      <c r="AH35" s="363">
        <v>1.3317064999999999E-2</v>
      </c>
      <c r="AI35" s="363">
        <v>2.1412567E-2</v>
      </c>
      <c r="AJ35" s="363">
        <v>2.1420871000000001E-2</v>
      </c>
      <c r="AK35" s="363">
        <v>2.0753500000000001E-2</v>
      </c>
      <c r="AL35" s="363">
        <v>2.5512E-2</v>
      </c>
      <c r="AM35" s="363">
        <v>2.0718387000000001E-2</v>
      </c>
      <c r="AN35" s="363">
        <v>2.0127828E-2</v>
      </c>
      <c r="AO35" s="363">
        <v>1.9084160999999999E-2</v>
      </c>
      <c r="AP35" s="363">
        <v>2.1885567000000002E-2</v>
      </c>
      <c r="AQ35" s="363">
        <v>1.4270097000000001E-2</v>
      </c>
      <c r="AR35" s="363">
        <v>1.9757199999999999E-2</v>
      </c>
      <c r="AS35" s="363">
        <v>2.0629709999999999E-2</v>
      </c>
      <c r="AT35" s="363">
        <v>1.7776710000000001E-2</v>
      </c>
      <c r="AU35" s="363">
        <v>2.29958E-2</v>
      </c>
      <c r="AV35" s="363">
        <v>2.435E-2</v>
      </c>
      <c r="AW35" s="363">
        <v>2.66967E-2</v>
      </c>
      <c r="AX35" s="363">
        <v>2.84756E-2</v>
      </c>
      <c r="AY35" s="374">
        <v>2.95429E-2</v>
      </c>
      <c r="AZ35" s="374">
        <v>3.13014E-2</v>
      </c>
      <c r="BA35" s="374">
        <v>3.3895099999999997E-2</v>
      </c>
      <c r="BB35" s="374">
        <v>3.6221900000000001E-2</v>
      </c>
      <c r="BC35" s="374">
        <v>3.83357E-2</v>
      </c>
      <c r="BD35" s="374">
        <v>4.0969100000000001E-2</v>
      </c>
      <c r="BE35" s="374">
        <v>4.27033E-2</v>
      </c>
      <c r="BF35" s="374">
        <v>4.4702499999999999E-2</v>
      </c>
      <c r="BG35" s="374">
        <v>4.6621799999999998E-2</v>
      </c>
      <c r="BH35" s="374">
        <v>4.7682000000000002E-2</v>
      </c>
      <c r="BI35" s="374">
        <v>4.9615300000000001E-2</v>
      </c>
      <c r="BJ35" s="374">
        <v>5.1198399999999998E-2</v>
      </c>
      <c r="BK35" s="374">
        <v>5.1519099999999998E-2</v>
      </c>
      <c r="BL35" s="374">
        <v>5.2481199999999999E-2</v>
      </c>
      <c r="BM35" s="374">
        <v>5.14907E-2</v>
      </c>
      <c r="BN35" s="374">
        <v>5.1167499999999998E-2</v>
      </c>
      <c r="BO35" s="374">
        <v>5.0589500000000003E-2</v>
      </c>
      <c r="BP35" s="374">
        <v>5.1472400000000001E-2</v>
      </c>
      <c r="BQ35" s="374">
        <v>5.0489699999999998E-2</v>
      </c>
      <c r="BR35" s="374">
        <v>5.1744600000000002E-2</v>
      </c>
      <c r="BS35" s="374">
        <v>5.2800800000000002E-2</v>
      </c>
      <c r="BT35" s="374">
        <v>5.3981300000000003E-2</v>
      </c>
      <c r="BU35" s="374">
        <v>5.4088999999999998E-2</v>
      </c>
      <c r="BV35" s="374">
        <v>5.6772499999999997E-2</v>
      </c>
    </row>
    <row r="36" spans="1:74" ht="11.05" customHeight="1" x14ac:dyDescent="0.2">
      <c r="A36" s="278"/>
      <c r="B36" s="573"/>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74"/>
      <c r="AZ36" s="374"/>
      <c r="BA36" s="374"/>
      <c r="BB36" s="374"/>
      <c r="BC36" s="374"/>
      <c r="BD36" s="374"/>
      <c r="BE36" s="374"/>
      <c r="BF36" s="374"/>
      <c r="BG36" s="374"/>
      <c r="BH36" s="374"/>
      <c r="BI36" s="374"/>
      <c r="BJ36" s="374"/>
      <c r="BK36" s="374"/>
      <c r="BL36" s="374"/>
      <c r="BM36" s="374"/>
      <c r="BN36" s="374"/>
      <c r="BO36" s="374"/>
      <c r="BP36" s="374"/>
      <c r="BQ36" s="374"/>
      <c r="BR36" s="374"/>
      <c r="BS36" s="374"/>
      <c r="BT36" s="374"/>
      <c r="BU36" s="374"/>
      <c r="BV36" s="374"/>
    </row>
    <row r="37" spans="1:74" s="287" customFormat="1" ht="11.05" customHeight="1" x14ac:dyDescent="0.2">
      <c r="A37" s="571" t="s">
        <v>243</v>
      </c>
      <c r="B37" s="567" t="s">
        <v>1528</v>
      </c>
      <c r="C37" s="103">
        <v>7.723325</v>
      </c>
      <c r="D37" s="103">
        <v>7.8235749999999999</v>
      </c>
      <c r="E37" s="103">
        <v>8.5531550000000003</v>
      </c>
      <c r="F37" s="103">
        <v>8.8393800000000002</v>
      </c>
      <c r="G37" s="103">
        <v>9.0807749999999992</v>
      </c>
      <c r="H37" s="103">
        <v>9.3616659999999996</v>
      </c>
      <c r="I37" s="103">
        <v>9.2970620000000004</v>
      </c>
      <c r="J37" s="103">
        <v>9.1823250000000005</v>
      </c>
      <c r="K37" s="103">
        <v>8.9324600000000007</v>
      </c>
      <c r="L37" s="103">
        <v>9.0269370000000002</v>
      </c>
      <c r="M37" s="103">
        <v>9.0210779999999993</v>
      </c>
      <c r="N37" s="103">
        <v>8.8794160000000009</v>
      </c>
      <c r="O37" s="103">
        <v>8.0618730000000003</v>
      </c>
      <c r="P37" s="103">
        <v>8.6501760000000001</v>
      </c>
      <c r="Q37" s="103">
        <v>9.0051249999999996</v>
      </c>
      <c r="R37" s="103">
        <v>8.7987420000000007</v>
      </c>
      <c r="S37" s="103">
        <v>9.1191099999999992</v>
      </c>
      <c r="T37" s="103">
        <v>9.075113</v>
      </c>
      <c r="U37" s="103">
        <v>8.8115620000000003</v>
      </c>
      <c r="V37" s="103">
        <v>9.1153639999999996</v>
      </c>
      <c r="W37" s="103">
        <v>8.8466349999999991</v>
      </c>
      <c r="X37" s="103">
        <v>8.8067969999999995</v>
      </c>
      <c r="Y37" s="103">
        <v>8.8268369999999994</v>
      </c>
      <c r="Z37" s="103">
        <v>8.5959120000000002</v>
      </c>
      <c r="AA37" s="103">
        <v>8.2910260000000005</v>
      </c>
      <c r="AB37" s="103">
        <v>8.694903</v>
      </c>
      <c r="AC37" s="103">
        <v>9.0769289999999998</v>
      </c>
      <c r="AD37" s="103">
        <v>8.9440740000000005</v>
      </c>
      <c r="AE37" s="103">
        <v>9.0798850000000009</v>
      </c>
      <c r="AF37" s="103">
        <v>9.3657190000000003</v>
      </c>
      <c r="AG37" s="103">
        <v>8.9790080000000003</v>
      </c>
      <c r="AH37" s="103">
        <v>9.2444869999999995</v>
      </c>
      <c r="AI37" s="103">
        <v>8.8430999999999997</v>
      </c>
      <c r="AJ37" s="103">
        <v>9.0998470000000005</v>
      </c>
      <c r="AK37" s="103">
        <v>8.9098400000000009</v>
      </c>
      <c r="AL37" s="103">
        <v>8.7958689999999997</v>
      </c>
      <c r="AM37" s="103">
        <v>8.2376719999999999</v>
      </c>
      <c r="AN37" s="103">
        <v>8.6009729999999998</v>
      </c>
      <c r="AO37" s="103">
        <v>8.8873770000000007</v>
      </c>
      <c r="AP37" s="103">
        <v>8.8311630000000001</v>
      </c>
      <c r="AQ37" s="103">
        <v>9.3959930000000007</v>
      </c>
      <c r="AR37" s="103">
        <v>9.1198350000000001</v>
      </c>
      <c r="AS37" s="103">
        <v>9.296856</v>
      </c>
      <c r="AT37" s="103">
        <v>9.2577169999999995</v>
      </c>
      <c r="AU37" s="103">
        <v>8.9936910000000001</v>
      </c>
      <c r="AV37" s="103">
        <v>9.0681530000000006</v>
      </c>
      <c r="AW37" s="103">
        <v>8.8647333333000002</v>
      </c>
      <c r="AX37" s="103">
        <v>8.7830967742000006</v>
      </c>
      <c r="AY37" s="582">
        <v>8.2910550000000001</v>
      </c>
      <c r="AZ37" s="582">
        <v>8.620806</v>
      </c>
      <c r="BA37" s="582">
        <v>8.9477419999999999</v>
      </c>
      <c r="BB37" s="582">
        <v>8.8848859999999998</v>
      </c>
      <c r="BC37" s="582">
        <v>9.394425</v>
      </c>
      <c r="BD37" s="582">
        <v>9.1587639999999997</v>
      </c>
      <c r="BE37" s="582">
        <v>9.3711950000000002</v>
      </c>
      <c r="BF37" s="582">
        <v>9.2810439999999996</v>
      </c>
      <c r="BG37" s="582">
        <v>9.0229470000000003</v>
      </c>
      <c r="BH37" s="582">
        <v>8.9273640000000007</v>
      </c>
      <c r="BI37" s="582">
        <v>8.9446399999999997</v>
      </c>
      <c r="BJ37" s="582">
        <v>8.7572360000000007</v>
      </c>
      <c r="BK37" s="582">
        <v>8.2265789999999992</v>
      </c>
      <c r="BL37" s="582">
        <v>8.5572180000000007</v>
      </c>
      <c r="BM37" s="582">
        <v>8.9186289999999993</v>
      </c>
      <c r="BN37" s="582">
        <v>8.8403399999999994</v>
      </c>
      <c r="BO37" s="582">
        <v>9.2721990000000005</v>
      </c>
      <c r="BP37" s="582">
        <v>9.0769850000000005</v>
      </c>
      <c r="BQ37" s="582">
        <v>9.2364669999999993</v>
      </c>
      <c r="BR37" s="582">
        <v>9.1674600000000002</v>
      </c>
      <c r="BS37" s="582">
        <v>8.8851809999999993</v>
      </c>
      <c r="BT37" s="582">
        <v>8.8298570000000005</v>
      </c>
      <c r="BU37" s="582">
        <v>8.8469110000000004</v>
      </c>
      <c r="BV37" s="582">
        <v>8.6806049999999999</v>
      </c>
    </row>
    <row r="38" spans="1:74" ht="11.05" customHeight="1" x14ac:dyDescent="0.2">
      <c r="A38" s="278" t="s">
        <v>1558</v>
      </c>
      <c r="B38" s="568" t="s">
        <v>1529</v>
      </c>
      <c r="C38" s="363">
        <v>6.9659026128999999</v>
      </c>
      <c r="D38" s="363">
        <v>7.0352443570999998</v>
      </c>
      <c r="E38" s="363">
        <v>7.6576356129000001</v>
      </c>
      <c r="F38" s="363">
        <v>7.9658761333000001</v>
      </c>
      <c r="G38" s="363">
        <v>8.1246909355000003</v>
      </c>
      <c r="H38" s="363">
        <v>8.3933548333000001</v>
      </c>
      <c r="I38" s="363">
        <v>8.3328604516000002</v>
      </c>
      <c r="J38" s="363">
        <v>8.2479813548000003</v>
      </c>
      <c r="K38" s="363">
        <v>8.0198947999999994</v>
      </c>
      <c r="L38" s="363">
        <v>8.0515396452000001</v>
      </c>
      <c r="M38" s="363">
        <v>8.0625132666999999</v>
      </c>
      <c r="N38" s="363">
        <v>7.9576078065000004</v>
      </c>
      <c r="O38" s="363">
        <v>7.2218092258000004</v>
      </c>
      <c r="P38" s="363">
        <v>7.7845814286000001</v>
      </c>
      <c r="Q38" s="363">
        <v>8.0790455161000008</v>
      </c>
      <c r="R38" s="363">
        <v>7.9072709666999996</v>
      </c>
      <c r="S38" s="363">
        <v>8.1820404838999998</v>
      </c>
      <c r="T38" s="363">
        <v>8.1094875332999994</v>
      </c>
      <c r="U38" s="363">
        <v>7.9060714193999999</v>
      </c>
      <c r="V38" s="363">
        <v>8.1560213548</v>
      </c>
      <c r="W38" s="363">
        <v>7.9500885666999999</v>
      </c>
      <c r="X38" s="363">
        <v>7.8574542257999997</v>
      </c>
      <c r="Y38" s="363">
        <v>7.8835401333000004</v>
      </c>
      <c r="Z38" s="363">
        <v>7.7021191612999997</v>
      </c>
      <c r="AA38" s="363">
        <v>7.4110423548000002</v>
      </c>
      <c r="AB38" s="363">
        <v>7.8240577143000003</v>
      </c>
      <c r="AC38" s="363">
        <v>8.1381048709999995</v>
      </c>
      <c r="AD38" s="363">
        <v>8.0403854999999993</v>
      </c>
      <c r="AE38" s="363">
        <v>8.1379274515999995</v>
      </c>
      <c r="AF38" s="363">
        <v>8.3914656332999993</v>
      </c>
      <c r="AG38" s="363">
        <v>8.0566328709999997</v>
      </c>
      <c r="AH38" s="363">
        <v>8.2689053547999993</v>
      </c>
      <c r="AI38" s="363">
        <v>7.9349219333000001</v>
      </c>
      <c r="AJ38" s="363">
        <v>8.1309115805999994</v>
      </c>
      <c r="AK38" s="363">
        <v>7.9675802666999997</v>
      </c>
      <c r="AL38" s="363">
        <v>7.8889029355</v>
      </c>
      <c r="AM38" s="363">
        <v>7.4059093871000004</v>
      </c>
      <c r="AN38" s="363">
        <v>7.6940014137999997</v>
      </c>
      <c r="AO38" s="363">
        <v>7.9778440968000002</v>
      </c>
      <c r="AP38" s="363">
        <v>7.9667929666999999</v>
      </c>
      <c r="AQ38" s="363">
        <v>8.4009940645000007</v>
      </c>
      <c r="AR38" s="363">
        <v>8.1958765000000007</v>
      </c>
      <c r="AS38" s="363">
        <v>8.3342953870999992</v>
      </c>
      <c r="AT38" s="363">
        <v>8.2988312580999999</v>
      </c>
      <c r="AU38" s="363">
        <v>8.0616689000000008</v>
      </c>
      <c r="AV38" s="363">
        <v>8.0789600000000004</v>
      </c>
      <c r="AW38" s="363">
        <v>7.9392154809999997</v>
      </c>
      <c r="AX38" s="363">
        <v>7.8732718893999998</v>
      </c>
      <c r="AY38" s="374">
        <v>7.4278700000000004</v>
      </c>
      <c r="AZ38" s="374">
        <v>7.7342310000000003</v>
      </c>
      <c r="BA38" s="374">
        <v>8.0318100000000001</v>
      </c>
      <c r="BB38" s="374">
        <v>7.9928929999999996</v>
      </c>
      <c r="BC38" s="374">
        <v>8.4062230000000007</v>
      </c>
      <c r="BD38" s="374">
        <v>8.2103979999999996</v>
      </c>
      <c r="BE38" s="374">
        <v>8.3973399999999998</v>
      </c>
      <c r="BF38" s="374">
        <v>8.3239719999999995</v>
      </c>
      <c r="BG38" s="374">
        <v>8.0938580000000009</v>
      </c>
      <c r="BH38" s="374">
        <v>7.9817609999999997</v>
      </c>
      <c r="BI38" s="374">
        <v>7.9865729999999999</v>
      </c>
      <c r="BJ38" s="374">
        <v>7.8383099999999999</v>
      </c>
      <c r="BK38" s="374">
        <v>7.371086</v>
      </c>
      <c r="BL38" s="374">
        <v>7.6733190000000002</v>
      </c>
      <c r="BM38" s="374">
        <v>8.0020059999999997</v>
      </c>
      <c r="BN38" s="374">
        <v>7.9500200000000003</v>
      </c>
      <c r="BO38" s="374">
        <v>8.2947469999999992</v>
      </c>
      <c r="BP38" s="374">
        <v>8.1335750000000004</v>
      </c>
      <c r="BQ38" s="374">
        <v>8.2746820000000003</v>
      </c>
      <c r="BR38" s="374">
        <v>8.2191960000000002</v>
      </c>
      <c r="BS38" s="374">
        <v>7.9682810000000002</v>
      </c>
      <c r="BT38" s="374">
        <v>7.891356</v>
      </c>
      <c r="BU38" s="374">
        <v>7.8966979999999998</v>
      </c>
      <c r="BV38" s="374">
        <v>7.7670409999999999</v>
      </c>
    </row>
    <row r="39" spans="1:74" ht="11.05" customHeight="1" x14ac:dyDescent="0.2">
      <c r="A39" s="278" t="s">
        <v>511</v>
      </c>
      <c r="B39" s="568" t="s">
        <v>1139</v>
      </c>
      <c r="C39" s="363">
        <v>0.75742238709999998</v>
      </c>
      <c r="D39" s="363">
        <v>0.78833064285999999</v>
      </c>
      <c r="E39" s="363">
        <v>0.89551938710000001</v>
      </c>
      <c r="F39" s="363">
        <v>0.87350386667000002</v>
      </c>
      <c r="G39" s="363">
        <v>0.95608406452000005</v>
      </c>
      <c r="H39" s="363">
        <v>0.96831116666999995</v>
      </c>
      <c r="I39" s="363">
        <v>0.96420154839000005</v>
      </c>
      <c r="J39" s="363">
        <v>0.93434364516000001</v>
      </c>
      <c r="K39" s="363">
        <v>0.91256519999999997</v>
      </c>
      <c r="L39" s="363">
        <v>0.97539735484000001</v>
      </c>
      <c r="M39" s="363">
        <v>0.95856473333000003</v>
      </c>
      <c r="N39" s="363">
        <v>0.92180819354999999</v>
      </c>
      <c r="O39" s="363">
        <v>0.84006377419</v>
      </c>
      <c r="P39" s="363">
        <v>0.86559457142999996</v>
      </c>
      <c r="Q39" s="363">
        <v>0.92607948387000005</v>
      </c>
      <c r="R39" s="363">
        <v>0.89147103333</v>
      </c>
      <c r="S39" s="363">
        <v>0.93706951613</v>
      </c>
      <c r="T39" s="363">
        <v>0.96562546667000004</v>
      </c>
      <c r="U39" s="363">
        <v>0.90549058064999999</v>
      </c>
      <c r="V39" s="363">
        <v>0.95934264516000001</v>
      </c>
      <c r="W39" s="363">
        <v>0.89654643332999995</v>
      </c>
      <c r="X39" s="363">
        <v>0.94934277419000002</v>
      </c>
      <c r="Y39" s="363">
        <v>0.94329686667000001</v>
      </c>
      <c r="Z39" s="363">
        <v>0.89379283871000004</v>
      </c>
      <c r="AA39" s="363">
        <v>0.87998364516000005</v>
      </c>
      <c r="AB39" s="363">
        <v>0.87084528570999997</v>
      </c>
      <c r="AC39" s="363">
        <v>0.93882412903000001</v>
      </c>
      <c r="AD39" s="363">
        <v>0.90368850000000001</v>
      </c>
      <c r="AE39" s="363">
        <v>0.94195754839000001</v>
      </c>
      <c r="AF39" s="363">
        <v>0.97425336666999995</v>
      </c>
      <c r="AG39" s="363">
        <v>0.92237512902999996</v>
      </c>
      <c r="AH39" s="363">
        <v>0.97558164516000001</v>
      </c>
      <c r="AI39" s="363">
        <v>0.90817806667000001</v>
      </c>
      <c r="AJ39" s="363">
        <v>0.96893541935000005</v>
      </c>
      <c r="AK39" s="363">
        <v>0.94225973333000002</v>
      </c>
      <c r="AL39" s="363">
        <v>0.90696606451999995</v>
      </c>
      <c r="AM39" s="363">
        <v>0.83176261289999998</v>
      </c>
      <c r="AN39" s="363">
        <v>0.90697158620999996</v>
      </c>
      <c r="AO39" s="363">
        <v>0.90953290323000002</v>
      </c>
      <c r="AP39" s="363">
        <v>0.86437003332999995</v>
      </c>
      <c r="AQ39" s="363">
        <v>0.99499893547999996</v>
      </c>
      <c r="AR39" s="363">
        <v>0.92395850000000002</v>
      </c>
      <c r="AS39" s="363">
        <v>0.96256061289999995</v>
      </c>
      <c r="AT39" s="363">
        <v>0.95888574193999998</v>
      </c>
      <c r="AU39" s="363">
        <v>0.93202209999999996</v>
      </c>
      <c r="AV39" s="363">
        <v>0.98919299999999999</v>
      </c>
      <c r="AW39" s="363">
        <v>0.92551785237999995</v>
      </c>
      <c r="AX39" s="363">
        <v>0.90982488479000001</v>
      </c>
      <c r="AY39" s="374">
        <v>0.86318470000000003</v>
      </c>
      <c r="AZ39" s="374">
        <v>0.88657450000000004</v>
      </c>
      <c r="BA39" s="374">
        <v>0.9159313</v>
      </c>
      <c r="BB39" s="374">
        <v>0.89199360000000005</v>
      </c>
      <c r="BC39" s="374">
        <v>0.98820220000000003</v>
      </c>
      <c r="BD39" s="374">
        <v>0.94836690000000001</v>
      </c>
      <c r="BE39" s="374">
        <v>0.97385520000000003</v>
      </c>
      <c r="BF39" s="374">
        <v>0.95707200000000003</v>
      </c>
      <c r="BG39" s="374">
        <v>0.92908829999999998</v>
      </c>
      <c r="BH39" s="374">
        <v>0.94560239999999995</v>
      </c>
      <c r="BI39" s="374">
        <v>0.95806729999999996</v>
      </c>
      <c r="BJ39" s="374">
        <v>0.91892600000000002</v>
      </c>
      <c r="BK39" s="374">
        <v>0.85549350000000002</v>
      </c>
      <c r="BL39" s="374">
        <v>0.88389870000000004</v>
      </c>
      <c r="BM39" s="374">
        <v>0.91662290000000002</v>
      </c>
      <c r="BN39" s="374">
        <v>0.89032040000000001</v>
      </c>
      <c r="BO39" s="374">
        <v>0.97745230000000005</v>
      </c>
      <c r="BP39" s="374">
        <v>0.94340999999999997</v>
      </c>
      <c r="BQ39" s="374">
        <v>0.96178419999999998</v>
      </c>
      <c r="BR39" s="374">
        <v>0.94826440000000001</v>
      </c>
      <c r="BS39" s="374">
        <v>0.9169001</v>
      </c>
      <c r="BT39" s="374">
        <v>0.93850040000000001</v>
      </c>
      <c r="BU39" s="374">
        <v>0.95021350000000004</v>
      </c>
      <c r="BV39" s="374">
        <v>0.91356420000000005</v>
      </c>
    </row>
    <row r="40" spans="1:74" s="287" customFormat="1" ht="11.05" customHeight="1" x14ac:dyDescent="0.2">
      <c r="A40" s="278"/>
      <c r="B40" s="568"/>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582"/>
      <c r="AZ40" s="582"/>
      <c r="BA40" s="582"/>
      <c r="BB40" s="582"/>
      <c r="BC40" s="582"/>
      <c r="BD40" s="582"/>
      <c r="BE40" s="582"/>
      <c r="BF40" s="582"/>
      <c r="BG40" s="582"/>
      <c r="BH40" s="582"/>
      <c r="BI40" s="582"/>
      <c r="BJ40" s="582"/>
      <c r="BK40" s="582"/>
      <c r="BL40" s="582"/>
      <c r="BM40" s="582"/>
      <c r="BN40" s="582"/>
      <c r="BO40" s="582"/>
      <c r="BP40" s="582"/>
      <c r="BQ40" s="582"/>
      <c r="BR40" s="582"/>
      <c r="BS40" s="582"/>
      <c r="BT40" s="582"/>
      <c r="BU40" s="582"/>
      <c r="BV40" s="582"/>
    </row>
    <row r="41" spans="1:74" ht="11.05" customHeight="1" x14ac:dyDescent="0.2">
      <c r="A41" s="571" t="s">
        <v>1530</v>
      </c>
      <c r="B41" s="567" t="s">
        <v>1573</v>
      </c>
      <c r="C41" s="103">
        <v>4.0223546780000001</v>
      </c>
      <c r="D41" s="103">
        <v>4.089018179</v>
      </c>
      <c r="E41" s="103">
        <v>4.2055541940000003</v>
      </c>
      <c r="F41" s="103">
        <v>4.1788753669999998</v>
      </c>
      <c r="G41" s="103">
        <v>4.0436356460000002</v>
      </c>
      <c r="H41" s="103">
        <v>4.0732759999999999</v>
      </c>
      <c r="I41" s="103">
        <v>3.7946329680000002</v>
      </c>
      <c r="J41" s="103">
        <v>4.1280330000000003</v>
      </c>
      <c r="K41" s="103">
        <v>4.1413733669999999</v>
      </c>
      <c r="L41" s="103">
        <v>4.1317570970000004</v>
      </c>
      <c r="M41" s="103">
        <v>4.3481722999999999</v>
      </c>
      <c r="N41" s="103">
        <v>4.1070958390000003</v>
      </c>
      <c r="O41" s="103">
        <v>4.2574607090000001</v>
      </c>
      <c r="P41" s="103">
        <v>4.5033921069999998</v>
      </c>
      <c r="Q41" s="103">
        <v>4.3362296130000004</v>
      </c>
      <c r="R41" s="103">
        <v>4.1358586659999999</v>
      </c>
      <c r="S41" s="103">
        <v>4.0267070650000001</v>
      </c>
      <c r="T41" s="103">
        <v>4.2395681339999998</v>
      </c>
      <c r="U41" s="103">
        <v>3.8777358710000001</v>
      </c>
      <c r="V41" s="103">
        <v>4.1160740970000003</v>
      </c>
      <c r="W41" s="103">
        <v>4.2479195000000001</v>
      </c>
      <c r="X41" s="103">
        <v>4.3504983230000001</v>
      </c>
      <c r="Y41" s="103">
        <v>4.2378699659999999</v>
      </c>
      <c r="Z41" s="103">
        <v>3.969330807</v>
      </c>
      <c r="AA41" s="103">
        <v>4.1580633550000003</v>
      </c>
      <c r="AB41" s="103">
        <v>4.2055319290000002</v>
      </c>
      <c r="AC41" s="103">
        <v>4.3372059030000001</v>
      </c>
      <c r="AD41" s="103">
        <v>4.0983022670000002</v>
      </c>
      <c r="AE41" s="103">
        <v>4.2152320000000003</v>
      </c>
      <c r="AF41" s="103">
        <v>4.2620159339999999</v>
      </c>
      <c r="AG41" s="103">
        <v>3.8289207099999998</v>
      </c>
      <c r="AH41" s="103">
        <v>4.333069096</v>
      </c>
      <c r="AI41" s="103">
        <v>4.1472185000000001</v>
      </c>
      <c r="AJ41" s="103">
        <v>4.3336257739999997</v>
      </c>
      <c r="AK41" s="103">
        <v>4.1926370659999996</v>
      </c>
      <c r="AL41" s="103">
        <v>3.9447493229999999</v>
      </c>
      <c r="AM41" s="103">
        <v>4.1213027420000001</v>
      </c>
      <c r="AN41" s="103">
        <v>4.2385876549999999</v>
      </c>
      <c r="AO41" s="103">
        <v>3.9696602259999998</v>
      </c>
      <c r="AP41" s="103">
        <v>4.1032079330000002</v>
      </c>
      <c r="AQ41" s="103">
        <v>4.073689516</v>
      </c>
      <c r="AR41" s="103">
        <v>3.9302415669999999</v>
      </c>
      <c r="AS41" s="103">
        <v>4.042179355</v>
      </c>
      <c r="AT41" s="103">
        <v>4.1896833549999997</v>
      </c>
      <c r="AU41" s="103">
        <v>4.0276639669999996</v>
      </c>
      <c r="AV41" s="103">
        <v>4.3704989999999997</v>
      </c>
      <c r="AW41" s="103">
        <v>4.0762769333</v>
      </c>
      <c r="AX41" s="103">
        <v>4.1718590676999998</v>
      </c>
      <c r="AY41" s="582">
        <v>4.3329370000000003</v>
      </c>
      <c r="AZ41" s="582">
        <v>4.3217480000000004</v>
      </c>
      <c r="BA41" s="582">
        <v>4.2085540000000004</v>
      </c>
      <c r="BB41" s="582">
        <v>4.2571770000000004</v>
      </c>
      <c r="BC41" s="582">
        <v>4.235455</v>
      </c>
      <c r="BD41" s="582">
        <v>4.2228579999999996</v>
      </c>
      <c r="BE41" s="582">
        <v>4.0713119999999998</v>
      </c>
      <c r="BF41" s="582">
        <v>4.1960129999999998</v>
      </c>
      <c r="BG41" s="582">
        <v>4.2982810000000002</v>
      </c>
      <c r="BH41" s="582">
        <v>4.4362820000000003</v>
      </c>
      <c r="BI41" s="582">
        <v>4.1572060000000004</v>
      </c>
      <c r="BJ41" s="582">
        <v>4.2289779999999997</v>
      </c>
      <c r="BK41" s="582">
        <v>4.2848850000000001</v>
      </c>
      <c r="BL41" s="582">
        <v>4.3646979999999997</v>
      </c>
      <c r="BM41" s="582">
        <v>4.3337000000000003</v>
      </c>
      <c r="BN41" s="582">
        <v>4.291658</v>
      </c>
      <c r="BO41" s="582">
        <v>4.206404</v>
      </c>
      <c r="BP41" s="582">
        <v>4.3517510000000001</v>
      </c>
      <c r="BQ41" s="582">
        <v>4.1942190000000004</v>
      </c>
      <c r="BR41" s="582">
        <v>4.2448769999999998</v>
      </c>
      <c r="BS41" s="582">
        <v>4.3466969999999998</v>
      </c>
      <c r="BT41" s="582">
        <v>4.4159009999999999</v>
      </c>
      <c r="BU41" s="582">
        <v>4.274464</v>
      </c>
      <c r="BV41" s="582">
        <v>4.2655310000000002</v>
      </c>
    </row>
    <row r="42" spans="1:74" s="246" customFormat="1" ht="11.05" customHeight="1" x14ac:dyDescent="0.2">
      <c r="A42" s="278" t="s">
        <v>245</v>
      </c>
      <c r="B42" s="841" t="s">
        <v>1133</v>
      </c>
      <c r="C42" s="363">
        <v>3.9364659999999998</v>
      </c>
      <c r="D42" s="363">
        <v>3.9684219999999999</v>
      </c>
      <c r="E42" s="363">
        <v>4.0771480000000002</v>
      </c>
      <c r="F42" s="363">
        <v>4.0483609999999999</v>
      </c>
      <c r="G42" s="363">
        <v>3.90015</v>
      </c>
      <c r="H42" s="363">
        <v>3.9457260000000001</v>
      </c>
      <c r="I42" s="363">
        <v>3.674569</v>
      </c>
      <c r="J42" s="363">
        <v>3.9843839999999999</v>
      </c>
      <c r="K42" s="363">
        <v>4.0319989999999999</v>
      </c>
      <c r="L42" s="363">
        <v>3.9673919999999998</v>
      </c>
      <c r="M42" s="363">
        <v>4.1903800000000002</v>
      </c>
      <c r="N42" s="363">
        <v>3.9501110000000001</v>
      </c>
      <c r="O42" s="363">
        <v>4.1287419999999999</v>
      </c>
      <c r="P42" s="363">
        <v>4.3648769999999999</v>
      </c>
      <c r="Q42" s="363">
        <v>4.1832260000000003</v>
      </c>
      <c r="R42" s="363">
        <v>3.9756010000000002</v>
      </c>
      <c r="S42" s="363">
        <v>3.8757510000000002</v>
      </c>
      <c r="T42" s="363">
        <v>4.0492489999999997</v>
      </c>
      <c r="U42" s="363">
        <v>3.72153</v>
      </c>
      <c r="V42" s="363">
        <v>3.9404870000000001</v>
      </c>
      <c r="W42" s="363">
        <v>4.0874629999999996</v>
      </c>
      <c r="X42" s="363">
        <v>4.1628230000000004</v>
      </c>
      <c r="Y42" s="363">
        <v>4.0594900000000003</v>
      </c>
      <c r="Z42" s="363">
        <v>3.7927200000000001</v>
      </c>
      <c r="AA42" s="363">
        <v>3.9668009999999998</v>
      </c>
      <c r="AB42" s="363">
        <v>3.9985900000000001</v>
      </c>
      <c r="AC42" s="363">
        <v>4.11348</v>
      </c>
      <c r="AD42" s="363">
        <v>3.878568</v>
      </c>
      <c r="AE42" s="363">
        <v>3.9190770000000001</v>
      </c>
      <c r="AF42" s="363">
        <v>3.9775459999999998</v>
      </c>
      <c r="AG42" s="363">
        <v>3.5832959999999998</v>
      </c>
      <c r="AH42" s="363">
        <v>4.0520769999999997</v>
      </c>
      <c r="AI42" s="363">
        <v>3.8577789999999998</v>
      </c>
      <c r="AJ42" s="363">
        <v>4.0606920000000004</v>
      </c>
      <c r="AK42" s="363">
        <v>3.9502809999999999</v>
      </c>
      <c r="AL42" s="363">
        <v>3.6433080000000002</v>
      </c>
      <c r="AM42" s="363">
        <v>3.8695349999999999</v>
      </c>
      <c r="AN42" s="363">
        <v>3.9193899999999999</v>
      </c>
      <c r="AO42" s="363">
        <v>3.6736089999999999</v>
      </c>
      <c r="AP42" s="363">
        <v>3.8005640000000001</v>
      </c>
      <c r="AQ42" s="363">
        <v>3.778975</v>
      </c>
      <c r="AR42" s="363">
        <v>3.5942020000000001</v>
      </c>
      <c r="AS42" s="363">
        <v>3.69278</v>
      </c>
      <c r="AT42" s="363">
        <v>3.8749790000000002</v>
      </c>
      <c r="AU42" s="363">
        <v>3.712313</v>
      </c>
      <c r="AV42" s="363">
        <v>4.0590669999999998</v>
      </c>
      <c r="AW42" s="363">
        <v>3.7774333332999999</v>
      </c>
      <c r="AX42" s="363">
        <v>3.8748709677000002</v>
      </c>
      <c r="AY42" s="374">
        <v>4.0687189999999998</v>
      </c>
      <c r="AZ42" s="374">
        <v>4.0351169999999996</v>
      </c>
      <c r="BA42" s="374">
        <v>3.9254739999999999</v>
      </c>
      <c r="BB42" s="374">
        <v>3.968896</v>
      </c>
      <c r="BC42" s="374">
        <v>3.9265479999999999</v>
      </c>
      <c r="BD42" s="374">
        <v>3.9068930000000002</v>
      </c>
      <c r="BE42" s="374">
        <v>3.7610030000000001</v>
      </c>
      <c r="BF42" s="374">
        <v>3.8885710000000002</v>
      </c>
      <c r="BG42" s="374">
        <v>4.0025320000000004</v>
      </c>
      <c r="BH42" s="374">
        <v>4.1324160000000001</v>
      </c>
      <c r="BI42" s="374">
        <v>3.8518080000000001</v>
      </c>
      <c r="BJ42" s="374">
        <v>3.9108679999999998</v>
      </c>
      <c r="BK42" s="374">
        <v>4.0098760000000002</v>
      </c>
      <c r="BL42" s="374">
        <v>4.0650360000000001</v>
      </c>
      <c r="BM42" s="374">
        <v>4.0247859999999998</v>
      </c>
      <c r="BN42" s="374">
        <v>3.9779</v>
      </c>
      <c r="BO42" s="374">
        <v>3.8749859999999998</v>
      </c>
      <c r="BP42" s="374">
        <v>4.0171859999999997</v>
      </c>
      <c r="BQ42" s="374">
        <v>3.8659439999999998</v>
      </c>
      <c r="BR42" s="374">
        <v>3.9180130000000002</v>
      </c>
      <c r="BS42" s="374">
        <v>4.0293469999999996</v>
      </c>
      <c r="BT42" s="374">
        <v>4.0983029999999996</v>
      </c>
      <c r="BU42" s="374">
        <v>3.9572880000000001</v>
      </c>
      <c r="BV42" s="374">
        <v>3.9346930000000002</v>
      </c>
    </row>
    <row r="43" spans="1:74" s="246" customFormat="1" ht="11.05" customHeight="1" x14ac:dyDescent="0.2">
      <c r="A43" s="278" t="s">
        <v>1559</v>
      </c>
      <c r="B43" s="842" t="s">
        <v>1531</v>
      </c>
      <c r="C43" s="363">
        <v>3.8849490000000002</v>
      </c>
      <c r="D43" s="363">
        <v>3.9156719999999998</v>
      </c>
      <c r="E43" s="363">
        <v>4.0169860000000002</v>
      </c>
      <c r="F43" s="363">
        <v>3.9835609999999999</v>
      </c>
      <c r="G43" s="363">
        <v>3.8412790000000001</v>
      </c>
      <c r="H43" s="363">
        <v>3.88456</v>
      </c>
      <c r="I43" s="363">
        <v>3.6157620000000001</v>
      </c>
      <c r="J43" s="363">
        <v>3.9258030000000002</v>
      </c>
      <c r="K43" s="363">
        <v>3.9670320000000001</v>
      </c>
      <c r="L43" s="363">
        <v>3.9144559999999999</v>
      </c>
      <c r="M43" s="363">
        <v>4.1359130000000004</v>
      </c>
      <c r="N43" s="363">
        <v>3.8944329999999998</v>
      </c>
      <c r="O43" s="363">
        <v>4.0772250000000003</v>
      </c>
      <c r="P43" s="363">
        <v>4.310162</v>
      </c>
      <c r="Q43" s="363">
        <v>4.1238070000000002</v>
      </c>
      <c r="R43" s="363">
        <v>3.9159009999999999</v>
      </c>
      <c r="S43" s="363">
        <v>3.8174610000000002</v>
      </c>
      <c r="T43" s="363">
        <v>3.9904489999999999</v>
      </c>
      <c r="U43" s="363">
        <v>3.6653039999999999</v>
      </c>
      <c r="V43" s="363">
        <v>3.8821319999999999</v>
      </c>
      <c r="W43" s="363">
        <v>4.0268629999999996</v>
      </c>
      <c r="X43" s="363">
        <v>4.1063070000000002</v>
      </c>
      <c r="Y43" s="363">
        <v>4.0031559999999997</v>
      </c>
      <c r="Z43" s="363">
        <v>3.7387199999999998</v>
      </c>
      <c r="AA43" s="363">
        <v>3.9129299999999998</v>
      </c>
      <c r="AB43" s="363">
        <v>3.938733</v>
      </c>
      <c r="AC43" s="363">
        <v>4.0510279999999996</v>
      </c>
      <c r="AD43" s="363">
        <v>3.8202020000000001</v>
      </c>
      <c r="AE43" s="363">
        <v>3.8551739999999999</v>
      </c>
      <c r="AF43" s="363">
        <v>3.9095789999999999</v>
      </c>
      <c r="AG43" s="363">
        <v>3.5300699999999998</v>
      </c>
      <c r="AH43" s="363">
        <v>3.9862709999999999</v>
      </c>
      <c r="AI43" s="363">
        <v>3.7972790000000001</v>
      </c>
      <c r="AJ43" s="363">
        <v>4.0044009999999997</v>
      </c>
      <c r="AK43" s="363">
        <v>3.8981479999999999</v>
      </c>
      <c r="AL43" s="363">
        <v>3.5955010000000001</v>
      </c>
      <c r="AM43" s="363">
        <v>3.820986</v>
      </c>
      <c r="AN43" s="363">
        <v>3.8695970000000002</v>
      </c>
      <c r="AO43" s="363">
        <v>3.622706</v>
      </c>
      <c r="AP43" s="363">
        <v>3.7361970000000002</v>
      </c>
      <c r="AQ43" s="363">
        <v>3.721136</v>
      </c>
      <c r="AR43" s="363">
        <v>3.5344350000000002</v>
      </c>
      <c r="AS43" s="363">
        <v>3.6344569999999998</v>
      </c>
      <c r="AT43" s="363">
        <v>3.8163659999999999</v>
      </c>
      <c r="AU43" s="363">
        <v>3.6569799999999999</v>
      </c>
      <c r="AV43" s="363">
        <v>4.0033250000000002</v>
      </c>
      <c r="AW43" s="363">
        <v>3.7256044333</v>
      </c>
      <c r="AX43" s="363">
        <v>3.8244245377000001</v>
      </c>
      <c r="AY43" s="374">
        <v>4.0171320000000001</v>
      </c>
      <c r="AZ43" s="374">
        <v>3.9811070000000002</v>
      </c>
      <c r="BA43" s="374">
        <v>3.8683139999999998</v>
      </c>
      <c r="BB43" s="374">
        <v>3.9094280000000001</v>
      </c>
      <c r="BC43" s="374">
        <v>3.8684180000000001</v>
      </c>
      <c r="BD43" s="374">
        <v>3.845682</v>
      </c>
      <c r="BE43" s="374">
        <v>3.704815</v>
      </c>
      <c r="BF43" s="374">
        <v>3.827944</v>
      </c>
      <c r="BG43" s="374">
        <v>3.9427660000000002</v>
      </c>
      <c r="BH43" s="374">
        <v>4.0772849999999998</v>
      </c>
      <c r="BI43" s="374">
        <v>3.7991389999999998</v>
      </c>
      <c r="BJ43" s="374">
        <v>3.8604229999999999</v>
      </c>
      <c r="BK43" s="374">
        <v>3.9594130000000001</v>
      </c>
      <c r="BL43" s="374">
        <v>4.0125469999999996</v>
      </c>
      <c r="BM43" s="374">
        <v>3.9682279999999999</v>
      </c>
      <c r="BN43" s="374">
        <v>3.9184939999999999</v>
      </c>
      <c r="BO43" s="374">
        <v>3.8167870000000002</v>
      </c>
      <c r="BP43" s="374">
        <v>3.9560780000000002</v>
      </c>
      <c r="BQ43" s="374">
        <v>3.809869</v>
      </c>
      <c r="BR43" s="374">
        <v>3.8573780000000002</v>
      </c>
      <c r="BS43" s="374">
        <v>3.9692620000000001</v>
      </c>
      <c r="BT43" s="374">
        <v>4.0433079999999997</v>
      </c>
      <c r="BU43" s="374">
        <v>3.9048859999999999</v>
      </c>
      <c r="BV43" s="374">
        <v>3.8844280000000002</v>
      </c>
    </row>
    <row r="44" spans="1:74" s="246" customFormat="1" ht="11.05" customHeight="1" x14ac:dyDescent="0.2">
      <c r="A44" s="278" t="s">
        <v>1520</v>
      </c>
      <c r="B44" s="573" t="s">
        <v>1574</v>
      </c>
      <c r="C44" s="363">
        <v>4.5323000000000002E-2</v>
      </c>
      <c r="D44" s="363">
        <v>4.4035999999999999E-2</v>
      </c>
      <c r="E44" s="363">
        <v>5.0709999999999998E-2</v>
      </c>
      <c r="F44" s="363">
        <v>5.6333000000000001E-2</v>
      </c>
      <c r="G44" s="363">
        <v>4.9515999999999998E-2</v>
      </c>
      <c r="H44" s="363">
        <v>4.9333000000000002E-2</v>
      </c>
      <c r="I44" s="363">
        <v>4.5838999999999998E-2</v>
      </c>
      <c r="J44" s="363">
        <v>4.7097E-2</v>
      </c>
      <c r="K44" s="363">
        <v>5.04E-2</v>
      </c>
      <c r="L44" s="363">
        <v>4.3226000000000001E-2</v>
      </c>
      <c r="M44" s="363">
        <v>4.3367000000000003E-2</v>
      </c>
      <c r="N44" s="363">
        <v>4.2742000000000002E-2</v>
      </c>
      <c r="O44" s="363">
        <v>3.9194E-2</v>
      </c>
      <c r="P44" s="363">
        <v>4.3535999999999998E-2</v>
      </c>
      <c r="Q44" s="363">
        <v>4.829E-2</v>
      </c>
      <c r="R44" s="363">
        <v>4.7867E-2</v>
      </c>
      <c r="S44" s="363">
        <v>4.8645000000000001E-2</v>
      </c>
      <c r="T44" s="363">
        <v>4.5967000000000001E-2</v>
      </c>
      <c r="U44" s="363">
        <v>4.3936000000000003E-2</v>
      </c>
      <c r="V44" s="363">
        <v>4.6096999999999999E-2</v>
      </c>
      <c r="W44" s="363">
        <v>4.6233000000000003E-2</v>
      </c>
      <c r="X44" s="363">
        <v>4.3226000000000001E-2</v>
      </c>
      <c r="Y44" s="363">
        <v>4.1266999999999998E-2</v>
      </c>
      <c r="Z44" s="363">
        <v>4.129E-2</v>
      </c>
      <c r="AA44" s="363">
        <v>4.1452000000000003E-2</v>
      </c>
      <c r="AB44" s="363">
        <v>4.4821E-2</v>
      </c>
      <c r="AC44" s="363">
        <v>4.7258000000000001E-2</v>
      </c>
      <c r="AD44" s="363">
        <v>4.9033E-2</v>
      </c>
      <c r="AE44" s="363">
        <v>5.0871E-2</v>
      </c>
      <c r="AF44" s="363">
        <v>4.9099999999999998E-2</v>
      </c>
      <c r="AG44" s="363">
        <v>4.5644999999999998E-2</v>
      </c>
      <c r="AH44" s="363">
        <v>4.8258000000000002E-2</v>
      </c>
      <c r="AI44" s="363">
        <v>4.8333000000000001E-2</v>
      </c>
      <c r="AJ44" s="363">
        <v>4.7194E-2</v>
      </c>
      <c r="AK44" s="363">
        <v>4.4999999999999998E-2</v>
      </c>
      <c r="AL44" s="363">
        <v>4.1194000000000001E-2</v>
      </c>
      <c r="AM44" s="363">
        <v>4.1452000000000003E-2</v>
      </c>
      <c r="AN44" s="363">
        <v>4.3621E-2</v>
      </c>
      <c r="AO44" s="363">
        <v>4.2418999999999998E-2</v>
      </c>
      <c r="AP44" s="363">
        <v>5.8700000000000002E-2</v>
      </c>
      <c r="AQ44" s="363">
        <v>4.8613000000000003E-2</v>
      </c>
      <c r="AR44" s="363">
        <v>4.7600000000000003E-2</v>
      </c>
      <c r="AS44" s="363">
        <v>4.3709999999999999E-2</v>
      </c>
      <c r="AT44" s="363">
        <v>4.6032000000000003E-2</v>
      </c>
      <c r="AU44" s="363">
        <v>4.2000000000000003E-2</v>
      </c>
      <c r="AV44" s="363">
        <v>4.0742E-2</v>
      </c>
      <c r="AW44" s="363">
        <v>4.1415500000000001E-2</v>
      </c>
      <c r="AX44" s="363">
        <v>4.1071700000000003E-2</v>
      </c>
      <c r="AY44" s="374">
        <v>4.15219E-2</v>
      </c>
      <c r="AZ44" s="374">
        <v>4.3432800000000001E-2</v>
      </c>
      <c r="BA44" s="374">
        <v>4.5644200000000003E-2</v>
      </c>
      <c r="BB44" s="374">
        <v>5.0557699999999997E-2</v>
      </c>
      <c r="BC44" s="374">
        <v>4.7510200000000002E-2</v>
      </c>
      <c r="BD44" s="374">
        <v>4.6594099999999999E-2</v>
      </c>
      <c r="BE44" s="374">
        <v>4.4694999999999999E-2</v>
      </c>
      <c r="BF44" s="374">
        <v>4.64993E-2</v>
      </c>
      <c r="BG44" s="374">
        <v>4.6477600000000001E-2</v>
      </c>
      <c r="BH44" s="374">
        <v>4.2668400000000002E-2</v>
      </c>
      <c r="BI44" s="374">
        <v>4.1064799999999999E-2</v>
      </c>
      <c r="BJ44" s="374">
        <v>4.05832E-2</v>
      </c>
      <c r="BK44" s="374">
        <v>4.0203799999999998E-2</v>
      </c>
      <c r="BL44" s="374">
        <v>4.1834499999999997E-2</v>
      </c>
      <c r="BM44" s="374">
        <v>4.5011700000000002E-2</v>
      </c>
      <c r="BN44" s="374">
        <v>5.0483500000000001E-2</v>
      </c>
      <c r="BO44" s="374">
        <v>4.7573799999999999E-2</v>
      </c>
      <c r="BP44" s="374">
        <v>4.64894E-2</v>
      </c>
      <c r="BQ44" s="374">
        <v>4.4581500000000003E-2</v>
      </c>
      <c r="BR44" s="374">
        <v>4.6506699999999998E-2</v>
      </c>
      <c r="BS44" s="374">
        <v>4.6796299999999999E-2</v>
      </c>
      <c r="BT44" s="374">
        <v>4.2532E-2</v>
      </c>
      <c r="BU44" s="374">
        <v>4.07975E-2</v>
      </c>
      <c r="BV44" s="374">
        <v>4.04032E-2</v>
      </c>
    </row>
    <row r="45" spans="1:74" s="246" customFormat="1" ht="11.05" customHeight="1" x14ac:dyDescent="0.2">
      <c r="A45" s="277" t="s">
        <v>1521</v>
      </c>
      <c r="B45" s="573" t="s">
        <v>1547</v>
      </c>
      <c r="C45" s="363">
        <v>6.1939999999999999E-3</v>
      </c>
      <c r="D45" s="363">
        <v>8.7139999999999995E-3</v>
      </c>
      <c r="E45" s="363">
        <v>9.4520000000000003E-3</v>
      </c>
      <c r="F45" s="363">
        <v>8.4670000000000006E-3</v>
      </c>
      <c r="G45" s="363">
        <v>9.3550000000000005E-3</v>
      </c>
      <c r="H45" s="363">
        <v>1.1833E-2</v>
      </c>
      <c r="I45" s="363">
        <v>1.2968E-2</v>
      </c>
      <c r="J45" s="363">
        <v>1.1483999999999999E-2</v>
      </c>
      <c r="K45" s="363">
        <v>1.4567E-2</v>
      </c>
      <c r="L45" s="363">
        <v>9.7099999999999999E-3</v>
      </c>
      <c r="M45" s="363">
        <v>1.11E-2</v>
      </c>
      <c r="N45" s="363">
        <v>1.2936E-2</v>
      </c>
      <c r="O45" s="363">
        <v>1.2323000000000001E-2</v>
      </c>
      <c r="P45" s="363">
        <v>1.1179E-2</v>
      </c>
      <c r="Q45" s="363">
        <v>1.1129E-2</v>
      </c>
      <c r="R45" s="363">
        <v>1.1833E-2</v>
      </c>
      <c r="S45" s="363">
        <v>9.6450000000000008E-3</v>
      </c>
      <c r="T45" s="363">
        <v>1.2833000000000001E-2</v>
      </c>
      <c r="U45" s="363">
        <v>1.2290000000000001E-2</v>
      </c>
      <c r="V45" s="363">
        <v>1.2258E-2</v>
      </c>
      <c r="W45" s="363">
        <v>1.4367E-2</v>
      </c>
      <c r="X45" s="363">
        <v>1.329E-2</v>
      </c>
      <c r="Y45" s="363">
        <v>1.5067000000000001E-2</v>
      </c>
      <c r="Z45" s="363">
        <v>1.2710000000000001E-2</v>
      </c>
      <c r="AA45" s="363">
        <v>1.2418999999999999E-2</v>
      </c>
      <c r="AB45" s="363">
        <v>1.5036000000000001E-2</v>
      </c>
      <c r="AC45" s="363">
        <v>1.5193999999999999E-2</v>
      </c>
      <c r="AD45" s="363">
        <v>9.3329999999999993E-3</v>
      </c>
      <c r="AE45" s="363">
        <v>1.3032E-2</v>
      </c>
      <c r="AF45" s="363">
        <v>1.8866999999999998E-2</v>
      </c>
      <c r="AG45" s="363">
        <v>7.5810000000000001E-3</v>
      </c>
      <c r="AH45" s="363">
        <v>1.7548000000000001E-2</v>
      </c>
      <c r="AI45" s="363">
        <v>1.2167000000000001E-2</v>
      </c>
      <c r="AJ45" s="363">
        <v>9.0969999999999992E-3</v>
      </c>
      <c r="AK45" s="363">
        <v>7.1329999999999996E-3</v>
      </c>
      <c r="AL45" s="363">
        <v>6.613E-3</v>
      </c>
      <c r="AM45" s="363">
        <v>7.097E-3</v>
      </c>
      <c r="AN45" s="363">
        <v>6.1720000000000004E-3</v>
      </c>
      <c r="AO45" s="363">
        <v>8.4840000000000002E-3</v>
      </c>
      <c r="AP45" s="363">
        <v>5.6670000000000002E-3</v>
      </c>
      <c r="AQ45" s="363">
        <v>9.2259999999999998E-3</v>
      </c>
      <c r="AR45" s="363">
        <v>1.2167000000000001E-2</v>
      </c>
      <c r="AS45" s="363">
        <v>1.4612999999999999E-2</v>
      </c>
      <c r="AT45" s="363">
        <v>1.2581E-2</v>
      </c>
      <c r="AU45" s="363">
        <v>1.3332999999999999E-2</v>
      </c>
      <c r="AV45" s="363">
        <v>1.4999999999999999E-2</v>
      </c>
      <c r="AW45" s="363">
        <v>1.04134E-2</v>
      </c>
      <c r="AX45" s="363">
        <v>9.3747299999999995E-3</v>
      </c>
      <c r="AY45" s="374">
        <v>1.00651E-2</v>
      </c>
      <c r="AZ45" s="374">
        <v>1.0577899999999999E-2</v>
      </c>
      <c r="BA45" s="374">
        <v>1.15158E-2</v>
      </c>
      <c r="BB45" s="374">
        <v>8.90992E-3</v>
      </c>
      <c r="BC45" s="374">
        <v>1.06207E-2</v>
      </c>
      <c r="BD45" s="374">
        <v>1.46169E-2</v>
      </c>
      <c r="BE45" s="374">
        <v>1.1492499999999999E-2</v>
      </c>
      <c r="BF45" s="374">
        <v>1.4128099999999999E-2</v>
      </c>
      <c r="BG45" s="374">
        <v>1.3288700000000001E-2</v>
      </c>
      <c r="BH45" s="374">
        <v>1.24622E-2</v>
      </c>
      <c r="BI45" s="374">
        <v>1.16043E-2</v>
      </c>
      <c r="BJ45" s="374">
        <v>9.8619699999999994E-3</v>
      </c>
      <c r="BK45" s="374">
        <v>1.02588E-2</v>
      </c>
      <c r="BL45" s="374">
        <v>1.06549E-2</v>
      </c>
      <c r="BM45" s="374">
        <v>1.15464E-2</v>
      </c>
      <c r="BN45" s="374">
        <v>8.9220900000000006E-3</v>
      </c>
      <c r="BO45" s="374">
        <v>1.06255E-2</v>
      </c>
      <c r="BP45" s="374">
        <v>1.46188E-2</v>
      </c>
      <c r="BQ45" s="374">
        <v>1.14933E-2</v>
      </c>
      <c r="BR45" s="374">
        <v>1.4128399999999999E-2</v>
      </c>
      <c r="BS45" s="374">
        <v>1.32888E-2</v>
      </c>
      <c r="BT45" s="374">
        <v>1.24622E-2</v>
      </c>
      <c r="BU45" s="374">
        <v>1.16043E-2</v>
      </c>
      <c r="BV45" s="374">
        <v>9.8619799999999994E-3</v>
      </c>
    </row>
    <row r="46" spans="1:74" ht="11.05" customHeight="1" x14ac:dyDescent="0.2">
      <c r="A46" s="278" t="s">
        <v>1524</v>
      </c>
      <c r="B46" s="568" t="s">
        <v>1575</v>
      </c>
      <c r="C46" s="363">
        <v>3.5296096999999999E-2</v>
      </c>
      <c r="D46" s="363">
        <v>6.7038500000000001E-2</v>
      </c>
      <c r="E46" s="363">
        <v>6.4930322999999998E-2</v>
      </c>
      <c r="F46" s="363">
        <v>6.1539299999999998E-2</v>
      </c>
      <c r="G46" s="363">
        <v>6.8793194000000002E-2</v>
      </c>
      <c r="H46" s="363">
        <v>5.9324500000000002E-2</v>
      </c>
      <c r="I46" s="363">
        <v>6.6092741999999996E-2</v>
      </c>
      <c r="J46" s="363">
        <v>6.9870839000000004E-2</v>
      </c>
      <c r="K46" s="363">
        <v>5.8542667E-2</v>
      </c>
      <c r="L46" s="363">
        <v>7.3632452000000001E-2</v>
      </c>
      <c r="M46" s="363">
        <v>7.1518999999999999E-2</v>
      </c>
      <c r="N46" s="363">
        <v>7.4218967999999996E-2</v>
      </c>
      <c r="O46" s="363">
        <v>4.7252935000000003E-2</v>
      </c>
      <c r="P46" s="363">
        <v>5.6115249999999998E-2</v>
      </c>
      <c r="Q46" s="363">
        <v>6.1110548000000001E-2</v>
      </c>
      <c r="R46" s="363">
        <v>7.0016732999999998E-2</v>
      </c>
      <c r="S46" s="363">
        <v>5.5563967999999998E-2</v>
      </c>
      <c r="T46" s="363">
        <v>6.9290867000000006E-2</v>
      </c>
      <c r="U46" s="363">
        <v>6.2947258000000006E-2</v>
      </c>
      <c r="V46" s="363">
        <v>6.3747129E-2</v>
      </c>
      <c r="W46" s="363">
        <v>5.9835233000000002E-2</v>
      </c>
      <c r="X46" s="363">
        <v>7.2154968E-2</v>
      </c>
      <c r="Y46" s="363">
        <v>8.3285632999999998E-2</v>
      </c>
      <c r="Z46" s="363">
        <v>6.1228097000000002E-2</v>
      </c>
      <c r="AA46" s="363">
        <v>6.3289322999999995E-2</v>
      </c>
      <c r="AB46" s="363">
        <v>6.7970286000000005E-2</v>
      </c>
      <c r="AC46" s="363">
        <v>7.2891774000000006E-2</v>
      </c>
      <c r="AD46" s="363">
        <v>5.7962867000000001E-2</v>
      </c>
      <c r="AE46" s="363">
        <v>8.5550097000000005E-2</v>
      </c>
      <c r="AF46" s="363">
        <v>9.2722166999999994E-2</v>
      </c>
      <c r="AG46" s="363">
        <v>8.0204387000000002E-2</v>
      </c>
      <c r="AH46" s="363">
        <v>8.1343289999999999E-2</v>
      </c>
      <c r="AI46" s="363">
        <v>9.5058000000000004E-2</v>
      </c>
      <c r="AJ46" s="363">
        <v>8.7795677000000003E-2</v>
      </c>
      <c r="AK46" s="363">
        <v>8.6964932999999994E-2</v>
      </c>
      <c r="AL46" s="363">
        <v>8.0321096999999994E-2</v>
      </c>
      <c r="AM46" s="363">
        <v>7.8138322999999996E-2</v>
      </c>
      <c r="AN46" s="363">
        <v>9.3915378999999993E-2</v>
      </c>
      <c r="AO46" s="363">
        <v>7.7726386999999994E-2</v>
      </c>
      <c r="AP46" s="363">
        <v>8.1014000000000003E-2</v>
      </c>
      <c r="AQ46" s="363">
        <v>8.0684871000000005E-2</v>
      </c>
      <c r="AR46" s="363">
        <v>8.8018100000000002E-2</v>
      </c>
      <c r="AS46" s="363">
        <v>7.8988742000000001E-2</v>
      </c>
      <c r="AT46" s="363">
        <v>7.0891613000000006E-2</v>
      </c>
      <c r="AU46" s="363">
        <v>7.5249999999999997E-2</v>
      </c>
      <c r="AV46" s="363">
        <v>7.9689999999999997E-2</v>
      </c>
      <c r="AW46" s="363">
        <v>6.1402900000000003E-2</v>
      </c>
      <c r="AX46" s="363">
        <v>5.9695499999999999E-2</v>
      </c>
      <c r="AY46" s="374">
        <v>4.47643E-2</v>
      </c>
      <c r="AZ46" s="374">
        <v>5.9456599999999998E-2</v>
      </c>
      <c r="BA46" s="374">
        <v>5.29361E-2</v>
      </c>
      <c r="BB46" s="374">
        <v>4.9318399999999998E-2</v>
      </c>
      <c r="BC46" s="374">
        <v>5.9984200000000001E-2</v>
      </c>
      <c r="BD46" s="374">
        <v>6.6460900000000003E-2</v>
      </c>
      <c r="BE46" s="374">
        <v>6.5276899999999999E-2</v>
      </c>
      <c r="BF46" s="374">
        <v>6.3655299999999998E-2</v>
      </c>
      <c r="BG46" s="374">
        <v>5.7639700000000002E-2</v>
      </c>
      <c r="BH46" s="374">
        <v>6.3925300000000004E-2</v>
      </c>
      <c r="BI46" s="374">
        <v>6.1979899999999997E-2</v>
      </c>
      <c r="BJ46" s="374">
        <v>5.90638E-2</v>
      </c>
      <c r="BK46" s="374">
        <v>2.9793799999999999E-2</v>
      </c>
      <c r="BL46" s="374">
        <v>4.3299600000000001E-2</v>
      </c>
      <c r="BM46" s="374">
        <v>4.9500299999999997E-2</v>
      </c>
      <c r="BN46" s="374">
        <v>5.0138299999999997E-2</v>
      </c>
      <c r="BO46" s="374">
        <v>6.09747E-2</v>
      </c>
      <c r="BP46" s="374">
        <v>6.4990800000000001E-2</v>
      </c>
      <c r="BQ46" s="374">
        <v>6.41597E-2</v>
      </c>
      <c r="BR46" s="374">
        <v>6.4058199999999996E-2</v>
      </c>
      <c r="BS46" s="374">
        <v>6.1564300000000002E-2</v>
      </c>
      <c r="BT46" s="374">
        <v>6.1361499999999999E-2</v>
      </c>
      <c r="BU46" s="374">
        <v>5.9047500000000003E-2</v>
      </c>
      <c r="BV46" s="374">
        <v>5.7570799999999998E-2</v>
      </c>
    </row>
    <row r="47" spans="1:74" ht="11.05" customHeight="1" x14ac:dyDescent="0.2">
      <c r="A47" s="278" t="s">
        <v>1526</v>
      </c>
      <c r="B47" s="568" t="s">
        <v>1576</v>
      </c>
      <c r="C47" s="363">
        <v>5.0592580999999998E-2</v>
      </c>
      <c r="D47" s="363">
        <v>5.3557678999999997E-2</v>
      </c>
      <c r="E47" s="363">
        <v>6.3475871000000003E-2</v>
      </c>
      <c r="F47" s="363">
        <v>6.8975067000000001E-2</v>
      </c>
      <c r="G47" s="363">
        <v>7.4692452000000006E-2</v>
      </c>
      <c r="H47" s="363">
        <v>6.8225499999999994E-2</v>
      </c>
      <c r="I47" s="363">
        <v>5.3971225999999997E-2</v>
      </c>
      <c r="J47" s="363">
        <v>7.3778160999999995E-2</v>
      </c>
      <c r="K47" s="363">
        <v>5.08317E-2</v>
      </c>
      <c r="L47" s="363">
        <v>9.0732645000000001E-2</v>
      </c>
      <c r="M47" s="363">
        <v>8.6273299999999997E-2</v>
      </c>
      <c r="N47" s="363">
        <v>8.2765871000000005E-2</v>
      </c>
      <c r="O47" s="363">
        <v>8.1465774000000005E-2</v>
      </c>
      <c r="P47" s="363">
        <v>8.2399857000000007E-2</v>
      </c>
      <c r="Q47" s="363">
        <v>9.1893064999999996E-2</v>
      </c>
      <c r="R47" s="363">
        <v>9.0240932999999995E-2</v>
      </c>
      <c r="S47" s="363">
        <v>9.5392096999999995E-2</v>
      </c>
      <c r="T47" s="363">
        <v>0.12102826699999999</v>
      </c>
      <c r="U47" s="363">
        <v>9.3258613000000004E-2</v>
      </c>
      <c r="V47" s="363">
        <v>0.111839968</v>
      </c>
      <c r="W47" s="363">
        <v>0.100621267</v>
      </c>
      <c r="X47" s="363">
        <v>0.11552035500000001</v>
      </c>
      <c r="Y47" s="363">
        <v>9.5094333000000003E-2</v>
      </c>
      <c r="Z47" s="363">
        <v>0.11538271</v>
      </c>
      <c r="AA47" s="363">
        <v>0.12797303199999999</v>
      </c>
      <c r="AB47" s="363">
        <v>0.13897164300000001</v>
      </c>
      <c r="AC47" s="363">
        <v>0.15083412900000001</v>
      </c>
      <c r="AD47" s="363">
        <v>0.16177140000000001</v>
      </c>
      <c r="AE47" s="363">
        <v>0.21060490300000001</v>
      </c>
      <c r="AF47" s="363">
        <v>0.19174776700000001</v>
      </c>
      <c r="AG47" s="363">
        <v>0.16542032300000001</v>
      </c>
      <c r="AH47" s="363">
        <v>0.19964880600000001</v>
      </c>
      <c r="AI47" s="363">
        <v>0.19438150000000001</v>
      </c>
      <c r="AJ47" s="363">
        <v>0.185138097</v>
      </c>
      <c r="AK47" s="363">
        <v>0.15539113299999999</v>
      </c>
      <c r="AL47" s="363">
        <v>0.221120226</v>
      </c>
      <c r="AM47" s="363">
        <v>0.17362941900000001</v>
      </c>
      <c r="AN47" s="363">
        <v>0.225282276</v>
      </c>
      <c r="AO47" s="363">
        <v>0.21832483899999999</v>
      </c>
      <c r="AP47" s="363">
        <v>0.221629933</v>
      </c>
      <c r="AQ47" s="363">
        <v>0.21402964499999999</v>
      </c>
      <c r="AR47" s="363">
        <v>0.248021467</v>
      </c>
      <c r="AS47" s="363">
        <v>0.27041061300000002</v>
      </c>
      <c r="AT47" s="363">
        <v>0.243812742</v>
      </c>
      <c r="AU47" s="363">
        <v>0.240100967</v>
      </c>
      <c r="AV47" s="363">
        <v>0.231742</v>
      </c>
      <c r="AW47" s="363">
        <v>0.2374407</v>
      </c>
      <c r="AX47" s="363">
        <v>0.23729259999999999</v>
      </c>
      <c r="AY47" s="374">
        <v>0.2194545</v>
      </c>
      <c r="AZ47" s="374">
        <v>0.22717399999999999</v>
      </c>
      <c r="BA47" s="374">
        <v>0.23014370000000001</v>
      </c>
      <c r="BB47" s="374">
        <v>0.23896249999999999</v>
      </c>
      <c r="BC47" s="374">
        <v>0.24892249999999999</v>
      </c>
      <c r="BD47" s="374">
        <v>0.2495039</v>
      </c>
      <c r="BE47" s="374">
        <v>0.24503240000000001</v>
      </c>
      <c r="BF47" s="374">
        <v>0.24378649999999999</v>
      </c>
      <c r="BG47" s="374">
        <v>0.23810899999999999</v>
      </c>
      <c r="BH47" s="374">
        <v>0.23994090000000001</v>
      </c>
      <c r="BI47" s="374">
        <v>0.2434182</v>
      </c>
      <c r="BJ47" s="374">
        <v>0.2590462</v>
      </c>
      <c r="BK47" s="374">
        <v>0.24521480000000001</v>
      </c>
      <c r="BL47" s="374">
        <v>0.25636249999999999</v>
      </c>
      <c r="BM47" s="374">
        <v>0.25941330000000001</v>
      </c>
      <c r="BN47" s="374">
        <v>0.26361950000000001</v>
      </c>
      <c r="BO47" s="374">
        <v>0.2704434</v>
      </c>
      <c r="BP47" s="374">
        <v>0.26957379999999997</v>
      </c>
      <c r="BQ47" s="374">
        <v>0.26411560000000001</v>
      </c>
      <c r="BR47" s="374">
        <v>0.26280579999999998</v>
      </c>
      <c r="BS47" s="374">
        <v>0.25578519999999999</v>
      </c>
      <c r="BT47" s="374">
        <v>0.25623669999999998</v>
      </c>
      <c r="BU47" s="374">
        <v>0.25812859999999999</v>
      </c>
      <c r="BV47" s="374">
        <v>0.2732677</v>
      </c>
    </row>
    <row r="48" spans="1:74" ht="11.05" customHeight="1" x14ac:dyDescent="0.2">
      <c r="A48" s="571"/>
      <c r="B48" s="572"/>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row>
    <row r="49" spans="1:74" ht="11.05" customHeight="1" x14ac:dyDescent="0.2">
      <c r="A49" s="571"/>
      <c r="B49" s="31" t="s">
        <v>1141</v>
      </c>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row>
    <row r="50" spans="1:74" s="287" customFormat="1" ht="11.05" customHeight="1" x14ac:dyDescent="0.2">
      <c r="A50" s="571" t="s">
        <v>1560</v>
      </c>
      <c r="B50" s="567" t="s">
        <v>1532</v>
      </c>
      <c r="C50" s="103">
        <v>32.545941999999997</v>
      </c>
      <c r="D50" s="103">
        <v>31.031336</v>
      </c>
      <c r="E50" s="103">
        <v>29.250745999999999</v>
      </c>
      <c r="F50" s="103">
        <v>28.574414000000001</v>
      </c>
      <c r="G50" s="103">
        <v>27.739853</v>
      </c>
      <c r="H50" s="103">
        <v>27.721668999999999</v>
      </c>
      <c r="I50" s="103">
        <v>28.725027000000001</v>
      </c>
      <c r="J50" s="103">
        <v>26.625188999999999</v>
      </c>
      <c r="K50" s="103">
        <v>25.710550000000001</v>
      </c>
      <c r="L50" s="103">
        <v>25.379110000000001</v>
      </c>
      <c r="M50" s="103">
        <v>26.425035000000001</v>
      </c>
      <c r="N50" s="103">
        <v>28.658791999999998</v>
      </c>
      <c r="O50" s="103">
        <v>33.338335999999998</v>
      </c>
      <c r="P50" s="103">
        <v>34.017051000000002</v>
      </c>
      <c r="Q50" s="103">
        <v>34.389493000000002</v>
      </c>
      <c r="R50" s="103">
        <v>31.626783</v>
      </c>
      <c r="S50" s="103">
        <v>30.755503000000001</v>
      </c>
      <c r="T50" s="103">
        <v>29.721236999999999</v>
      </c>
      <c r="U50" s="103">
        <v>30.775912000000002</v>
      </c>
      <c r="V50" s="103">
        <v>29.135491999999999</v>
      </c>
      <c r="W50" s="103">
        <v>27.240168000000001</v>
      </c>
      <c r="X50" s="103">
        <v>27.023629</v>
      </c>
      <c r="Y50" s="103">
        <v>30.138193999999999</v>
      </c>
      <c r="Z50" s="103">
        <v>31.54045</v>
      </c>
      <c r="AA50" s="103">
        <v>33.565894999999998</v>
      </c>
      <c r="AB50" s="103">
        <v>35.204247000000002</v>
      </c>
      <c r="AC50" s="103">
        <v>34.473989000000003</v>
      </c>
      <c r="AD50" s="103">
        <v>33.575620999999998</v>
      </c>
      <c r="AE50" s="103">
        <v>31.574307999999998</v>
      </c>
      <c r="AF50" s="103">
        <v>30.177724999999999</v>
      </c>
      <c r="AG50" s="103">
        <v>31.084638000000002</v>
      </c>
      <c r="AH50" s="103">
        <v>29.80857</v>
      </c>
      <c r="AI50" s="103">
        <v>30.305831999999999</v>
      </c>
      <c r="AJ50" s="103">
        <v>28.708248000000001</v>
      </c>
      <c r="AK50" s="103">
        <v>30.747311</v>
      </c>
      <c r="AL50" s="103">
        <v>33.104008999999998</v>
      </c>
      <c r="AM50" s="103">
        <v>35.649341</v>
      </c>
      <c r="AN50" s="103">
        <v>37.383226999999998</v>
      </c>
      <c r="AO50" s="103">
        <v>38.225472000000003</v>
      </c>
      <c r="AP50" s="103">
        <v>36.986820000000002</v>
      </c>
      <c r="AQ50" s="103">
        <v>33.158273000000001</v>
      </c>
      <c r="AR50" s="103">
        <v>33.362183999999999</v>
      </c>
      <c r="AS50" s="103">
        <v>33.279944999999998</v>
      </c>
      <c r="AT50" s="103">
        <v>33.757542999999998</v>
      </c>
      <c r="AU50" s="103">
        <v>33.279977000000002</v>
      </c>
      <c r="AV50" s="103">
        <v>31.609945</v>
      </c>
      <c r="AW50" s="103">
        <v>33.265915429000003</v>
      </c>
      <c r="AX50" s="103">
        <v>35.066910999999998</v>
      </c>
      <c r="AY50" s="582">
        <v>37.034179999999999</v>
      </c>
      <c r="AZ50" s="582">
        <v>37.131100000000004</v>
      </c>
      <c r="BA50" s="582">
        <v>36.97204</v>
      </c>
      <c r="BB50" s="582">
        <v>36.318950000000001</v>
      </c>
      <c r="BC50" s="582">
        <v>34.871029999999998</v>
      </c>
      <c r="BD50" s="582">
        <v>34.01341</v>
      </c>
      <c r="BE50" s="582">
        <v>33.946260000000002</v>
      </c>
      <c r="BF50" s="582">
        <v>33.147179999999999</v>
      </c>
      <c r="BG50" s="582">
        <v>32.884149999999998</v>
      </c>
      <c r="BH50" s="582">
        <v>32.284379999999999</v>
      </c>
      <c r="BI50" s="582">
        <v>33.30585</v>
      </c>
      <c r="BJ50" s="582">
        <v>34.312600000000003</v>
      </c>
      <c r="BK50" s="582">
        <v>36.857970000000002</v>
      </c>
      <c r="BL50" s="582">
        <v>37.232469999999999</v>
      </c>
      <c r="BM50" s="582">
        <v>37.274909999999998</v>
      </c>
      <c r="BN50" s="582">
        <v>36.5244</v>
      </c>
      <c r="BO50" s="582">
        <v>35.045020000000001</v>
      </c>
      <c r="BP50" s="582">
        <v>34.240110000000001</v>
      </c>
      <c r="BQ50" s="582">
        <v>34.237279999999998</v>
      </c>
      <c r="BR50" s="582">
        <v>33.452449999999999</v>
      </c>
      <c r="BS50" s="582">
        <v>33.068379999999998</v>
      </c>
      <c r="BT50" s="582">
        <v>32.557789999999997</v>
      </c>
      <c r="BU50" s="582">
        <v>33.658160000000002</v>
      </c>
      <c r="BV50" s="582">
        <v>34.759720000000002</v>
      </c>
    </row>
    <row r="51" spans="1:74" ht="11.05" customHeight="1" x14ac:dyDescent="0.2">
      <c r="A51" s="278" t="s">
        <v>1533</v>
      </c>
      <c r="B51" s="568" t="s">
        <v>1534</v>
      </c>
      <c r="C51" s="363">
        <v>26.117099</v>
      </c>
      <c r="D51" s="363">
        <v>24.711957000000002</v>
      </c>
      <c r="E51" s="363">
        <v>22.868777999999999</v>
      </c>
      <c r="F51" s="363">
        <v>22.368472000000001</v>
      </c>
      <c r="G51" s="363">
        <v>22.056733999999999</v>
      </c>
      <c r="H51" s="363">
        <v>21.980079</v>
      </c>
      <c r="I51" s="363">
        <v>22.655861999999999</v>
      </c>
      <c r="J51" s="363">
        <v>21.134858000000001</v>
      </c>
      <c r="K51" s="363">
        <v>20.235302000000001</v>
      </c>
      <c r="L51" s="363">
        <v>20.066744</v>
      </c>
      <c r="M51" s="363">
        <v>20.502772</v>
      </c>
      <c r="N51" s="363">
        <v>22.035995</v>
      </c>
      <c r="O51" s="363">
        <v>25.873957000000001</v>
      </c>
      <c r="P51" s="363">
        <v>26.521412999999999</v>
      </c>
      <c r="Q51" s="363">
        <v>26.700237000000001</v>
      </c>
      <c r="R51" s="363">
        <v>24.283766</v>
      </c>
      <c r="S51" s="363">
        <v>23.425856</v>
      </c>
      <c r="T51" s="363">
        <v>23.384442</v>
      </c>
      <c r="U51" s="363">
        <v>24.197306000000001</v>
      </c>
      <c r="V51" s="363">
        <v>23.508838000000001</v>
      </c>
      <c r="W51" s="363">
        <v>21.540134999999999</v>
      </c>
      <c r="X51" s="363">
        <v>21.707820999999999</v>
      </c>
      <c r="Y51" s="363">
        <v>23.574755</v>
      </c>
      <c r="Z51" s="363">
        <v>24.244886999999999</v>
      </c>
      <c r="AA51" s="363">
        <v>25.239595000000001</v>
      </c>
      <c r="AB51" s="363">
        <v>26.284267</v>
      </c>
      <c r="AC51" s="363">
        <v>24.966235999999999</v>
      </c>
      <c r="AD51" s="363">
        <v>24.164740999999999</v>
      </c>
      <c r="AE51" s="363">
        <v>23.108150999999999</v>
      </c>
      <c r="AF51" s="363">
        <v>22.314399999999999</v>
      </c>
      <c r="AG51" s="363">
        <v>23.056691000000001</v>
      </c>
      <c r="AH51" s="363">
        <v>21.799776000000001</v>
      </c>
      <c r="AI51" s="363">
        <v>22.159414000000002</v>
      </c>
      <c r="AJ51" s="363">
        <v>21.202802999999999</v>
      </c>
      <c r="AK51" s="363">
        <v>21.791411</v>
      </c>
      <c r="AL51" s="363">
        <v>23.498269000000001</v>
      </c>
      <c r="AM51" s="363">
        <v>24.805582000000001</v>
      </c>
      <c r="AN51" s="363">
        <v>26.233409000000002</v>
      </c>
      <c r="AO51" s="363">
        <v>27.189420999999999</v>
      </c>
      <c r="AP51" s="363">
        <v>25.515779999999999</v>
      </c>
      <c r="AQ51" s="363">
        <v>22.678538</v>
      </c>
      <c r="AR51" s="363">
        <v>22.611892999999998</v>
      </c>
      <c r="AS51" s="363">
        <v>23.349177999999998</v>
      </c>
      <c r="AT51" s="363">
        <v>23.797446000000001</v>
      </c>
      <c r="AU51" s="363">
        <v>23.474102999999999</v>
      </c>
      <c r="AV51" s="363">
        <v>22.156106999999999</v>
      </c>
      <c r="AW51" s="363">
        <v>22.901571429000001</v>
      </c>
      <c r="AX51" s="363">
        <v>24.148</v>
      </c>
      <c r="AY51" s="374">
        <v>25.725919999999999</v>
      </c>
      <c r="AZ51" s="374">
        <v>25.947839999999999</v>
      </c>
      <c r="BA51" s="374">
        <v>25.86683</v>
      </c>
      <c r="BB51" s="374">
        <v>25.104810000000001</v>
      </c>
      <c r="BC51" s="374">
        <v>24.135619999999999</v>
      </c>
      <c r="BD51" s="374">
        <v>23.48959</v>
      </c>
      <c r="BE51" s="374">
        <v>23.505510000000001</v>
      </c>
      <c r="BF51" s="374">
        <v>23.018470000000001</v>
      </c>
      <c r="BG51" s="374">
        <v>22.836770000000001</v>
      </c>
      <c r="BH51" s="374">
        <v>22.305530000000001</v>
      </c>
      <c r="BI51" s="374">
        <v>22.780439999999999</v>
      </c>
      <c r="BJ51" s="374">
        <v>23.370229999999999</v>
      </c>
      <c r="BK51" s="374">
        <v>25.3628</v>
      </c>
      <c r="BL51" s="374">
        <v>25.604869999999998</v>
      </c>
      <c r="BM51" s="374">
        <v>25.54393</v>
      </c>
      <c r="BN51" s="374">
        <v>24.801919999999999</v>
      </c>
      <c r="BO51" s="374">
        <v>23.852740000000001</v>
      </c>
      <c r="BP51" s="374">
        <v>23.22672</v>
      </c>
      <c r="BQ51" s="374">
        <v>23.262650000000001</v>
      </c>
      <c r="BR51" s="374">
        <v>22.79561</v>
      </c>
      <c r="BS51" s="374">
        <v>22.63392</v>
      </c>
      <c r="BT51" s="374">
        <v>22.122599999999998</v>
      </c>
      <c r="BU51" s="374">
        <v>22.617349999999998</v>
      </c>
      <c r="BV51" s="374">
        <v>23.226980000000001</v>
      </c>
    </row>
    <row r="52" spans="1:74" ht="11.05" customHeight="1" x14ac:dyDescent="0.2">
      <c r="A52" s="278" t="s">
        <v>1535</v>
      </c>
      <c r="B52" s="568" t="s">
        <v>1536</v>
      </c>
      <c r="C52" s="363">
        <v>4.5803219999999998</v>
      </c>
      <c r="D52" s="363">
        <v>4.1893779999999996</v>
      </c>
      <c r="E52" s="363">
        <v>4.2837800000000001</v>
      </c>
      <c r="F52" s="363">
        <v>4.1831659999999999</v>
      </c>
      <c r="G52" s="363">
        <v>3.8045040000000001</v>
      </c>
      <c r="H52" s="363">
        <v>3.7475589999999999</v>
      </c>
      <c r="I52" s="363">
        <v>3.69692</v>
      </c>
      <c r="J52" s="363">
        <v>3.368598</v>
      </c>
      <c r="K52" s="363">
        <v>3.2295250000000002</v>
      </c>
      <c r="L52" s="363">
        <v>3.3396520000000001</v>
      </c>
      <c r="M52" s="363">
        <v>3.7468979999999998</v>
      </c>
      <c r="N52" s="363">
        <v>4.1874989999999999</v>
      </c>
      <c r="O52" s="363">
        <v>4.5435610000000004</v>
      </c>
      <c r="P52" s="363">
        <v>4.4573140000000002</v>
      </c>
      <c r="Q52" s="363">
        <v>4.6917960000000001</v>
      </c>
      <c r="R52" s="363">
        <v>4.2124980000000001</v>
      </c>
      <c r="S52" s="363">
        <v>3.8392409999999999</v>
      </c>
      <c r="T52" s="363">
        <v>3.4044020000000002</v>
      </c>
      <c r="U52" s="363">
        <v>3.2404609999999998</v>
      </c>
      <c r="V52" s="363">
        <v>2.893751</v>
      </c>
      <c r="W52" s="363">
        <v>2.8262809999999998</v>
      </c>
      <c r="X52" s="363">
        <v>2.9032480000000001</v>
      </c>
      <c r="Y52" s="363">
        <v>3.2323279999999999</v>
      </c>
      <c r="Z52" s="363">
        <v>3.6078510000000001</v>
      </c>
      <c r="AA52" s="363">
        <v>4.4015740000000001</v>
      </c>
      <c r="AB52" s="363">
        <v>4.8862120000000004</v>
      </c>
      <c r="AC52" s="363">
        <v>5.1326409999999996</v>
      </c>
      <c r="AD52" s="363">
        <v>4.957382</v>
      </c>
      <c r="AE52" s="363">
        <v>4.4874700000000001</v>
      </c>
      <c r="AF52" s="363">
        <v>3.997913</v>
      </c>
      <c r="AG52" s="363">
        <v>3.7529840000000001</v>
      </c>
      <c r="AH52" s="363">
        <v>3.6224940000000001</v>
      </c>
      <c r="AI52" s="363">
        <v>3.628952</v>
      </c>
      <c r="AJ52" s="363">
        <v>3.50522</v>
      </c>
      <c r="AK52" s="363">
        <v>3.6545230000000002</v>
      </c>
      <c r="AL52" s="363">
        <v>3.8134739999999998</v>
      </c>
      <c r="AM52" s="363">
        <v>4.205152</v>
      </c>
      <c r="AN52" s="363">
        <v>4.5640770000000002</v>
      </c>
      <c r="AO52" s="363">
        <v>4.4007630000000004</v>
      </c>
      <c r="AP52" s="363">
        <v>4.4130779999999996</v>
      </c>
      <c r="AQ52" s="363">
        <v>4.1852739999999997</v>
      </c>
      <c r="AR52" s="363">
        <v>3.7276500000000001</v>
      </c>
      <c r="AS52" s="363">
        <v>3.373122</v>
      </c>
      <c r="AT52" s="363">
        <v>3.1996020000000001</v>
      </c>
      <c r="AU52" s="363">
        <v>3.164625</v>
      </c>
      <c r="AV52" s="363">
        <v>3.0068589999999999</v>
      </c>
      <c r="AW52" s="363">
        <v>3.726607</v>
      </c>
      <c r="AX52" s="363">
        <v>4.05396</v>
      </c>
      <c r="AY52" s="374">
        <v>4.2549770000000002</v>
      </c>
      <c r="AZ52" s="374">
        <v>4.115221</v>
      </c>
      <c r="BA52" s="374">
        <v>3.9903580000000001</v>
      </c>
      <c r="BB52" s="374">
        <v>3.9409290000000001</v>
      </c>
      <c r="BC52" s="374">
        <v>3.6346949999999998</v>
      </c>
      <c r="BD52" s="374">
        <v>3.3894980000000001</v>
      </c>
      <c r="BE52" s="374">
        <v>3.239706</v>
      </c>
      <c r="BF52" s="374">
        <v>3.0530240000000002</v>
      </c>
      <c r="BG52" s="374">
        <v>3.0355370000000002</v>
      </c>
      <c r="BH52" s="374">
        <v>3.037261</v>
      </c>
      <c r="BI52" s="374">
        <v>3.2734359999999998</v>
      </c>
      <c r="BJ52" s="374">
        <v>3.551971</v>
      </c>
      <c r="BK52" s="374">
        <v>3.849618</v>
      </c>
      <c r="BL52" s="374">
        <v>3.9693580000000002</v>
      </c>
      <c r="BM52" s="374">
        <v>4.0107470000000003</v>
      </c>
      <c r="BN52" s="374">
        <v>3.8773240000000002</v>
      </c>
      <c r="BO52" s="374">
        <v>3.5078990000000001</v>
      </c>
      <c r="BP52" s="374">
        <v>3.2991199999999998</v>
      </c>
      <c r="BQ52" s="374">
        <v>3.1850239999999999</v>
      </c>
      <c r="BR52" s="374">
        <v>2.9837389999999999</v>
      </c>
      <c r="BS52" s="374">
        <v>2.8316569999999999</v>
      </c>
      <c r="BT52" s="374">
        <v>2.8990840000000002</v>
      </c>
      <c r="BU52" s="374">
        <v>3.2001460000000002</v>
      </c>
      <c r="BV52" s="374">
        <v>3.5434169999999998</v>
      </c>
    </row>
    <row r="53" spans="1:74" s="287" customFormat="1" ht="11.05" customHeight="1" x14ac:dyDescent="0.2">
      <c r="A53" s="278" t="s">
        <v>1537</v>
      </c>
      <c r="B53" s="568" t="s">
        <v>1552</v>
      </c>
      <c r="C53" s="363">
        <v>1.7129749999999999</v>
      </c>
      <c r="D53" s="363">
        <v>1.9788460000000001</v>
      </c>
      <c r="E53" s="363">
        <v>1.9674499999999999</v>
      </c>
      <c r="F53" s="363">
        <v>1.921505</v>
      </c>
      <c r="G53" s="363">
        <v>1.759612</v>
      </c>
      <c r="H53" s="363">
        <v>1.9199679999999999</v>
      </c>
      <c r="I53" s="363">
        <v>2.2830499999999998</v>
      </c>
      <c r="J53" s="363">
        <v>2.0370189999999999</v>
      </c>
      <c r="K53" s="363">
        <v>2.1743570000000001</v>
      </c>
      <c r="L53" s="363">
        <v>1.883127</v>
      </c>
      <c r="M53" s="363">
        <v>2.1066029999999998</v>
      </c>
      <c r="N53" s="363">
        <v>2.3527520000000002</v>
      </c>
      <c r="O53" s="363">
        <v>2.7097169999999999</v>
      </c>
      <c r="P53" s="363">
        <v>2.7480440000000002</v>
      </c>
      <c r="Q53" s="363">
        <v>2.7053750000000001</v>
      </c>
      <c r="R53" s="363">
        <v>2.8721909999999999</v>
      </c>
      <c r="S53" s="363">
        <v>3.2734320000000001</v>
      </c>
      <c r="T53" s="363">
        <v>2.7416330000000002</v>
      </c>
      <c r="U53" s="363">
        <v>3.1484160000000001</v>
      </c>
      <c r="V53" s="363">
        <v>2.553995</v>
      </c>
      <c r="W53" s="363">
        <v>2.697676</v>
      </c>
      <c r="X53" s="363">
        <v>2.2350020000000002</v>
      </c>
      <c r="Y53" s="363">
        <v>3.087278</v>
      </c>
      <c r="Z53" s="363">
        <v>3.405459</v>
      </c>
      <c r="AA53" s="363">
        <v>3.6853600000000002</v>
      </c>
      <c r="AB53" s="363">
        <v>3.6787779999999999</v>
      </c>
      <c r="AC53" s="363">
        <v>4.0354340000000004</v>
      </c>
      <c r="AD53" s="363">
        <v>4.1425609999999997</v>
      </c>
      <c r="AE53" s="363">
        <v>3.713883</v>
      </c>
      <c r="AF53" s="363">
        <v>3.5648840000000002</v>
      </c>
      <c r="AG53" s="363">
        <v>4.0705840000000002</v>
      </c>
      <c r="AH53" s="363">
        <v>4.0737310000000004</v>
      </c>
      <c r="AI53" s="363">
        <v>4.2439340000000003</v>
      </c>
      <c r="AJ53" s="363">
        <v>3.6679349999999999</v>
      </c>
      <c r="AK53" s="363">
        <v>4.992775</v>
      </c>
      <c r="AL53" s="363">
        <v>5.4777699999999996</v>
      </c>
      <c r="AM53" s="363">
        <v>6.3793449999999998</v>
      </c>
      <c r="AN53" s="363">
        <v>6.2904200000000001</v>
      </c>
      <c r="AO53" s="363">
        <v>6.291811</v>
      </c>
      <c r="AP53" s="363">
        <v>6.719894</v>
      </c>
      <c r="AQ53" s="363">
        <v>5.8871060000000002</v>
      </c>
      <c r="AR53" s="363">
        <v>6.556584</v>
      </c>
      <c r="AS53" s="363">
        <v>6.1510699999999998</v>
      </c>
      <c r="AT53" s="363">
        <v>6.2049830000000004</v>
      </c>
      <c r="AU53" s="363">
        <v>5.9971139999999998</v>
      </c>
      <c r="AV53" s="363">
        <v>5.8181459999999996</v>
      </c>
      <c r="AW53" s="363">
        <v>6.008737</v>
      </c>
      <c r="AX53" s="363">
        <v>6.235951</v>
      </c>
      <c r="AY53" s="374">
        <v>6.4242840000000001</v>
      </c>
      <c r="AZ53" s="374">
        <v>6.4390390000000002</v>
      </c>
      <c r="BA53" s="374">
        <v>6.485849</v>
      </c>
      <c r="BB53" s="374">
        <v>6.644209</v>
      </c>
      <c r="BC53" s="374">
        <v>6.4717120000000001</v>
      </c>
      <c r="BD53" s="374">
        <v>6.5053200000000002</v>
      </c>
      <c r="BE53" s="374">
        <v>6.5720390000000002</v>
      </c>
      <c r="BF53" s="374">
        <v>6.4466919999999996</v>
      </c>
      <c r="BG53" s="374">
        <v>6.3828389999999997</v>
      </c>
      <c r="BH53" s="374">
        <v>6.312589</v>
      </c>
      <c r="BI53" s="374">
        <v>6.6229779999999998</v>
      </c>
      <c r="BJ53" s="374">
        <v>6.7613989999999999</v>
      </c>
      <c r="BK53" s="374">
        <v>7.0165459999999999</v>
      </c>
      <c r="BL53" s="374">
        <v>7.029242</v>
      </c>
      <c r="BM53" s="374">
        <v>7.091234</v>
      </c>
      <c r="BN53" s="374">
        <v>7.2161479999999996</v>
      </c>
      <c r="BO53" s="374">
        <v>7.0553759999999999</v>
      </c>
      <c r="BP53" s="374">
        <v>7.0852690000000003</v>
      </c>
      <c r="BQ53" s="374">
        <v>7.1606069999999997</v>
      </c>
      <c r="BR53" s="374">
        <v>7.0441060000000002</v>
      </c>
      <c r="BS53" s="374">
        <v>6.9738069999999999</v>
      </c>
      <c r="BT53" s="374">
        <v>6.9071109999999996</v>
      </c>
      <c r="BU53" s="374">
        <v>7.2116670000000003</v>
      </c>
      <c r="BV53" s="374">
        <v>7.3603249999999996</v>
      </c>
    </row>
    <row r="54" spans="1:74" ht="11.05" customHeight="1" x14ac:dyDescent="0.2">
      <c r="A54" s="278" t="s">
        <v>1538</v>
      </c>
      <c r="B54" s="568" t="s">
        <v>1539</v>
      </c>
      <c r="C54" s="363">
        <v>0.135546</v>
      </c>
      <c r="D54" s="363">
        <v>0.15115500000000001</v>
      </c>
      <c r="E54" s="363">
        <v>0.13073799999999999</v>
      </c>
      <c r="F54" s="363">
        <v>0.101271</v>
      </c>
      <c r="G54" s="363">
        <v>0.119003</v>
      </c>
      <c r="H54" s="363">
        <v>7.4063000000000004E-2</v>
      </c>
      <c r="I54" s="363">
        <v>8.9194999999999997E-2</v>
      </c>
      <c r="J54" s="363">
        <v>8.4713999999999998E-2</v>
      </c>
      <c r="K54" s="363">
        <v>7.1365999999999999E-2</v>
      </c>
      <c r="L54" s="363">
        <v>8.9587E-2</v>
      </c>
      <c r="M54" s="363">
        <v>6.8762000000000004E-2</v>
      </c>
      <c r="N54" s="363">
        <v>8.2545999999999994E-2</v>
      </c>
      <c r="O54" s="363">
        <v>0.21110100000000001</v>
      </c>
      <c r="P54" s="363">
        <v>0.29027999999999998</v>
      </c>
      <c r="Q54" s="363">
        <v>0.29208499999999998</v>
      </c>
      <c r="R54" s="363">
        <v>0.258328</v>
      </c>
      <c r="S54" s="363">
        <v>0.216974</v>
      </c>
      <c r="T54" s="363">
        <v>0.19076000000000001</v>
      </c>
      <c r="U54" s="363">
        <v>0.18972900000000001</v>
      </c>
      <c r="V54" s="363">
        <v>0.17890800000000001</v>
      </c>
      <c r="W54" s="363">
        <v>0.17607600000000001</v>
      </c>
      <c r="X54" s="363">
        <v>0.17755799999999999</v>
      </c>
      <c r="Y54" s="363">
        <v>0.24383299999999999</v>
      </c>
      <c r="Z54" s="363">
        <v>0.28225299999999998</v>
      </c>
      <c r="AA54" s="363">
        <v>0.239366</v>
      </c>
      <c r="AB54" s="363">
        <v>0.35499000000000003</v>
      </c>
      <c r="AC54" s="363">
        <v>0.33967799999999998</v>
      </c>
      <c r="AD54" s="363">
        <v>0.31093700000000002</v>
      </c>
      <c r="AE54" s="363">
        <v>0.26480399999999998</v>
      </c>
      <c r="AF54" s="363">
        <v>0.30052800000000002</v>
      </c>
      <c r="AG54" s="363">
        <v>0.20437900000000001</v>
      </c>
      <c r="AH54" s="363">
        <v>0.31256899999999999</v>
      </c>
      <c r="AI54" s="363">
        <v>0.273532</v>
      </c>
      <c r="AJ54" s="363">
        <v>0.33228999999999997</v>
      </c>
      <c r="AK54" s="363">
        <v>0.30860199999999999</v>
      </c>
      <c r="AL54" s="363">
        <v>0.314496</v>
      </c>
      <c r="AM54" s="363">
        <v>0.25926199999999999</v>
      </c>
      <c r="AN54" s="363">
        <v>0.295321</v>
      </c>
      <c r="AO54" s="363">
        <v>0.34347699999999998</v>
      </c>
      <c r="AP54" s="363">
        <v>0.33806799999999998</v>
      </c>
      <c r="AQ54" s="363">
        <v>0.40735500000000002</v>
      </c>
      <c r="AR54" s="363">
        <v>0.466057</v>
      </c>
      <c r="AS54" s="363">
        <v>0.40657500000000002</v>
      </c>
      <c r="AT54" s="363">
        <v>0.55551200000000001</v>
      </c>
      <c r="AU54" s="363">
        <v>0.64413500000000001</v>
      </c>
      <c r="AV54" s="363">
        <v>0.62883299999999998</v>
      </c>
      <c r="AW54" s="363">
        <v>0.629</v>
      </c>
      <c r="AX54" s="363">
        <v>0.629</v>
      </c>
      <c r="AY54" s="374">
        <v>0.629</v>
      </c>
      <c r="AZ54" s="374">
        <v>0.629</v>
      </c>
      <c r="BA54" s="374">
        <v>0.629</v>
      </c>
      <c r="BB54" s="374">
        <v>0.629</v>
      </c>
      <c r="BC54" s="374">
        <v>0.629</v>
      </c>
      <c r="BD54" s="374">
        <v>0.629</v>
      </c>
      <c r="BE54" s="374">
        <v>0.629</v>
      </c>
      <c r="BF54" s="374">
        <v>0.629</v>
      </c>
      <c r="BG54" s="374">
        <v>0.629</v>
      </c>
      <c r="BH54" s="374">
        <v>0.629</v>
      </c>
      <c r="BI54" s="374">
        <v>0.629</v>
      </c>
      <c r="BJ54" s="374">
        <v>0.629</v>
      </c>
      <c r="BK54" s="374">
        <v>0.629</v>
      </c>
      <c r="BL54" s="374">
        <v>0.629</v>
      </c>
      <c r="BM54" s="374">
        <v>0.629</v>
      </c>
      <c r="BN54" s="374">
        <v>0.629</v>
      </c>
      <c r="BO54" s="374">
        <v>0.629</v>
      </c>
      <c r="BP54" s="374">
        <v>0.629</v>
      </c>
      <c r="BQ54" s="374">
        <v>0.629</v>
      </c>
      <c r="BR54" s="374">
        <v>0.629</v>
      </c>
      <c r="BS54" s="374">
        <v>0.629</v>
      </c>
      <c r="BT54" s="374">
        <v>0.629</v>
      </c>
      <c r="BU54" s="374">
        <v>0.629</v>
      </c>
      <c r="BV54" s="374">
        <v>0.629</v>
      </c>
    </row>
    <row r="55" spans="1:74" ht="11.05" customHeight="1" x14ac:dyDescent="0.2">
      <c r="A55" s="278"/>
      <c r="B55" s="577"/>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row>
    <row r="56" spans="1:74" s="287" customFormat="1" ht="11.05" customHeight="1" x14ac:dyDescent="0.2">
      <c r="A56" s="571" t="s">
        <v>1561</v>
      </c>
      <c r="B56" s="567" t="s">
        <v>1540</v>
      </c>
      <c r="C56" s="607">
        <v>170.35090500000001</v>
      </c>
      <c r="D56" s="607">
        <v>150.18066099999999</v>
      </c>
      <c r="E56" s="607">
        <v>152.32976600000001</v>
      </c>
      <c r="F56" s="607">
        <v>143.322968</v>
      </c>
      <c r="G56" s="607">
        <v>145.16365999999999</v>
      </c>
      <c r="H56" s="607">
        <v>145.800082</v>
      </c>
      <c r="I56" s="607">
        <v>148.11912599999999</v>
      </c>
      <c r="J56" s="607">
        <v>143.031058</v>
      </c>
      <c r="K56" s="607">
        <v>137.49927700000001</v>
      </c>
      <c r="L56" s="607">
        <v>138.034223</v>
      </c>
      <c r="M56" s="607">
        <v>137.545895</v>
      </c>
      <c r="N56" s="607">
        <v>136.57931099999999</v>
      </c>
      <c r="O56" s="607">
        <v>132.53527500000001</v>
      </c>
      <c r="P56" s="607">
        <v>127.815134</v>
      </c>
      <c r="Q56" s="607">
        <v>122.05478600000001</v>
      </c>
      <c r="R56" s="607">
        <v>113.37593099999999</v>
      </c>
      <c r="S56" s="607">
        <v>116.82481</v>
      </c>
      <c r="T56" s="607">
        <v>117.475059</v>
      </c>
      <c r="U56" s="607">
        <v>118.980351</v>
      </c>
      <c r="V56" s="607">
        <v>118.56959000000001</v>
      </c>
      <c r="W56" s="607">
        <v>116.054794</v>
      </c>
      <c r="X56" s="607">
        <v>115.630199</v>
      </c>
      <c r="Y56" s="607">
        <v>126.920648</v>
      </c>
      <c r="Z56" s="607">
        <v>125.91252</v>
      </c>
      <c r="AA56" s="607">
        <v>130.78320400000001</v>
      </c>
      <c r="AB56" s="607">
        <v>133.226733</v>
      </c>
      <c r="AC56" s="607">
        <v>120.861096</v>
      </c>
      <c r="AD56" s="607">
        <v>120.810107</v>
      </c>
      <c r="AE56" s="607">
        <v>120.963362</v>
      </c>
      <c r="AF56" s="607">
        <v>119.55630499999999</v>
      </c>
      <c r="AG56" s="607">
        <v>127.61006</v>
      </c>
      <c r="AH56" s="607">
        <v>124.146576</v>
      </c>
      <c r="AI56" s="607">
        <v>126.71482399999999</v>
      </c>
      <c r="AJ56" s="607">
        <v>116.79032599999999</v>
      </c>
      <c r="AK56" s="607">
        <v>121.80802300000001</v>
      </c>
      <c r="AL56" s="607">
        <v>139.777143</v>
      </c>
      <c r="AM56" s="607">
        <v>139.27569199999999</v>
      </c>
      <c r="AN56" s="607">
        <v>128.65023500000001</v>
      </c>
      <c r="AO56" s="607">
        <v>131.85746499999999</v>
      </c>
      <c r="AP56" s="607">
        <v>128.97462999999999</v>
      </c>
      <c r="AQ56" s="607">
        <v>130.3493</v>
      </c>
      <c r="AR56" s="607">
        <v>133.40813800000001</v>
      </c>
      <c r="AS56" s="607">
        <v>139.12683799999999</v>
      </c>
      <c r="AT56" s="607">
        <v>134.85186999999999</v>
      </c>
      <c r="AU56" s="607">
        <v>133.45749799999999</v>
      </c>
      <c r="AV56" s="607">
        <v>126.68462700000001</v>
      </c>
      <c r="AW56" s="607">
        <v>128.75962971000001</v>
      </c>
      <c r="AX56" s="607">
        <v>139.22891100000001</v>
      </c>
      <c r="AY56" s="617">
        <v>137.63030000000001</v>
      </c>
      <c r="AZ56" s="617">
        <v>131.77459999999999</v>
      </c>
      <c r="BA56" s="617">
        <v>125.7563</v>
      </c>
      <c r="BB56" s="617">
        <v>124.8142</v>
      </c>
      <c r="BC56" s="617">
        <v>129.26589999999999</v>
      </c>
      <c r="BD56" s="617">
        <v>128.67339999999999</v>
      </c>
      <c r="BE56" s="617">
        <v>130.41999999999999</v>
      </c>
      <c r="BF56" s="617">
        <v>131.36320000000001</v>
      </c>
      <c r="BG56" s="617">
        <v>127.6717</v>
      </c>
      <c r="BH56" s="617">
        <v>120.5568</v>
      </c>
      <c r="BI56" s="617">
        <v>125.7068</v>
      </c>
      <c r="BJ56" s="617">
        <v>128.70419999999999</v>
      </c>
      <c r="BK56" s="617">
        <v>131.5787</v>
      </c>
      <c r="BL56" s="617">
        <v>125.20489999999999</v>
      </c>
      <c r="BM56" s="617">
        <v>121.37390000000001</v>
      </c>
      <c r="BN56" s="617">
        <v>118.1249</v>
      </c>
      <c r="BO56" s="617">
        <v>121.03660000000001</v>
      </c>
      <c r="BP56" s="617">
        <v>117.1754</v>
      </c>
      <c r="BQ56" s="617">
        <v>121.468</v>
      </c>
      <c r="BR56" s="617">
        <v>123.8847</v>
      </c>
      <c r="BS56" s="617">
        <v>120.937</v>
      </c>
      <c r="BT56" s="617">
        <v>114.1889</v>
      </c>
      <c r="BU56" s="617">
        <v>117.80500000000001</v>
      </c>
      <c r="BV56" s="617">
        <v>125.2886</v>
      </c>
    </row>
    <row r="57" spans="1:74" ht="11.05" customHeight="1" x14ac:dyDescent="0.2">
      <c r="A57" s="278" t="s">
        <v>214</v>
      </c>
      <c r="B57" s="568" t="s">
        <v>1133</v>
      </c>
      <c r="C57" s="608">
        <v>164.05760799999999</v>
      </c>
      <c r="D57" s="608">
        <v>144.01243700000001</v>
      </c>
      <c r="E57" s="608">
        <v>146.07853600000001</v>
      </c>
      <c r="F57" s="608">
        <v>137.21829700000001</v>
      </c>
      <c r="G57" s="608">
        <v>139.59954400000001</v>
      </c>
      <c r="H57" s="608">
        <v>140.132555</v>
      </c>
      <c r="I57" s="608">
        <v>142.13915600000001</v>
      </c>
      <c r="J57" s="608">
        <v>137.625441</v>
      </c>
      <c r="K57" s="608">
        <v>132.095395</v>
      </c>
      <c r="L57" s="608">
        <v>132.81144399999999</v>
      </c>
      <c r="M57" s="608">
        <v>131.69239400000001</v>
      </c>
      <c r="N57" s="608">
        <v>130.03906000000001</v>
      </c>
      <c r="O57" s="608">
        <v>125.281997</v>
      </c>
      <c r="P57" s="608">
        <v>120.609776</v>
      </c>
      <c r="Q57" s="608">
        <v>114.65761500000001</v>
      </c>
      <c r="R57" s="608">
        <v>106.291242</v>
      </c>
      <c r="S57" s="608">
        <v>109.712137</v>
      </c>
      <c r="T57" s="608">
        <v>111.329024</v>
      </c>
      <c r="U57" s="608">
        <v>112.59147400000001</v>
      </c>
      <c r="V57" s="608">
        <v>113.121844</v>
      </c>
      <c r="W57" s="608">
        <v>110.53083700000001</v>
      </c>
      <c r="X57" s="608">
        <v>110.49194900000001</v>
      </c>
      <c r="Y57" s="608">
        <v>120.60104200000001</v>
      </c>
      <c r="Z57" s="608">
        <v>118.89921</v>
      </c>
      <c r="AA57" s="608">
        <v>122.69627</v>
      </c>
      <c r="AB57" s="608">
        <v>124.661743</v>
      </c>
      <c r="AC57" s="608">
        <v>111.693021</v>
      </c>
      <c r="AD57" s="608">
        <v>111.71016400000001</v>
      </c>
      <c r="AE57" s="608">
        <v>112.76200900000001</v>
      </c>
      <c r="AF57" s="608">
        <v>111.99350800000001</v>
      </c>
      <c r="AG57" s="608">
        <v>119.786492</v>
      </c>
      <c r="AH57" s="608">
        <v>116.450351</v>
      </c>
      <c r="AI57" s="608">
        <v>118.841938</v>
      </c>
      <c r="AJ57" s="608">
        <v>109.617171</v>
      </c>
      <c r="AK57" s="608">
        <v>113.160725</v>
      </c>
      <c r="AL57" s="608">
        <v>130.48589899999999</v>
      </c>
      <c r="AM57" s="608">
        <v>128.69119499999999</v>
      </c>
      <c r="AN57" s="608">
        <v>117.795738</v>
      </c>
      <c r="AO57" s="608">
        <v>121.164891</v>
      </c>
      <c r="AP57" s="608">
        <v>117.841658</v>
      </c>
      <c r="AQ57" s="608">
        <v>120.27692</v>
      </c>
      <c r="AR57" s="608">
        <v>123.123904</v>
      </c>
      <c r="AS57" s="608">
        <v>129.60264599999999</v>
      </c>
      <c r="AT57" s="608">
        <v>125.44728499999999</v>
      </c>
      <c r="AU57" s="608">
        <v>124.295759</v>
      </c>
      <c r="AV57" s="608">
        <v>117.859622</v>
      </c>
      <c r="AW57" s="608">
        <v>119.02428571</v>
      </c>
      <c r="AX57" s="608">
        <v>128.93899999999999</v>
      </c>
      <c r="AY57" s="613">
        <v>126.95099999999999</v>
      </c>
      <c r="AZ57" s="613">
        <v>121.22029999999999</v>
      </c>
      <c r="BA57" s="613">
        <v>115.2801</v>
      </c>
      <c r="BB57" s="613">
        <v>114.2291</v>
      </c>
      <c r="BC57" s="613">
        <v>119.15949999999999</v>
      </c>
      <c r="BD57" s="613">
        <v>118.7786</v>
      </c>
      <c r="BE57" s="613">
        <v>120.6083</v>
      </c>
      <c r="BF57" s="613">
        <v>121.8635</v>
      </c>
      <c r="BG57" s="613">
        <v>118.2533</v>
      </c>
      <c r="BH57" s="613">
        <v>111.20699999999999</v>
      </c>
      <c r="BI57" s="613">
        <v>115.8104</v>
      </c>
      <c r="BJ57" s="613">
        <v>118.3908</v>
      </c>
      <c r="BK57" s="613">
        <v>120.71250000000001</v>
      </c>
      <c r="BL57" s="613">
        <v>114.2063</v>
      </c>
      <c r="BM57" s="613">
        <v>110.2719</v>
      </c>
      <c r="BN57" s="613">
        <v>107.03149999999999</v>
      </c>
      <c r="BO57" s="613">
        <v>110.47329999999999</v>
      </c>
      <c r="BP57" s="613">
        <v>106.791</v>
      </c>
      <c r="BQ57" s="613">
        <v>111.1223</v>
      </c>
      <c r="BR57" s="613">
        <v>113.85680000000001</v>
      </c>
      <c r="BS57" s="613">
        <v>111.13160000000001</v>
      </c>
      <c r="BT57" s="613">
        <v>104.3827</v>
      </c>
      <c r="BU57" s="613">
        <v>107.39319999999999</v>
      </c>
      <c r="BV57" s="613">
        <v>114.3849</v>
      </c>
    </row>
    <row r="58" spans="1:74" ht="11.05" customHeight="1" x14ac:dyDescent="0.2">
      <c r="A58" s="278" t="s">
        <v>1535</v>
      </c>
      <c r="B58" s="568" t="s">
        <v>1536</v>
      </c>
      <c r="C58" s="608">
        <v>4.5803219999999998</v>
      </c>
      <c r="D58" s="608">
        <v>4.1893779999999996</v>
      </c>
      <c r="E58" s="608">
        <v>4.2837800000000001</v>
      </c>
      <c r="F58" s="608">
        <v>4.1831659999999999</v>
      </c>
      <c r="G58" s="608">
        <v>3.8045040000000001</v>
      </c>
      <c r="H58" s="608">
        <v>3.7475589999999999</v>
      </c>
      <c r="I58" s="608">
        <v>3.69692</v>
      </c>
      <c r="J58" s="608">
        <v>3.368598</v>
      </c>
      <c r="K58" s="608">
        <v>3.2295250000000002</v>
      </c>
      <c r="L58" s="608">
        <v>3.3396520000000001</v>
      </c>
      <c r="M58" s="608">
        <v>3.7468979999999998</v>
      </c>
      <c r="N58" s="608">
        <v>4.1874989999999999</v>
      </c>
      <c r="O58" s="608">
        <v>4.5435610000000004</v>
      </c>
      <c r="P58" s="608">
        <v>4.4573140000000002</v>
      </c>
      <c r="Q58" s="608">
        <v>4.6917960000000001</v>
      </c>
      <c r="R58" s="608">
        <v>4.2124980000000001</v>
      </c>
      <c r="S58" s="608">
        <v>3.8392409999999999</v>
      </c>
      <c r="T58" s="608">
        <v>3.4044020000000002</v>
      </c>
      <c r="U58" s="608">
        <v>3.2404609999999998</v>
      </c>
      <c r="V58" s="608">
        <v>2.893751</v>
      </c>
      <c r="W58" s="608">
        <v>2.8262809999999998</v>
      </c>
      <c r="X58" s="608">
        <v>2.9032480000000001</v>
      </c>
      <c r="Y58" s="608">
        <v>3.2323279999999999</v>
      </c>
      <c r="Z58" s="608">
        <v>3.6078510000000001</v>
      </c>
      <c r="AA58" s="608">
        <v>4.4015740000000001</v>
      </c>
      <c r="AB58" s="608">
        <v>4.8862120000000004</v>
      </c>
      <c r="AC58" s="608">
        <v>5.1326409999999996</v>
      </c>
      <c r="AD58" s="608">
        <v>4.957382</v>
      </c>
      <c r="AE58" s="608">
        <v>4.4874700000000001</v>
      </c>
      <c r="AF58" s="608">
        <v>3.997913</v>
      </c>
      <c r="AG58" s="608">
        <v>3.7529840000000001</v>
      </c>
      <c r="AH58" s="608">
        <v>3.6224940000000001</v>
      </c>
      <c r="AI58" s="608">
        <v>3.628952</v>
      </c>
      <c r="AJ58" s="608">
        <v>3.50522</v>
      </c>
      <c r="AK58" s="608">
        <v>3.6545230000000002</v>
      </c>
      <c r="AL58" s="608">
        <v>3.8134739999999998</v>
      </c>
      <c r="AM58" s="608">
        <v>4.205152</v>
      </c>
      <c r="AN58" s="608">
        <v>4.5640770000000002</v>
      </c>
      <c r="AO58" s="608">
        <v>4.4007630000000004</v>
      </c>
      <c r="AP58" s="608">
        <v>4.4130779999999996</v>
      </c>
      <c r="AQ58" s="608">
        <v>4.1852739999999997</v>
      </c>
      <c r="AR58" s="608">
        <v>3.7276500000000001</v>
      </c>
      <c r="AS58" s="608">
        <v>3.373122</v>
      </c>
      <c r="AT58" s="608">
        <v>3.1996020000000001</v>
      </c>
      <c r="AU58" s="608">
        <v>3.164625</v>
      </c>
      <c r="AV58" s="608">
        <v>3.0068589999999999</v>
      </c>
      <c r="AW58" s="608">
        <v>3.726607</v>
      </c>
      <c r="AX58" s="608">
        <v>4.05396</v>
      </c>
      <c r="AY58" s="613">
        <v>4.2549770000000002</v>
      </c>
      <c r="AZ58" s="613">
        <v>4.115221</v>
      </c>
      <c r="BA58" s="613">
        <v>3.9903580000000001</v>
      </c>
      <c r="BB58" s="613">
        <v>3.9409290000000001</v>
      </c>
      <c r="BC58" s="613">
        <v>3.6346949999999998</v>
      </c>
      <c r="BD58" s="613">
        <v>3.3894980000000001</v>
      </c>
      <c r="BE58" s="613">
        <v>3.239706</v>
      </c>
      <c r="BF58" s="613">
        <v>3.0530240000000002</v>
      </c>
      <c r="BG58" s="613">
        <v>3.0355370000000002</v>
      </c>
      <c r="BH58" s="613">
        <v>3.037261</v>
      </c>
      <c r="BI58" s="613">
        <v>3.2734359999999998</v>
      </c>
      <c r="BJ58" s="613">
        <v>3.551971</v>
      </c>
      <c r="BK58" s="613">
        <v>3.849618</v>
      </c>
      <c r="BL58" s="613">
        <v>3.9693580000000002</v>
      </c>
      <c r="BM58" s="613">
        <v>4.0107470000000003</v>
      </c>
      <c r="BN58" s="613">
        <v>3.8773240000000002</v>
      </c>
      <c r="BO58" s="613">
        <v>3.5078990000000001</v>
      </c>
      <c r="BP58" s="613">
        <v>3.2991199999999998</v>
      </c>
      <c r="BQ58" s="613">
        <v>3.1850239999999999</v>
      </c>
      <c r="BR58" s="613">
        <v>2.9837389999999999</v>
      </c>
      <c r="BS58" s="613">
        <v>2.8316569999999999</v>
      </c>
      <c r="BT58" s="613">
        <v>2.8990840000000002</v>
      </c>
      <c r="BU58" s="613">
        <v>3.2001460000000002</v>
      </c>
      <c r="BV58" s="613">
        <v>3.5434169999999998</v>
      </c>
    </row>
    <row r="59" spans="1:74" s="246" customFormat="1" ht="11.05" customHeight="1" x14ac:dyDescent="0.2">
      <c r="A59" s="278" t="s">
        <v>1537</v>
      </c>
      <c r="B59" s="606" t="s">
        <v>1552</v>
      </c>
      <c r="C59" s="844">
        <v>1.7129749999999999</v>
      </c>
      <c r="D59" s="844">
        <v>1.9788460000000001</v>
      </c>
      <c r="E59" s="844">
        <v>1.9674499999999999</v>
      </c>
      <c r="F59" s="844">
        <v>1.921505</v>
      </c>
      <c r="G59" s="844">
        <v>1.759612</v>
      </c>
      <c r="H59" s="844">
        <v>1.9199679999999999</v>
      </c>
      <c r="I59" s="844">
        <v>2.2830499999999998</v>
      </c>
      <c r="J59" s="844">
        <v>2.0370189999999999</v>
      </c>
      <c r="K59" s="844">
        <v>2.1743570000000001</v>
      </c>
      <c r="L59" s="844">
        <v>1.883127</v>
      </c>
      <c r="M59" s="844">
        <v>2.1066029999999998</v>
      </c>
      <c r="N59" s="844">
        <v>2.3527520000000002</v>
      </c>
      <c r="O59" s="844">
        <v>2.7097169999999999</v>
      </c>
      <c r="P59" s="844">
        <v>2.7480440000000002</v>
      </c>
      <c r="Q59" s="844">
        <v>2.7053750000000001</v>
      </c>
      <c r="R59" s="844">
        <v>2.8721909999999999</v>
      </c>
      <c r="S59" s="844">
        <v>3.2734320000000001</v>
      </c>
      <c r="T59" s="844">
        <v>2.7416330000000002</v>
      </c>
      <c r="U59" s="844">
        <v>3.1484160000000001</v>
      </c>
      <c r="V59" s="844">
        <v>2.553995</v>
      </c>
      <c r="W59" s="844">
        <v>2.697676</v>
      </c>
      <c r="X59" s="844">
        <v>2.2350020000000002</v>
      </c>
      <c r="Y59" s="844">
        <v>3.087278</v>
      </c>
      <c r="Z59" s="844">
        <v>3.405459</v>
      </c>
      <c r="AA59" s="844">
        <v>3.6853600000000002</v>
      </c>
      <c r="AB59" s="844">
        <v>3.6787779999999999</v>
      </c>
      <c r="AC59" s="844">
        <v>4.0354340000000004</v>
      </c>
      <c r="AD59" s="844">
        <v>4.1425609999999997</v>
      </c>
      <c r="AE59" s="844">
        <v>3.713883</v>
      </c>
      <c r="AF59" s="844">
        <v>3.5648840000000002</v>
      </c>
      <c r="AG59" s="844">
        <v>4.0705840000000002</v>
      </c>
      <c r="AH59" s="844">
        <v>4.0737310000000004</v>
      </c>
      <c r="AI59" s="844">
        <v>4.2439340000000003</v>
      </c>
      <c r="AJ59" s="844">
        <v>3.6679349999999999</v>
      </c>
      <c r="AK59" s="844">
        <v>4.992775</v>
      </c>
      <c r="AL59" s="844">
        <v>5.4777699999999996</v>
      </c>
      <c r="AM59" s="844">
        <v>6.3793449999999998</v>
      </c>
      <c r="AN59" s="844">
        <v>6.2904200000000001</v>
      </c>
      <c r="AO59" s="844">
        <v>6.291811</v>
      </c>
      <c r="AP59" s="844">
        <v>6.719894</v>
      </c>
      <c r="AQ59" s="844">
        <v>5.8871060000000002</v>
      </c>
      <c r="AR59" s="844">
        <v>6.556584</v>
      </c>
      <c r="AS59" s="844">
        <v>6.1510699999999998</v>
      </c>
      <c r="AT59" s="844">
        <v>6.2049830000000004</v>
      </c>
      <c r="AU59" s="844">
        <v>5.9971139999999998</v>
      </c>
      <c r="AV59" s="844">
        <v>5.8181459999999996</v>
      </c>
      <c r="AW59" s="844">
        <v>6.008737</v>
      </c>
      <c r="AX59" s="844">
        <v>6.235951</v>
      </c>
      <c r="AY59" s="845">
        <v>6.4242840000000001</v>
      </c>
      <c r="AZ59" s="845">
        <v>6.4390390000000002</v>
      </c>
      <c r="BA59" s="845">
        <v>6.485849</v>
      </c>
      <c r="BB59" s="845">
        <v>6.644209</v>
      </c>
      <c r="BC59" s="845">
        <v>6.4717120000000001</v>
      </c>
      <c r="BD59" s="845">
        <v>6.5053200000000002</v>
      </c>
      <c r="BE59" s="845">
        <v>6.5720390000000002</v>
      </c>
      <c r="BF59" s="845">
        <v>6.4466919999999996</v>
      </c>
      <c r="BG59" s="845">
        <v>6.3828389999999997</v>
      </c>
      <c r="BH59" s="845">
        <v>6.312589</v>
      </c>
      <c r="BI59" s="845">
        <v>6.6229779999999998</v>
      </c>
      <c r="BJ59" s="845">
        <v>6.7613989999999999</v>
      </c>
      <c r="BK59" s="845">
        <v>7.0165459999999999</v>
      </c>
      <c r="BL59" s="845">
        <v>7.029242</v>
      </c>
      <c r="BM59" s="845">
        <v>7.091234</v>
      </c>
      <c r="BN59" s="845">
        <v>7.2161479999999996</v>
      </c>
      <c r="BO59" s="845">
        <v>7.0553759999999999</v>
      </c>
      <c r="BP59" s="845">
        <v>7.0852690000000003</v>
      </c>
      <c r="BQ59" s="845">
        <v>7.1606069999999997</v>
      </c>
      <c r="BR59" s="845">
        <v>7.0441060000000002</v>
      </c>
      <c r="BS59" s="845">
        <v>6.9738069999999999</v>
      </c>
      <c r="BT59" s="845">
        <v>6.9071109999999996</v>
      </c>
      <c r="BU59" s="845">
        <v>7.2116670000000003</v>
      </c>
      <c r="BV59" s="845">
        <v>7.3603249999999996</v>
      </c>
    </row>
    <row r="60" spans="1:74" s="166" customFormat="1" ht="11.95" customHeight="1" x14ac:dyDescent="0.2">
      <c r="A60" s="165"/>
      <c r="B60" s="840" t="s">
        <v>1512</v>
      </c>
      <c r="C60" s="809"/>
      <c r="D60" s="809"/>
      <c r="E60" s="809"/>
      <c r="F60" s="809"/>
      <c r="G60" s="809"/>
      <c r="H60" s="809"/>
      <c r="I60" s="809"/>
      <c r="J60" s="809"/>
      <c r="K60" s="809"/>
      <c r="L60" s="809"/>
      <c r="M60" s="809"/>
      <c r="N60" s="809"/>
      <c r="O60" s="809"/>
      <c r="P60" s="809"/>
      <c r="Q60" s="787"/>
      <c r="R60" s="324"/>
      <c r="AY60" s="224"/>
      <c r="AZ60" s="224"/>
      <c r="BA60" s="224"/>
      <c r="BB60" s="224"/>
      <c r="BC60" s="224"/>
      <c r="BD60" s="669"/>
      <c r="BE60" s="224"/>
      <c r="BF60" s="669"/>
      <c r="BG60" s="669"/>
      <c r="BH60" s="669"/>
      <c r="BI60" s="669"/>
      <c r="BJ60" s="224"/>
    </row>
    <row r="61" spans="1:74" s="166" customFormat="1" ht="11.95" customHeight="1" x14ac:dyDescent="0.2">
      <c r="A61" s="165"/>
      <c r="B61" s="988" t="s">
        <v>1569</v>
      </c>
      <c r="C61" s="988"/>
      <c r="D61" s="988"/>
      <c r="E61" s="988"/>
      <c r="F61" s="988"/>
      <c r="G61" s="988"/>
      <c r="H61" s="988"/>
      <c r="I61" s="988"/>
      <c r="J61" s="988"/>
      <c r="K61" s="988"/>
      <c r="L61" s="988"/>
      <c r="M61" s="988"/>
      <c r="N61" s="988"/>
      <c r="O61" s="988"/>
      <c r="P61" s="988"/>
      <c r="Q61" s="988"/>
      <c r="R61" s="324"/>
      <c r="AY61" s="224"/>
      <c r="AZ61" s="224"/>
      <c r="BA61" s="224"/>
      <c r="BB61" s="224"/>
      <c r="BC61" s="224"/>
      <c r="BD61" s="669"/>
      <c r="BE61" s="224"/>
      <c r="BF61" s="669"/>
      <c r="BG61" s="669"/>
      <c r="BH61" s="669"/>
      <c r="BI61" s="669"/>
      <c r="BJ61" s="224"/>
    </row>
    <row r="62" spans="1:74" s="166" customFormat="1" ht="11.95" customHeight="1" x14ac:dyDescent="0.2">
      <c r="A62" s="165"/>
      <c r="B62" s="988" t="s">
        <v>1582</v>
      </c>
      <c r="C62" s="988"/>
      <c r="D62" s="988"/>
      <c r="E62" s="988"/>
      <c r="F62" s="988"/>
      <c r="G62" s="988"/>
      <c r="H62" s="988"/>
      <c r="I62" s="988"/>
      <c r="J62" s="988"/>
      <c r="K62" s="988"/>
      <c r="L62" s="988"/>
      <c r="M62" s="988"/>
      <c r="N62" s="988"/>
      <c r="O62" s="988"/>
      <c r="P62" s="988"/>
      <c r="Q62" s="988"/>
      <c r="R62" s="324"/>
      <c r="AY62" s="224"/>
      <c r="AZ62" s="224"/>
      <c r="BA62" s="224"/>
      <c r="BB62" s="224"/>
      <c r="BC62" s="224"/>
      <c r="BD62" s="669"/>
      <c r="BE62" s="224"/>
      <c r="BF62" s="669"/>
      <c r="BG62" s="669"/>
      <c r="BH62" s="669"/>
      <c r="BI62" s="669"/>
      <c r="BJ62" s="224"/>
    </row>
    <row r="63" spans="1:74" s="166" customFormat="1" ht="11.95" customHeight="1" x14ac:dyDescent="0.2">
      <c r="A63" s="165"/>
      <c r="B63" s="988" t="s">
        <v>1577</v>
      </c>
      <c r="C63" s="988"/>
      <c r="D63" s="988"/>
      <c r="E63" s="988"/>
      <c r="F63" s="988"/>
      <c r="G63" s="988"/>
      <c r="H63" s="988"/>
      <c r="I63" s="988"/>
      <c r="J63" s="988"/>
      <c r="K63" s="988"/>
      <c r="L63" s="988"/>
      <c r="M63" s="988"/>
      <c r="N63" s="988"/>
      <c r="O63" s="988"/>
      <c r="P63" s="988"/>
      <c r="Q63" s="988"/>
      <c r="R63" s="324"/>
      <c r="AY63" s="224"/>
      <c r="AZ63" s="224"/>
      <c r="BA63" s="224"/>
      <c r="BB63" s="224"/>
      <c r="BC63" s="224"/>
      <c r="BD63" s="669"/>
      <c r="BE63" s="224"/>
      <c r="BF63" s="669"/>
      <c r="BG63" s="669"/>
      <c r="BH63" s="669"/>
      <c r="BI63" s="669"/>
      <c r="BJ63" s="224"/>
    </row>
    <row r="64" spans="1:74" s="166" customFormat="1" ht="11.95" customHeight="1" x14ac:dyDescent="0.2">
      <c r="A64" s="165"/>
      <c r="B64" s="989" t="s">
        <v>1578</v>
      </c>
      <c r="C64" s="989"/>
      <c r="D64" s="989"/>
      <c r="E64" s="989"/>
      <c r="F64" s="989"/>
      <c r="G64" s="989"/>
      <c r="H64" s="989"/>
      <c r="I64" s="989"/>
      <c r="J64" s="989"/>
      <c r="K64" s="989"/>
      <c r="L64" s="989"/>
      <c r="M64" s="989"/>
      <c r="N64" s="989"/>
      <c r="O64" s="989"/>
      <c r="P64" s="989"/>
      <c r="Q64" s="989"/>
      <c r="R64" s="324"/>
      <c r="AY64" s="224"/>
      <c r="AZ64" s="224"/>
      <c r="BA64" s="224"/>
      <c r="BB64" s="224"/>
      <c r="BC64" s="224"/>
      <c r="BD64" s="669"/>
      <c r="BE64" s="224"/>
      <c r="BF64" s="669"/>
      <c r="BG64" s="669"/>
      <c r="BH64" s="669"/>
      <c r="BI64" s="669"/>
      <c r="BJ64" s="224"/>
    </row>
    <row r="65" spans="1:74" s="166" customFormat="1" ht="11.95" customHeight="1" x14ac:dyDescent="0.2">
      <c r="A65" s="165"/>
      <c r="B65" s="840" t="s">
        <v>1579</v>
      </c>
      <c r="C65" s="809"/>
      <c r="D65" s="809"/>
      <c r="E65" s="809"/>
      <c r="F65" s="809"/>
      <c r="G65" s="809"/>
      <c r="H65" s="843"/>
      <c r="I65" s="809"/>
      <c r="J65" s="809"/>
      <c r="K65" s="809"/>
      <c r="L65" s="809"/>
      <c r="M65" s="809"/>
      <c r="N65" s="809"/>
      <c r="O65" s="809"/>
      <c r="P65" s="809"/>
      <c r="Q65" s="787"/>
      <c r="R65" s="324"/>
      <c r="AY65" s="224"/>
      <c r="AZ65" s="224"/>
      <c r="BA65" s="224"/>
      <c r="BB65" s="224"/>
      <c r="BC65" s="224"/>
      <c r="BD65" s="669"/>
      <c r="BE65" s="224"/>
      <c r="BF65" s="669"/>
      <c r="BG65" s="669"/>
      <c r="BH65" s="669"/>
      <c r="BI65" s="669"/>
      <c r="BJ65" s="224"/>
    </row>
    <row r="66" spans="1:74" s="166" customFormat="1" ht="11.95" customHeight="1" x14ac:dyDescent="0.2">
      <c r="A66" s="165"/>
      <c r="B66" s="840" t="s">
        <v>1580</v>
      </c>
      <c r="C66" s="809"/>
      <c r="D66" s="809"/>
      <c r="E66" s="809"/>
      <c r="F66" s="809"/>
      <c r="G66" s="809"/>
      <c r="H66" s="843"/>
      <c r="I66" s="809"/>
      <c r="J66" s="809"/>
      <c r="K66" s="809"/>
      <c r="L66" s="809"/>
      <c r="M66" s="809"/>
      <c r="N66" s="809"/>
      <c r="O66" s="809"/>
      <c r="P66" s="809"/>
      <c r="Q66" s="787"/>
      <c r="R66" s="324"/>
      <c r="AY66" s="224"/>
      <c r="AZ66" s="224"/>
      <c r="BA66" s="224"/>
      <c r="BB66" s="224"/>
      <c r="BC66" s="224"/>
      <c r="BD66" s="669"/>
      <c r="BE66" s="224"/>
      <c r="BF66" s="669"/>
      <c r="BG66" s="669"/>
      <c r="BH66" s="669"/>
      <c r="BI66" s="669"/>
      <c r="BJ66" s="224"/>
    </row>
    <row r="67" spans="1:74" s="166" customFormat="1" ht="11.95" customHeight="1" x14ac:dyDescent="0.2">
      <c r="A67" s="165"/>
      <c r="B67" s="840" t="s">
        <v>1581</v>
      </c>
      <c r="C67" s="809"/>
      <c r="D67" s="809"/>
      <c r="E67" s="809"/>
      <c r="F67" s="809"/>
      <c r="G67" s="809"/>
      <c r="H67" s="843"/>
      <c r="I67" s="809"/>
      <c r="J67" s="809"/>
      <c r="K67" s="809"/>
      <c r="L67" s="809"/>
      <c r="M67" s="809"/>
      <c r="N67" s="809"/>
      <c r="O67" s="809"/>
      <c r="P67" s="809"/>
      <c r="Q67" s="787"/>
      <c r="R67" s="324"/>
      <c r="AY67" s="224"/>
      <c r="AZ67" s="224"/>
      <c r="BA67" s="224"/>
      <c r="BB67" s="224"/>
      <c r="BC67" s="224"/>
      <c r="BD67" s="669"/>
      <c r="BE67" s="224"/>
      <c r="BF67" s="669"/>
      <c r="BG67" s="669"/>
      <c r="BH67" s="669"/>
      <c r="BI67" s="669"/>
      <c r="BJ67" s="224"/>
    </row>
    <row r="68" spans="1:74" s="166" customFormat="1" x14ac:dyDescent="0.2">
      <c r="A68" s="165"/>
      <c r="B68" s="799" t="s">
        <v>826</v>
      </c>
      <c r="C68" s="813"/>
      <c r="D68" s="813"/>
      <c r="E68" s="813"/>
      <c r="F68" s="813"/>
      <c r="G68" s="813"/>
      <c r="H68" s="813"/>
      <c r="I68" s="813"/>
      <c r="J68" s="813"/>
      <c r="K68" s="813"/>
      <c r="L68" s="813"/>
      <c r="M68" s="813"/>
      <c r="N68" s="813"/>
      <c r="O68" s="813"/>
      <c r="P68" s="813"/>
      <c r="Q68" s="813"/>
      <c r="R68" s="324"/>
      <c r="AY68" s="224"/>
      <c r="AZ68" s="224"/>
      <c r="BA68" s="224"/>
      <c r="BB68" s="224"/>
      <c r="BC68" s="224"/>
      <c r="BD68" s="669"/>
      <c r="BE68" s="224"/>
      <c r="BF68" s="669"/>
      <c r="BG68" s="669"/>
      <c r="BH68" s="669"/>
      <c r="BI68" s="669"/>
      <c r="BJ68" s="224"/>
    </row>
    <row r="69" spans="1:74" s="166" customFormat="1" ht="11.95" customHeight="1" x14ac:dyDescent="0.2">
      <c r="A69" s="165"/>
      <c r="B69" s="944" t="str">
        <f>Dates!$G$2</f>
        <v>EIA completed modeling and analysis for this report on Thursday, January 9, 2025.</v>
      </c>
      <c r="C69" s="945"/>
      <c r="D69" s="945"/>
      <c r="E69" s="945"/>
      <c r="F69" s="945"/>
      <c r="G69" s="945"/>
      <c r="H69" s="945"/>
      <c r="I69" s="945"/>
      <c r="J69" s="945"/>
      <c r="K69" s="945"/>
      <c r="L69" s="945"/>
      <c r="M69" s="945"/>
      <c r="N69" s="945"/>
      <c r="O69" s="945"/>
      <c r="P69" s="945"/>
      <c r="Q69" s="945"/>
      <c r="R69" s="324"/>
      <c r="AY69" s="224"/>
      <c r="AZ69" s="224"/>
      <c r="BA69" s="224"/>
      <c r="BB69" s="224"/>
      <c r="BC69" s="224"/>
      <c r="BD69" s="669"/>
      <c r="BE69" s="224"/>
      <c r="BF69" s="669"/>
      <c r="BG69" s="669"/>
      <c r="BH69" s="669"/>
      <c r="BI69" s="669"/>
      <c r="BJ69" s="224"/>
    </row>
    <row r="70" spans="1:74" s="166" customFormat="1" ht="12.85" x14ac:dyDescent="0.2">
      <c r="A70" s="165"/>
      <c r="B70" s="943" t="s">
        <v>483</v>
      </c>
      <c r="C70" s="945"/>
      <c r="D70" s="945"/>
      <c r="E70" s="945"/>
      <c r="F70" s="945"/>
      <c r="G70" s="945"/>
      <c r="H70" s="945"/>
      <c r="I70" s="945"/>
      <c r="J70" s="945"/>
      <c r="K70" s="945"/>
      <c r="L70" s="945"/>
      <c r="M70" s="945"/>
      <c r="N70" s="945"/>
      <c r="O70" s="945"/>
      <c r="P70" s="945"/>
      <c r="Q70" s="945"/>
      <c r="R70" s="324"/>
      <c r="AY70" s="224"/>
      <c r="AZ70" s="224"/>
      <c r="BA70" s="224"/>
      <c r="BB70" s="224"/>
      <c r="BC70" s="224"/>
      <c r="BD70" s="669"/>
      <c r="BE70" s="224"/>
      <c r="BF70" s="669"/>
      <c r="BG70" s="669"/>
      <c r="BH70" s="669"/>
      <c r="BI70" s="669"/>
      <c r="BJ70" s="224"/>
    </row>
    <row r="71" spans="1:74" s="166" customFormat="1" x14ac:dyDescent="0.2">
      <c r="A71" s="165"/>
      <c r="B71" s="988" t="s">
        <v>1442</v>
      </c>
      <c r="C71" s="988"/>
      <c r="D71" s="988"/>
      <c r="E71" s="988"/>
      <c r="F71" s="988"/>
      <c r="G71" s="988"/>
      <c r="H71" s="988"/>
      <c r="I71" s="988"/>
      <c r="J71" s="988"/>
      <c r="K71" s="988"/>
      <c r="L71" s="988"/>
      <c r="M71" s="988"/>
      <c r="N71" s="988"/>
      <c r="O71" s="988"/>
      <c r="P71" s="988"/>
      <c r="Q71" s="988"/>
      <c r="R71" s="988"/>
      <c r="AY71" s="224"/>
      <c r="AZ71" s="224"/>
      <c r="BA71" s="224"/>
      <c r="BB71" s="224"/>
      <c r="BC71" s="224"/>
      <c r="BD71" s="669"/>
      <c r="BE71" s="224"/>
      <c r="BF71" s="669"/>
      <c r="BG71" s="669"/>
      <c r="BH71" s="669"/>
      <c r="BI71" s="669"/>
      <c r="BJ71" s="224"/>
    </row>
    <row r="72" spans="1:74" s="166" customFormat="1" ht="10.199999999999999" customHeight="1" x14ac:dyDescent="0.2">
      <c r="A72" s="165"/>
      <c r="B72" s="930" t="s">
        <v>492</v>
      </c>
      <c r="C72" s="932"/>
      <c r="D72" s="932"/>
      <c r="E72" s="932"/>
      <c r="F72" s="932"/>
      <c r="G72" s="932"/>
      <c r="H72" s="932"/>
      <c r="I72" s="932"/>
      <c r="J72" s="932"/>
      <c r="K72" s="932"/>
      <c r="L72" s="932"/>
      <c r="M72" s="932"/>
      <c r="N72" s="932"/>
      <c r="O72" s="932"/>
      <c r="P72" s="932"/>
      <c r="Q72" s="993"/>
      <c r="R72" s="324"/>
      <c r="AY72" s="224"/>
      <c r="AZ72" s="224"/>
      <c r="BA72" s="224"/>
      <c r="BB72" s="224"/>
      <c r="BC72" s="224"/>
      <c r="BD72" s="669"/>
      <c r="BE72" s="224"/>
      <c r="BF72" s="669"/>
      <c r="BG72" s="669"/>
      <c r="BH72" s="669"/>
      <c r="BI72" s="669"/>
      <c r="BJ72" s="224"/>
    </row>
    <row r="73" spans="1:74" s="166" customFormat="1" ht="11.95" customHeight="1" x14ac:dyDescent="0.2">
      <c r="A73" s="165"/>
      <c r="B73" s="799" t="s">
        <v>840</v>
      </c>
      <c r="C73"/>
      <c r="D73"/>
      <c r="E73"/>
      <c r="F73"/>
      <c r="G73"/>
      <c r="H73"/>
      <c r="I73"/>
      <c r="J73"/>
      <c r="K73"/>
      <c r="L73"/>
      <c r="M73"/>
      <c r="N73"/>
      <c r="O73"/>
      <c r="P73"/>
      <c r="Q73"/>
      <c r="R73" s="324"/>
      <c r="AY73" s="224"/>
      <c r="AZ73" s="224"/>
      <c r="BA73" s="224"/>
      <c r="BB73" s="224"/>
      <c r="BC73" s="224"/>
      <c r="BD73" s="669"/>
      <c r="BE73" s="224"/>
      <c r="BF73" s="669"/>
      <c r="BG73" s="669"/>
      <c r="BH73" s="669"/>
      <c r="BI73" s="669"/>
      <c r="BJ73" s="224"/>
    </row>
    <row r="74" spans="1:74" s="358" customFormat="1" x14ac:dyDescent="0.2">
      <c r="A74" s="357"/>
      <c r="B74" s="992" t="s">
        <v>1593</v>
      </c>
      <c r="C74" s="992"/>
      <c r="D74" s="992"/>
      <c r="E74" s="992"/>
      <c r="F74" s="992"/>
      <c r="G74" s="992"/>
      <c r="H74" s="992"/>
      <c r="I74" s="992"/>
      <c r="J74" s="992"/>
      <c r="K74" s="992"/>
      <c r="L74" s="992"/>
      <c r="M74" s="992"/>
      <c r="N74" s="992"/>
      <c r="O74" s="992"/>
      <c r="P74" s="992"/>
      <c r="Q74" s="992"/>
      <c r="R74" s="324"/>
      <c r="BD74" s="361"/>
      <c r="BF74" s="361"/>
      <c r="BG74" s="361"/>
      <c r="BH74" s="361"/>
      <c r="BI74" s="361"/>
    </row>
    <row r="75" spans="1:74" s="166" customFormat="1" ht="11.95" customHeight="1" x14ac:dyDescent="0.2">
      <c r="A75" s="165"/>
      <c r="B75" s="943" t="s">
        <v>842</v>
      </c>
      <c r="C75" s="945"/>
      <c r="D75" s="945"/>
      <c r="E75" s="945"/>
      <c r="F75" s="945"/>
      <c r="G75" s="945"/>
      <c r="H75" s="945"/>
      <c r="I75" s="945"/>
      <c r="J75" s="945"/>
      <c r="K75" s="945"/>
      <c r="L75" s="945"/>
      <c r="M75" s="945"/>
      <c r="N75" s="945"/>
      <c r="O75" s="945"/>
      <c r="P75" s="945"/>
      <c r="Q75" s="945"/>
      <c r="R75" s="246"/>
      <c r="AY75" s="224"/>
      <c r="AZ75" s="224"/>
      <c r="BA75" s="224"/>
      <c r="BB75" s="224"/>
      <c r="BC75" s="224"/>
      <c r="BD75" s="669"/>
      <c r="BE75" s="224"/>
      <c r="BF75" s="669"/>
      <c r="BG75" s="669"/>
      <c r="BH75" s="669"/>
      <c r="BI75" s="669"/>
      <c r="BJ75" s="224"/>
    </row>
    <row r="76" spans="1:74" x14ac:dyDescent="0.2">
      <c r="BD76" s="670"/>
      <c r="BE76" s="151"/>
      <c r="BF76" s="670"/>
      <c r="BK76" s="151"/>
      <c r="BL76" s="151"/>
      <c r="BM76" s="151"/>
      <c r="BN76" s="151"/>
      <c r="BO76" s="151"/>
      <c r="BP76" s="151"/>
      <c r="BQ76" s="151"/>
      <c r="BR76" s="151"/>
      <c r="BS76" s="151"/>
      <c r="BT76" s="151"/>
      <c r="BU76" s="151"/>
      <c r="BV76" s="151"/>
    </row>
    <row r="77" spans="1:74" x14ac:dyDescent="0.2">
      <c r="BD77" s="670"/>
      <c r="BE77" s="151"/>
      <c r="BF77" s="670"/>
      <c r="BK77" s="151"/>
      <c r="BL77" s="151"/>
      <c r="BM77" s="151"/>
      <c r="BN77" s="151"/>
      <c r="BO77" s="151"/>
      <c r="BP77" s="151"/>
      <c r="BQ77" s="151"/>
      <c r="BR77" s="151"/>
      <c r="BS77" s="151"/>
      <c r="BT77" s="151"/>
      <c r="BU77" s="151"/>
      <c r="BV77" s="151"/>
    </row>
    <row r="78" spans="1:74" x14ac:dyDescent="0.2">
      <c r="BD78" s="670"/>
      <c r="BE78" s="151"/>
      <c r="BF78" s="670"/>
      <c r="BK78" s="151"/>
      <c r="BL78" s="151"/>
      <c r="BM78" s="151"/>
      <c r="BN78" s="151"/>
      <c r="BO78" s="151"/>
      <c r="BP78" s="151"/>
      <c r="BQ78" s="151"/>
      <c r="BR78" s="151"/>
      <c r="BS78" s="151"/>
      <c r="BT78" s="151"/>
      <c r="BU78" s="151"/>
      <c r="BV78" s="151"/>
    </row>
    <row r="79" spans="1:74" x14ac:dyDescent="0.2">
      <c r="BD79" s="670"/>
      <c r="BE79" s="151"/>
      <c r="BF79" s="670"/>
      <c r="BK79" s="151"/>
      <c r="BL79" s="151"/>
      <c r="BM79" s="151"/>
      <c r="BN79" s="151"/>
      <c r="BO79" s="151"/>
      <c r="BP79" s="151"/>
      <c r="BQ79" s="151"/>
      <c r="BR79" s="151"/>
      <c r="BS79" s="151"/>
      <c r="BT79" s="151"/>
      <c r="BU79" s="151"/>
      <c r="BV79" s="151"/>
    </row>
    <row r="80" spans="1:74" x14ac:dyDescent="0.2">
      <c r="BD80" s="670"/>
      <c r="BE80" s="151"/>
      <c r="BF80" s="670"/>
      <c r="BK80" s="151"/>
      <c r="BL80" s="151"/>
      <c r="BM80" s="151"/>
      <c r="BN80" s="151"/>
      <c r="BO80" s="151"/>
      <c r="BP80" s="151"/>
      <c r="BQ80" s="151"/>
      <c r="BR80" s="151"/>
      <c r="BS80" s="151"/>
      <c r="BT80" s="151"/>
      <c r="BU80" s="151"/>
      <c r="BV80" s="151"/>
    </row>
    <row r="81" spans="56:74" x14ac:dyDescent="0.2">
      <c r="BD81" s="670"/>
      <c r="BE81" s="151"/>
      <c r="BF81" s="670"/>
      <c r="BK81" s="151"/>
      <c r="BL81" s="151"/>
      <c r="BM81" s="151"/>
      <c r="BN81" s="151"/>
      <c r="BO81" s="151"/>
      <c r="BP81" s="151"/>
      <c r="BQ81" s="151"/>
      <c r="BR81" s="151"/>
      <c r="BS81" s="151"/>
      <c r="BT81" s="151"/>
      <c r="BU81" s="151"/>
      <c r="BV81" s="151"/>
    </row>
    <row r="82" spans="56:74" x14ac:dyDescent="0.2">
      <c r="BD82" s="670"/>
      <c r="BE82" s="151"/>
      <c r="BF82" s="670"/>
      <c r="BK82" s="151"/>
      <c r="BL82" s="151"/>
      <c r="BM82" s="151"/>
      <c r="BN82" s="151"/>
      <c r="BO82" s="151"/>
      <c r="BP82" s="151"/>
      <c r="BQ82" s="151"/>
      <c r="BR82" s="151"/>
      <c r="BS82" s="151"/>
      <c r="BT82" s="151"/>
      <c r="BU82" s="151"/>
      <c r="BV82" s="151"/>
    </row>
    <row r="83" spans="56:74" x14ac:dyDescent="0.2">
      <c r="BD83" s="670"/>
      <c r="BE83" s="151"/>
      <c r="BF83" s="670"/>
      <c r="BK83" s="151"/>
      <c r="BL83" s="151"/>
      <c r="BM83" s="151"/>
      <c r="BN83" s="151"/>
      <c r="BO83" s="151"/>
      <c r="BP83" s="151"/>
      <c r="BQ83" s="151"/>
      <c r="BR83" s="151"/>
      <c r="BS83" s="151"/>
      <c r="BT83" s="151"/>
      <c r="BU83" s="151"/>
      <c r="BV83" s="151"/>
    </row>
    <row r="84" spans="56:74" x14ac:dyDescent="0.2">
      <c r="BD84" s="670"/>
      <c r="BE84" s="151"/>
      <c r="BF84" s="670"/>
      <c r="BK84" s="151"/>
      <c r="BL84" s="151"/>
      <c r="BM84" s="151"/>
      <c r="BN84" s="151"/>
      <c r="BO84" s="151"/>
      <c r="BP84" s="151"/>
      <c r="BQ84" s="151"/>
      <c r="BR84" s="151"/>
      <c r="BS84" s="151"/>
      <c r="BT84" s="151"/>
      <c r="BU84" s="151"/>
      <c r="BV84" s="151"/>
    </row>
    <row r="85" spans="56:74" x14ac:dyDescent="0.2">
      <c r="BD85" s="670"/>
      <c r="BE85" s="151"/>
      <c r="BF85" s="670"/>
      <c r="BK85" s="151"/>
      <c r="BL85" s="151"/>
      <c r="BM85" s="151"/>
      <c r="BN85" s="151"/>
      <c r="BO85" s="151"/>
      <c r="BP85" s="151"/>
      <c r="BQ85" s="151"/>
      <c r="BR85" s="151"/>
      <c r="BS85" s="151"/>
      <c r="BT85" s="151"/>
      <c r="BU85" s="151"/>
      <c r="BV85" s="151"/>
    </row>
    <row r="86" spans="56:74" x14ac:dyDescent="0.2">
      <c r="BD86" s="670"/>
      <c r="BE86" s="151"/>
      <c r="BF86" s="670"/>
      <c r="BK86" s="151"/>
      <c r="BL86" s="151"/>
      <c r="BM86" s="151"/>
      <c r="BN86" s="151"/>
      <c r="BO86" s="151"/>
      <c r="BP86" s="151"/>
      <c r="BQ86" s="151"/>
      <c r="BR86" s="151"/>
      <c r="BS86" s="151"/>
      <c r="BT86" s="151"/>
      <c r="BU86" s="151"/>
      <c r="BV86" s="151"/>
    </row>
    <row r="87" spans="56:74" x14ac:dyDescent="0.2">
      <c r="BD87" s="670"/>
      <c r="BE87" s="151"/>
      <c r="BF87" s="670"/>
      <c r="BK87" s="151"/>
      <c r="BL87" s="151"/>
      <c r="BM87" s="151"/>
      <c r="BN87" s="151"/>
      <c r="BO87" s="151"/>
      <c r="BP87" s="151"/>
      <c r="BQ87" s="151"/>
      <c r="BR87" s="151"/>
      <c r="BS87" s="151"/>
      <c r="BT87" s="151"/>
      <c r="BU87" s="151"/>
      <c r="BV87" s="151"/>
    </row>
    <row r="88" spans="56:74" x14ac:dyDescent="0.2">
      <c r="BD88" s="670"/>
      <c r="BE88" s="151"/>
      <c r="BF88" s="670"/>
      <c r="BK88" s="151"/>
      <c r="BL88" s="151"/>
      <c r="BM88" s="151"/>
      <c r="BN88" s="151"/>
      <c r="BO88" s="151"/>
      <c r="BP88" s="151"/>
      <c r="BQ88" s="151"/>
      <c r="BR88" s="151"/>
      <c r="BS88" s="151"/>
      <c r="BT88" s="151"/>
      <c r="BU88" s="151"/>
      <c r="BV88" s="151"/>
    </row>
    <row r="89" spans="56:74" x14ac:dyDescent="0.2">
      <c r="BD89" s="670"/>
      <c r="BE89" s="151"/>
      <c r="BF89" s="670"/>
      <c r="BK89" s="151"/>
      <c r="BL89" s="151"/>
      <c r="BM89" s="151"/>
      <c r="BN89" s="151"/>
      <c r="BO89" s="151"/>
      <c r="BP89" s="151"/>
      <c r="BQ89" s="151"/>
      <c r="BR89" s="151"/>
      <c r="BS89" s="151"/>
      <c r="BT89" s="151"/>
      <c r="BU89" s="151"/>
      <c r="BV89" s="151"/>
    </row>
    <row r="90" spans="56:74" x14ac:dyDescent="0.2">
      <c r="BD90" s="670"/>
      <c r="BE90" s="151"/>
      <c r="BF90" s="670"/>
      <c r="BK90" s="151"/>
      <c r="BL90" s="151"/>
      <c r="BM90" s="151"/>
      <c r="BN90" s="151"/>
      <c r="BO90" s="151"/>
      <c r="BP90" s="151"/>
      <c r="BQ90" s="151"/>
      <c r="BR90" s="151"/>
      <c r="BS90" s="151"/>
      <c r="BT90" s="151"/>
      <c r="BU90" s="151"/>
      <c r="BV90" s="151"/>
    </row>
    <row r="91" spans="56:74" x14ac:dyDescent="0.2">
      <c r="BD91" s="670"/>
      <c r="BE91" s="151"/>
      <c r="BF91" s="670"/>
      <c r="BK91" s="151"/>
      <c r="BL91" s="151"/>
      <c r="BM91" s="151"/>
      <c r="BN91" s="151"/>
      <c r="BO91" s="151"/>
      <c r="BP91" s="151"/>
      <c r="BQ91" s="151"/>
      <c r="BR91" s="151"/>
      <c r="BS91" s="151"/>
      <c r="BT91" s="151"/>
      <c r="BU91" s="151"/>
      <c r="BV91" s="151"/>
    </row>
    <row r="92" spans="56:74" x14ac:dyDescent="0.2">
      <c r="BD92" s="670"/>
      <c r="BE92" s="151"/>
      <c r="BF92" s="670"/>
      <c r="BK92" s="151"/>
      <c r="BL92" s="151"/>
      <c r="BM92" s="151"/>
      <c r="BN92" s="151"/>
      <c r="BO92" s="151"/>
      <c r="BP92" s="151"/>
      <c r="BQ92" s="151"/>
      <c r="BR92" s="151"/>
      <c r="BS92" s="151"/>
      <c r="BT92" s="151"/>
      <c r="BU92" s="151"/>
      <c r="BV92" s="151"/>
    </row>
    <row r="93" spans="56:74" x14ac:dyDescent="0.2">
      <c r="BD93" s="670"/>
      <c r="BE93" s="151"/>
      <c r="BF93" s="670"/>
      <c r="BK93" s="151"/>
      <c r="BL93" s="151"/>
      <c r="BM93" s="151"/>
      <c r="BN93" s="151"/>
      <c r="BO93" s="151"/>
      <c r="BP93" s="151"/>
      <c r="BQ93" s="151"/>
      <c r="BR93" s="151"/>
      <c r="BS93" s="151"/>
      <c r="BT93" s="151"/>
      <c r="BU93" s="151"/>
      <c r="BV93" s="151"/>
    </row>
    <row r="94" spans="56:74" x14ac:dyDescent="0.2">
      <c r="BD94" s="670"/>
      <c r="BE94" s="151"/>
      <c r="BF94" s="670"/>
      <c r="BK94" s="151"/>
      <c r="BL94" s="151"/>
      <c r="BM94" s="151"/>
      <c r="BN94" s="151"/>
      <c r="BO94" s="151"/>
      <c r="BP94" s="151"/>
      <c r="BQ94" s="151"/>
      <c r="BR94" s="151"/>
      <c r="BS94" s="151"/>
      <c r="BT94" s="151"/>
      <c r="BU94" s="151"/>
      <c r="BV94" s="151"/>
    </row>
    <row r="95" spans="56:74" x14ac:dyDescent="0.2">
      <c r="BD95" s="670"/>
      <c r="BE95" s="151"/>
      <c r="BF95" s="670"/>
      <c r="BK95" s="151"/>
      <c r="BL95" s="151"/>
      <c r="BM95" s="151"/>
      <c r="BN95" s="151"/>
      <c r="BO95" s="151"/>
      <c r="BP95" s="151"/>
      <c r="BQ95" s="151"/>
      <c r="BR95" s="151"/>
      <c r="BS95" s="151"/>
      <c r="BT95" s="151"/>
      <c r="BU95" s="151"/>
      <c r="BV95" s="151"/>
    </row>
    <row r="96" spans="56:74" x14ac:dyDescent="0.2">
      <c r="BD96" s="670"/>
      <c r="BE96" s="151"/>
      <c r="BF96" s="670"/>
      <c r="BK96" s="151"/>
      <c r="BL96" s="151"/>
      <c r="BM96" s="151"/>
      <c r="BN96" s="151"/>
      <c r="BO96" s="151"/>
      <c r="BP96" s="151"/>
      <c r="BQ96" s="151"/>
      <c r="BR96" s="151"/>
      <c r="BS96" s="151"/>
      <c r="BT96" s="151"/>
      <c r="BU96" s="151"/>
      <c r="BV96" s="151"/>
    </row>
    <row r="97" spans="56:74" x14ac:dyDescent="0.2">
      <c r="BD97" s="670"/>
      <c r="BE97" s="151"/>
      <c r="BF97" s="670"/>
      <c r="BK97" s="151"/>
      <c r="BL97" s="151"/>
      <c r="BM97" s="151"/>
      <c r="BN97" s="151"/>
      <c r="BO97" s="151"/>
      <c r="BP97" s="151"/>
      <c r="BQ97" s="151"/>
      <c r="BR97" s="151"/>
      <c r="BS97" s="151"/>
      <c r="BT97" s="151"/>
      <c r="BU97" s="151"/>
      <c r="BV97" s="151"/>
    </row>
    <row r="98" spans="56:74" x14ac:dyDescent="0.2">
      <c r="BD98" s="670"/>
      <c r="BE98" s="151"/>
      <c r="BF98" s="670"/>
      <c r="BK98" s="151"/>
      <c r="BL98" s="151"/>
      <c r="BM98" s="151"/>
      <c r="BN98" s="151"/>
      <c r="BO98" s="151"/>
      <c r="BP98" s="151"/>
      <c r="BQ98" s="151"/>
      <c r="BR98" s="151"/>
      <c r="BS98" s="151"/>
      <c r="BT98" s="151"/>
      <c r="BU98" s="151"/>
      <c r="BV98" s="151"/>
    </row>
    <row r="99" spans="56:74" x14ac:dyDescent="0.2">
      <c r="BD99" s="670"/>
      <c r="BE99" s="151"/>
      <c r="BF99" s="670"/>
      <c r="BK99" s="151"/>
      <c r="BL99" s="151"/>
      <c r="BM99" s="151"/>
      <c r="BN99" s="151"/>
      <c r="BO99" s="151"/>
      <c r="BP99" s="151"/>
      <c r="BQ99" s="151"/>
      <c r="BR99" s="151"/>
      <c r="BS99" s="151"/>
      <c r="BT99" s="151"/>
      <c r="BU99" s="151"/>
      <c r="BV99" s="151"/>
    </row>
    <row r="100" spans="56:74" x14ac:dyDescent="0.2">
      <c r="BD100" s="670"/>
      <c r="BE100" s="151"/>
      <c r="BF100" s="670"/>
      <c r="BK100" s="151"/>
      <c r="BL100" s="151"/>
      <c r="BM100" s="151"/>
      <c r="BN100" s="151"/>
      <c r="BO100" s="151"/>
      <c r="BP100" s="151"/>
      <c r="BQ100" s="151"/>
      <c r="BR100" s="151"/>
      <c r="BS100" s="151"/>
      <c r="BT100" s="151"/>
      <c r="BU100" s="151"/>
      <c r="BV100" s="151"/>
    </row>
    <row r="101" spans="56:74" x14ac:dyDescent="0.2">
      <c r="BK101" s="151"/>
      <c r="BL101" s="151"/>
      <c r="BM101" s="151"/>
      <c r="BN101" s="151"/>
      <c r="BO101" s="151"/>
      <c r="BP101" s="151"/>
      <c r="BQ101" s="151"/>
      <c r="BR101" s="151"/>
      <c r="BS101" s="151"/>
      <c r="BT101" s="151"/>
      <c r="BU101" s="151"/>
      <c r="BV101" s="151"/>
    </row>
    <row r="102" spans="56:74" x14ac:dyDescent="0.2">
      <c r="BK102" s="151"/>
      <c r="BL102" s="151"/>
      <c r="BM102" s="151"/>
      <c r="BN102" s="151"/>
      <c r="BO102" s="151"/>
      <c r="BP102" s="151"/>
      <c r="BQ102" s="151"/>
      <c r="BR102" s="151"/>
      <c r="BS102" s="151"/>
      <c r="BT102" s="151"/>
      <c r="BU102" s="151"/>
      <c r="BV102" s="151"/>
    </row>
    <row r="103" spans="56:74" x14ac:dyDescent="0.2">
      <c r="BK103" s="151"/>
      <c r="BL103" s="151"/>
      <c r="BM103" s="151"/>
      <c r="BN103" s="151"/>
      <c r="BO103" s="151"/>
      <c r="BP103" s="151"/>
      <c r="BQ103" s="151"/>
      <c r="BR103" s="151"/>
      <c r="BS103" s="151"/>
      <c r="BT103" s="151"/>
      <c r="BU103" s="151"/>
      <c r="BV103" s="151"/>
    </row>
    <row r="104" spans="56:74" x14ac:dyDescent="0.2">
      <c r="BK104" s="151"/>
      <c r="BL104" s="151"/>
      <c r="BM104" s="151"/>
      <c r="BN104" s="151"/>
      <c r="BO104" s="151"/>
      <c r="BP104" s="151"/>
      <c r="BQ104" s="151"/>
      <c r="BR104" s="151"/>
      <c r="BS104" s="151"/>
      <c r="BT104" s="151"/>
      <c r="BU104" s="151"/>
      <c r="BV104" s="151"/>
    </row>
    <row r="105" spans="56:74" x14ac:dyDescent="0.2">
      <c r="BK105" s="151"/>
      <c r="BL105" s="151"/>
      <c r="BM105" s="151"/>
      <c r="BN105" s="151"/>
      <c r="BO105" s="151"/>
      <c r="BP105" s="151"/>
      <c r="BQ105" s="151"/>
      <c r="BR105" s="151"/>
      <c r="BS105" s="151"/>
      <c r="BT105" s="151"/>
      <c r="BU105" s="151"/>
      <c r="BV105" s="151"/>
    </row>
    <row r="106" spans="56:74" x14ac:dyDescent="0.2">
      <c r="BK106" s="151"/>
      <c r="BL106" s="151"/>
      <c r="BM106" s="151"/>
      <c r="BN106" s="151"/>
      <c r="BO106" s="151"/>
      <c r="BP106" s="151"/>
      <c r="BQ106" s="151"/>
      <c r="BR106" s="151"/>
      <c r="BS106" s="151"/>
      <c r="BT106" s="151"/>
      <c r="BU106" s="151"/>
      <c r="BV106" s="151"/>
    </row>
    <row r="107" spans="56:74" x14ac:dyDescent="0.2">
      <c r="BK107" s="151"/>
      <c r="BL107" s="151"/>
      <c r="BM107" s="151"/>
      <c r="BN107" s="151"/>
      <c r="BO107" s="151"/>
      <c r="BP107" s="151"/>
      <c r="BQ107" s="151"/>
      <c r="BR107" s="151"/>
      <c r="BS107" s="151"/>
      <c r="BT107" s="151"/>
      <c r="BU107" s="151"/>
      <c r="BV107" s="151"/>
    </row>
    <row r="108" spans="56:74" x14ac:dyDescent="0.2">
      <c r="BK108" s="151"/>
      <c r="BL108" s="151"/>
      <c r="BM108" s="151"/>
      <c r="BN108" s="151"/>
      <c r="BO108" s="151"/>
      <c r="BP108" s="151"/>
      <c r="BQ108" s="151"/>
      <c r="BR108" s="151"/>
      <c r="BS108" s="151"/>
      <c r="BT108" s="151"/>
      <c r="BU108" s="151"/>
      <c r="BV108" s="151"/>
    </row>
    <row r="109" spans="56:74" x14ac:dyDescent="0.2">
      <c r="BK109" s="151"/>
      <c r="BL109" s="151"/>
      <c r="BM109" s="151"/>
      <c r="BN109" s="151"/>
      <c r="BO109" s="151"/>
      <c r="BP109" s="151"/>
      <c r="BQ109" s="151"/>
      <c r="BR109" s="151"/>
      <c r="BS109" s="151"/>
      <c r="BT109" s="151"/>
      <c r="BU109" s="151"/>
      <c r="BV109" s="151"/>
    </row>
    <row r="110" spans="56:74" x14ac:dyDescent="0.2">
      <c r="BK110" s="151"/>
      <c r="BL110" s="151"/>
      <c r="BM110" s="151"/>
      <c r="BN110" s="151"/>
      <c r="BO110" s="151"/>
      <c r="BP110" s="151"/>
      <c r="BQ110" s="151"/>
      <c r="BR110" s="151"/>
      <c r="BS110" s="151"/>
      <c r="BT110" s="151"/>
      <c r="BU110" s="151"/>
      <c r="BV110" s="151"/>
    </row>
    <row r="111" spans="56:74" x14ac:dyDescent="0.2">
      <c r="BK111" s="151"/>
      <c r="BL111" s="151"/>
      <c r="BM111" s="151"/>
      <c r="BN111" s="151"/>
      <c r="BO111" s="151"/>
      <c r="BP111" s="151"/>
      <c r="BQ111" s="151"/>
      <c r="BR111" s="151"/>
      <c r="BS111" s="151"/>
      <c r="BT111" s="151"/>
      <c r="BU111" s="151"/>
      <c r="BV111" s="151"/>
    </row>
    <row r="112" spans="56:74" x14ac:dyDescent="0.2">
      <c r="BK112" s="151"/>
      <c r="BL112" s="151"/>
      <c r="BM112" s="151"/>
      <c r="BN112" s="151"/>
      <c r="BO112" s="151"/>
      <c r="BP112" s="151"/>
      <c r="BQ112" s="151"/>
      <c r="BR112" s="151"/>
      <c r="BS112" s="151"/>
      <c r="BT112" s="151"/>
      <c r="BU112" s="151"/>
      <c r="BV112" s="151"/>
    </row>
    <row r="113" spans="63:74" x14ac:dyDescent="0.2">
      <c r="BK113" s="151"/>
      <c r="BL113" s="151"/>
      <c r="BM113" s="151"/>
      <c r="BN113" s="151"/>
      <c r="BO113" s="151"/>
      <c r="BP113" s="151"/>
      <c r="BQ113" s="151"/>
      <c r="BR113" s="151"/>
      <c r="BS113" s="151"/>
      <c r="BT113" s="151"/>
      <c r="BU113" s="151"/>
      <c r="BV113" s="151"/>
    </row>
    <row r="114" spans="63:74" x14ac:dyDescent="0.2">
      <c r="BK114" s="151"/>
      <c r="BL114" s="151"/>
      <c r="BM114" s="151"/>
      <c r="BN114" s="151"/>
      <c r="BO114" s="151"/>
      <c r="BP114" s="151"/>
      <c r="BQ114" s="151"/>
      <c r="BR114" s="151"/>
      <c r="BS114" s="151"/>
      <c r="BT114" s="151"/>
      <c r="BU114" s="151"/>
      <c r="BV114" s="151"/>
    </row>
    <row r="115" spans="63:74" x14ac:dyDescent="0.2">
      <c r="BK115" s="151"/>
      <c r="BL115" s="151"/>
      <c r="BM115" s="151"/>
      <c r="BN115" s="151"/>
      <c r="BO115" s="151"/>
      <c r="BP115" s="151"/>
      <c r="BQ115" s="151"/>
      <c r="BR115" s="151"/>
      <c r="BS115" s="151"/>
      <c r="BT115" s="151"/>
      <c r="BU115" s="151"/>
      <c r="BV115" s="151"/>
    </row>
    <row r="116" spans="63:74" x14ac:dyDescent="0.2">
      <c r="BK116" s="151"/>
      <c r="BL116" s="151"/>
      <c r="BM116" s="151"/>
      <c r="BN116" s="151"/>
      <c r="BO116" s="151"/>
      <c r="BP116" s="151"/>
      <c r="BQ116" s="151"/>
      <c r="BR116" s="151"/>
      <c r="BS116" s="151"/>
      <c r="BT116" s="151"/>
      <c r="BU116" s="151"/>
      <c r="BV116" s="151"/>
    </row>
    <row r="117" spans="63:74" x14ac:dyDescent="0.2">
      <c r="BK117" s="151"/>
      <c r="BL117" s="151"/>
      <c r="BM117" s="151"/>
      <c r="BN117" s="151"/>
      <c r="BO117" s="151"/>
      <c r="BP117" s="151"/>
      <c r="BQ117" s="151"/>
      <c r="BR117" s="151"/>
      <c r="BS117" s="151"/>
      <c r="BT117" s="151"/>
      <c r="BU117" s="151"/>
      <c r="BV117" s="151"/>
    </row>
    <row r="118" spans="63:74" x14ac:dyDescent="0.2">
      <c r="BK118" s="151"/>
      <c r="BL118" s="151"/>
      <c r="BM118" s="151"/>
      <c r="BN118" s="151"/>
      <c r="BO118" s="151"/>
      <c r="BP118" s="151"/>
      <c r="BQ118" s="151"/>
      <c r="BR118" s="151"/>
      <c r="BS118" s="151"/>
      <c r="BT118" s="151"/>
      <c r="BU118" s="151"/>
      <c r="BV118" s="151"/>
    </row>
    <row r="119" spans="63:74" x14ac:dyDescent="0.2">
      <c r="BK119" s="151"/>
      <c r="BL119" s="151"/>
      <c r="BM119" s="151"/>
      <c r="BN119" s="151"/>
      <c r="BO119" s="151"/>
      <c r="BP119" s="151"/>
      <c r="BQ119" s="151"/>
      <c r="BR119" s="151"/>
      <c r="BS119" s="151"/>
      <c r="BT119" s="151"/>
      <c r="BU119" s="151"/>
      <c r="BV119" s="151"/>
    </row>
    <row r="120" spans="63:74" x14ac:dyDescent="0.2">
      <c r="BK120" s="151"/>
      <c r="BL120" s="151"/>
      <c r="BM120" s="151"/>
      <c r="BN120" s="151"/>
      <c r="BO120" s="151"/>
      <c r="BP120" s="151"/>
      <c r="BQ120" s="151"/>
      <c r="BR120" s="151"/>
      <c r="BS120" s="151"/>
      <c r="BT120" s="151"/>
      <c r="BU120" s="151"/>
      <c r="BV120" s="151"/>
    </row>
    <row r="121" spans="63:74" x14ac:dyDescent="0.2">
      <c r="BK121" s="151"/>
      <c r="BL121" s="151"/>
      <c r="BM121" s="151"/>
      <c r="BN121" s="151"/>
      <c r="BO121" s="151"/>
      <c r="BP121" s="151"/>
      <c r="BQ121" s="151"/>
      <c r="BR121" s="151"/>
      <c r="BS121" s="151"/>
      <c r="BT121" s="151"/>
      <c r="BU121" s="151"/>
      <c r="BV121" s="151"/>
    </row>
    <row r="122" spans="63:74" x14ac:dyDescent="0.2">
      <c r="BK122" s="151"/>
      <c r="BL122" s="151"/>
      <c r="BM122" s="151"/>
      <c r="BN122" s="151"/>
      <c r="BO122" s="151"/>
      <c r="BP122" s="151"/>
      <c r="BQ122" s="151"/>
      <c r="BR122" s="151"/>
      <c r="BS122" s="151"/>
      <c r="BT122" s="151"/>
      <c r="BU122" s="151"/>
      <c r="BV122" s="151"/>
    </row>
    <row r="123" spans="63:74" x14ac:dyDescent="0.2">
      <c r="BK123" s="151"/>
      <c r="BL123" s="151"/>
      <c r="BM123" s="151"/>
      <c r="BN123" s="151"/>
      <c r="BO123" s="151"/>
      <c r="BP123" s="151"/>
      <c r="BQ123" s="151"/>
      <c r="BR123" s="151"/>
      <c r="BS123" s="151"/>
      <c r="BT123" s="151"/>
      <c r="BU123" s="151"/>
      <c r="BV123" s="151"/>
    </row>
    <row r="124" spans="63:74" x14ac:dyDescent="0.2">
      <c r="BK124" s="151"/>
      <c r="BL124" s="151"/>
      <c r="BM124" s="151"/>
      <c r="BN124" s="151"/>
      <c r="BO124" s="151"/>
      <c r="BP124" s="151"/>
      <c r="BQ124" s="151"/>
      <c r="BR124" s="151"/>
      <c r="BS124" s="151"/>
      <c r="BT124" s="151"/>
      <c r="BU124" s="151"/>
      <c r="BV124" s="151"/>
    </row>
    <row r="125" spans="63:74" x14ac:dyDescent="0.2">
      <c r="BK125" s="151"/>
      <c r="BL125" s="151"/>
      <c r="BM125" s="151"/>
      <c r="BN125" s="151"/>
      <c r="BO125" s="151"/>
      <c r="BP125" s="151"/>
      <c r="BQ125" s="151"/>
      <c r="BR125" s="151"/>
      <c r="BS125" s="151"/>
      <c r="BT125" s="151"/>
      <c r="BU125" s="151"/>
      <c r="BV125" s="151"/>
    </row>
    <row r="126" spans="63:74" x14ac:dyDescent="0.2">
      <c r="BK126" s="151"/>
      <c r="BL126" s="151"/>
      <c r="BM126" s="151"/>
      <c r="BN126" s="151"/>
      <c r="BO126" s="151"/>
      <c r="BP126" s="151"/>
      <c r="BQ126" s="151"/>
      <c r="BR126" s="151"/>
      <c r="BS126" s="151"/>
      <c r="BT126" s="151"/>
      <c r="BU126" s="151"/>
      <c r="BV126" s="151"/>
    </row>
    <row r="127" spans="63:74" x14ac:dyDescent="0.2">
      <c r="BK127" s="151"/>
      <c r="BL127" s="151"/>
      <c r="BM127" s="151"/>
      <c r="BN127" s="151"/>
      <c r="BO127" s="151"/>
      <c r="BP127" s="151"/>
      <c r="BQ127" s="151"/>
      <c r="BR127" s="151"/>
      <c r="BS127" s="151"/>
      <c r="BT127" s="151"/>
      <c r="BU127" s="151"/>
      <c r="BV127" s="151"/>
    </row>
    <row r="128" spans="63:74" x14ac:dyDescent="0.2">
      <c r="BK128" s="151"/>
      <c r="BL128" s="151"/>
      <c r="BM128" s="151"/>
      <c r="BN128" s="151"/>
      <c r="BO128" s="151"/>
      <c r="BP128" s="151"/>
      <c r="BQ128" s="151"/>
      <c r="BR128" s="151"/>
      <c r="BS128" s="151"/>
      <c r="BT128" s="151"/>
      <c r="BU128" s="151"/>
      <c r="BV128" s="151"/>
    </row>
    <row r="129" spans="63:74" x14ac:dyDescent="0.2">
      <c r="BK129" s="151"/>
      <c r="BL129" s="151"/>
      <c r="BM129" s="151"/>
      <c r="BN129" s="151"/>
      <c r="BO129" s="151"/>
      <c r="BP129" s="151"/>
      <c r="BQ129" s="151"/>
      <c r="BR129" s="151"/>
      <c r="BS129" s="151"/>
      <c r="BT129" s="151"/>
      <c r="BU129" s="151"/>
      <c r="BV129" s="151"/>
    </row>
    <row r="130" spans="63:74" x14ac:dyDescent="0.2">
      <c r="BK130" s="151"/>
      <c r="BL130" s="151"/>
      <c r="BM130" s="151"/>
      <c r="BN130" s="151"/>
      <c r="BO130" s="151"/>
      <c r="BP130" s="151"/>
      <c r="BQ130" s="151"/>
      <c r="BR130" s="151"/>
      <c r="BS130" s="151"/>
      <c r="BT130" s="151"/>
      <c r="BU130" s="151"/>
      <c r="BV130" s="151"/>
    </row>
    <row r="131" spans="63:74" x14ac:dyDescent="0.2">
      <c r="BK131" s="151"/>
      <c r="BL131" s="151"/>
      <c r="BM131" s="151"/>
      <c r="BN131" s="151"/>
      <c r="BO131" s="151"/>
      <c r="BP131" s="151"/>
      <c r="BQ131" s="151"/>
      <c r="BR131" s="151"/>
      <c r="BS131" s="151"/>
      <c r="BT131" s="151"/>
      <c r="BU131" s="151"/>
      <c r="BV131" s="151"/>
    </row>
    <row r="132" spans="63:74" x14ac:dyDescent="0.2">
      <c r="BK132" s="151"/>
      <c r="BL132" s="151"/>
      <c r="BM132" s="151"/>
      <c r="BN132" s="151"/>
      <c r="BO132" s="151"/>
      <c r="BP132" s="151"/>
      <c r="BQ132" s="151"/>
      <c r="BR132" s="151"/>
      <c r="BS132" s="151"/>
      <c r="BT132" s="151"/>
      <c r="BU132" s="151"/>
      <c r="BV132" s="151"/>
    </row>
    <row r="133" spans="63:74" x14ac:dyDescent="0.2">
      <c r="BK133" s="151"/>
      <c r="BL133" s="151"/>
      <c r="BM133" s="151"/>
      <c r="BN133" s="151"/>
      <c r="BO133" s="151"/>
      <c r="BP133" s="151"/>
      <c r="BQ133" s="151"/>
      <c r="BR133" s="151"/>
      <c r="BS133" s="151"/>
      <c r="BT133" s="151"/>
      <c r="BU133" s="151"/>
      <c r="BV133" s="151"/>
    </row>
    <row r="134" spans="63:74" x14ac:dyDescent="0.2">
      <c r="BK134" s="151"/>
      <c r="BL134" s="151"/>
      <c r="BM134" s="151"/>
      <c r="BN134" s="151"/>
      <c r="BO134" s="151"/>
      <c r="BP134" s="151"/>
      <c r="BQ134" s="151"/>
      <c r="BR134" s="151"/>
      <c r="BS134" s="151"/>
      <c r="BT134" s="151"/>
      <c r="BU134" s="151"/>
      <c r="BV134" s="151"/>
    </row>
    <row r="135" spans="63:74" x14ac:dyDescent="0.2">
      <c r="BK135" s="151"/>
      <c r="BL135" s="151"/>
      <c r="BM135" s="151"/>
      <c r="BN135" s="151"/>
      <c r="BO135" s="151"/>
      <c r="BP135" s="151"/>
      <c r="BQ135" s="151"/>
      <c r="BR135" s="151"/>
      <c r="BS135" s="151"/>
      <c r="BT135" s="151"/>
      <c r="BU135" s="151"/>
      <c r="BV135" s="151"/>
    </row>
    <row r="136" spans="63:74" x14ac:dyDescent="0.2">
      <c r="BK136" s="151"/>
      <c r="BL136" s="151"/>
      <c r="BM136" s="151"/>
      <c r="BN136" s="151"/>
      <c r="BO136" s="151"/>
      <c r="BP136" s="151"/>
      <c r="BQ136" s="151"/>
      <c r="BR136" s="151"/>
      <c r="BS136" s="151"/>
      <c r="BT136" s="151"/>
      <c r="BU136" s="151"/>
      <c r="BV136" s="151"/>
    </row>
    <row r="137" spans="63:74" x14ac:dyDescent="0.2">
      <c r="BK137" s="151"/>
      <c r="BL137" s="151"/>
      <c r="BM137" s="151"/>
      <c r="BN137" s="151"/>
      <c r="BO137" s="151"/>
      <c r="BP137" s="151"/>
      <c r="BQ137" s="151"/>
      <c r="BR137" s="151"/>
      <c r="BS137" s="151"/>
      <c r="BT137" s="151"/>
      <c r="BU137" s="151"/>
      <c r="BV137" s="151"/>
    </row>
  </sheetData>
  <mergeCells count="18">
    <mergeCell ref="B71:R71"/>
    <mergeCell ref="B72:Q72"/>
    <mergeCell ref="B74:Q74"/>
    <mergeCell ref="B75:Q75"/>
    <mergeCell ref="AY3:BJ3"/>
    <mergeCell ref="B64:Q64"/>
    <mergeCell ref="B62:Q62"/>
    <mergeCell ref="BK3:BV3"/>
    <mergeCell ref="B61:Q61"/>
    <mergeCell ref="B63:Q63"/>
    <mergeCell ref="B69:Q69"/>
    <mergeCell ref="B70:Q70"/>
    <mergeCell ref="AM3:AX3"/>
    <mergeCell ref="A1:A2"/>
    <mergeCell ref="B1:AL1"/>
    <mergeCell ref="C3:N3"/>
    <mergeCell ref="O3:Z3"/>
    <mergeCell ref="AA3:AL3"/>
  </mergeCells>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S5" transitionEvaluation="1" transitionEntry="1" codeName="Sheet11">
    <pageSetUpPr fitToPage="1"/>
  </sheetPr>
  <dimension ref="A1:BW352"/>
  <sheetViews>
    <sheetView showGridLines="0" zoomScaleNormal="100" workbookViewId="0">
      <pane xSplit="2" ySplit="4" topLeftCell="AS5" activePane="bottomRight" state="frozen"/>
      <selection activeCell="BF1" sqref="BF1"/>
      <selection pane="topRight" activeCell="BF1" sqref="BF1"/>
      <selection pane="bottomLeft" activeCell="BF1" sqref="BF1"/>
      <selection pane="bottomRight" activeCell="B1" sqref="B1:AL1"/>
    </sheetView>
  </sheetViews>
  <sheetFormatPr defaultColWidth="9.5" defaultRowHeight="10.7" x14ac:dyDescent="0.2"/>
  <cols>
    <col min="1" max="1" width="14.5" style="35" customWidth="1"/>
    <col min="2" max="2" width="38.5" style="35" customWidth="1"/>
    <col min="3" max="50" width="6.5" style="35" customWidth="1"/>
    <col min="51" max="54" width="6.5" style="147" customWidth="1"/>
    <col min="55" max="55" width="6.5" style="628" customWidth="1"/>
    <col min="56" max="56" width="6.5" style="676" customWidth="1"/>
    <col min="57" max="57" width="6.5" style="291" customWidth="1"/>
    <col min="58" max="58" width="6.5" style="676" customWidth="1"/>
    <col min="59" max="61" width="6.5" style="685" customWidth="1"/>
    <col min="62" max="74" width="6.5" style="628" customWidth="1"/>
    <col min="75" max="75" width="9.5" style="628"/>
    <col min="76" max="16384" width="9.5" style="35"/>
  </cols>
  <sheetData>
    <row r="1" spans="1:75" ht="13.4" customHeight="1" x14ac:dyDescent="0.2">
      <c r="A1" s="946" t="s">
        <v>479</v>
      </c>
      <c r="B1" s="1006" t="s">
        <v>143</v>
      </c>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c r="AA1" s="1007"/>
      <c r="AB1" s="1007"/>
      <c r="AC1" s="1007"/>
      <c r="AD1" s="1007"/>
      <c r="AE1" s="1007"/>
      <c r="AF1" s="1007"/>
      <c r="AG1" s="1007"/>
      <c r="AH1" s="1007"/>
      <c r="AI1" s="1007"/>
      <c r="AJ1" s="1007"/>
      <c r="AK1" s="1007"/>
      <c r="AL1" s="1007"/>
    </row>
    <row r="2" spans="1:75" ht="12.85"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5"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1004"/>
      <c r="BM3" s="1004"/>
      <c r="BN3" s="1004"/>
      <c r="BO3" s="1004"/>
      <c r="BP3" s="1004"/>
      <c r="BQ3" s="1004"/>
      <c r="BR3" s="1004"/>
      <c r="BS3" s="1004"/>
      <c r="BT3" s="1004"/>
      <c r="BU3" s="1004"/>
      <c r="BV3" s="1005"/>
      <c r="BW3" s="680"/>
    </row>
    <row r="4" spans="1:75"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c r="BW4" s="680"/>
    </row>
    <row r="5" spans="1:75" ht="11.05" customHeight="1" x14ac:dyDescent="0.2">
      <c r="A5" s="36"/>
      <c r="B5" s="37" t="s">
        <v>467</v>
      </c>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888"/>
      <c r="AZ5" s="889"/>
      <c r="BA5" s="889"/>
      <c r="BB5" s="889"/>
      <c r="BC5" s="890"/>
      <c r="BD5" s="891"/>
      <c r="BE5" s="892"/>
      <c r="BF5" s="892"/>
      <c r="BG5" s="892"/>
      <c r="BH5" s="892"/>
      <c r="BI5" s="892"/>
      <c r="BJ5" s="681"/>
      <c r="BK5" s="681"/>
      <c r="BL5" s="681"/>
      <c r="BM5" s="681"/>
      <c r="BN5" s="681"/>
      <c r="BO5" s="681"/>
      <c r="BP5" s="681"/>
      <c r="BQ5" s="681"/>
      <c r="BR5" s="681"/>
      <c r="BS5" s="681"/>
      <c r="BT5" s="681"/>
      <c r="BU5" s="681"/>
      <c r="BV5" s="681"/>
    </row>
    <row r="6" spans="1:75" s="291" customFormat="1" ht="11.05" customHeight="1" x14ac:dyDescent="0.2">
      <c r="A6" s="618" t="s">
        <v>461</v>
      </c>
      <c r="B6" s="619" t="s">
        <v>1195</v>
      </c>
      <c r="C6" s="334">
        <v>100.18002161</v>
      </c>
      <c r="D6" s="334">
        <v>92.758230820999998</v>
      </c>
      <c r="E6" s="334">
        <v>101.16347287000001</v>
      </c>
      <c r="F6" s="334">
        <v>101.95542187</v>
      </c>
      <c r="G6" s="334">
        <v>101.87371561</v>
      </c>
      <c r="H6" s="334">
        <v>101.50880097</v>
      </c>
      <c r="I6" s="334">
        <v>102.46797629</v>
      </c>
      <c r="J6" s="334">
        <v>102.771609</v>
      </c>
      <c r="K6" s="334">
        <v>103.46927497</v>
      </c>
      <c r="L6" s="334">
        <v>105.11228484</v>
      </c>
      <c r="M6" s="334">
        <v>106.29860367000001</v>
      </c>
      <c r="N6" s="334">
        <v>107.19435525999999</v>
      </c>
      <c r="O6" s="334">
        <v>103.26168525999999</v>
      </c>
      <c r="P6" s="334">
        <v>104.24932432</v>
      </c>
      <c r="Q6" s="334">
        <v>105.96008942</v>
      </c>
      <c r="R6" s="334">
        <v>107.00272007</v>
      </c>
      <c r="S6" s="334">
        <v>107.07677547999999</v>
      </c>
      <c r="T6" s="334">
        <v>107.39651050000001</v>
      </c>
      <c r="U6" s="334">
        <v>108.25309794</v>
      </c>
      <c r="V6" s="334">
        <v>108.95546247999999</v>
      </c>
      <c r="W6" s="334">
        <v>110.6446885</v>
      </c>
      <c r="X6" s="334">
        <v>110.44807187000001</v>
      </c>
      <c r="Y6" s="334">
        <v>110.58662533</v>
      </c>
      <c r="Z6" s="334">
        <v>108.99836781</v>
      </c>
      <c r="AA6" s="334">
        <v>111.18761028999999</v>
      </c>
      <c r="AB6" s="334">
        <v>110.90259770999999</v>
      </c>
      <c r="AC6" s="334">
        <v>112.45955712999999</v>
      </c>
      <c r="AD6" s="334">
        <v>111.4635723</v>
      </c>
      <c r="AE6" s="334">
        <v>112.76648339</v>
      </c>
      <c r="AF6" s="334">
        <v>112.35663647</v>
      </c>
      <c r="AG6" s="334">
        <v>112.59576332</v>
      </c>
      <c r="AH6" s="334">
        <v>113.38128281</v>
      </c>
      <c r="AI6" s="334">
        <v>113.51566243000001</v>
      </c>
      <c r="AJ6" s="334">
        <v>113.38319919</v>
      </c>
      <c r="AK6" s="334">
        <v>115.00464909999999</v>
      </c>
      <c r="AL6" s="334">
        <v>115.0042959</v>
      </c>
      <c r="AM6" s="334">
        <v>112.20721097000001</v>
      </c>
      <c r="AN6" s="334">
        <v>115.44182021</v>
      </c>
      <c r="AO6" s="334">
        <v>112.45795735</v>
      </c>
      <c r="AP6" s="334">
        <v>111.73230113</v>
      </c>
      <c r="AQ6" s="334">
        <v>111.65846519</v>
      </c>
      <c r="AR6" s="334">
        <v>112.85130417000001</v>
      </c>
      <c r="AS6" s="334">
        <v>114.06127858000001</v>
      </c>
      <c r="AT6" s="334">
        <v>113.15526139000001</v>
      </c>
      <c r="AU6" s="334">
        <v>112.10745009999999</v>
      </c>
      <c r="AV6" s="334">
        <v>113.33076206</v>
      </c>
      <c r="AW6" s="334">
        <v>112.85599999999999</v>
      </c>
      <c r="AX6" s="334">
        <v>114.41</v>
      </c>
      <c r="AY6" s="459">
        <v>113.41759999999999</v>
      </c>
      <c r="AZ6" s="459">
        <v>111.5882</v>
      </c>
      <c r="BA6" s="459">
        <v>113.79089999999999</v>
      </c>
      <c r="BB6" s="459">
        <v>114.42149999999999</v>
      </c>
      <c r="BC6" s="459">
        <v>114.6544</v>
      </c>
      <c r="BD6" s="459">
        <v>114.50660000000001</v>
      </c>
      <c r="BE6" s="459">
        <v>114.402</v>
      </c>
      <c r="BF6" s="459">
        <v>114.4601</v>
      </c>
      <c r="BG6" s="459">
        <v>115.09690000000001</v>
      </c>
      <c r="BH6" s="459">
        <v>115.2777</v>
      </c>
      <c r="BI6" s="459">
        <v>115.9562</v>
      </c>
      <c r="BJ6" s="459">
        <v>116.2598</v>
      </c>
      <c r="BK6" s="459">
        <v>116.2906</v>
      </c>
      <c r="BL6" s="459">
        <v>113.9348</v>
      </c>
      <c r="BM6" s="459">
        <v>116.1786</v>
      </c>
      <c r="BN6" s="459">
        <v>117.14109999999999</v>
      </c>
      <c r="BO6" s="459">
        <v>117.51900000000001</v>
      </c>
      <c r="BP6" s="459">
        <v>117.78619999999999</v>
      </c>
      <c r="BQ6" s="459">
        <v>117.89449999999999</v>
      </c>
      <c r="BR6" s="459">
        <v>118.03400000000001</v>
      </c>
      <c r="BS6" s="459">
        <v>118.3537</v>
      </c>
      <c r="BT6" s="459">
        <v>118.81229999999999</v>
      </c>
      <c r="BU6" s="459">
        <v>119.4081</v>
      </c>
      <c r="BV6" s="459">
        <v>120.0526</v>
      </c>
    </row>
    <row r="7" spans="1:75" ht="11.05" customHeight="1" x14ac:dyDescent="0.2">
      <c r="A7" s="275" t="s">
        <v>462</v>
      </c>
      <c r="B7" s="620" t="s">
        <v>1099</v>
      </c>
      <c r="C7" s="597">
        <v>1.0215232258</v>
      </c>
      <c r="D7" s="597">
        <v>1.0130256429</v>
      </c>
      <c r="E7" s="597">
        <v>1.0155860967999999</v>
      </c>
      <c r="F7" s="597">
        <v>0.98381166666999997</v>
      </c>
      <c r="G7" s="597">
        <v>0.935639</v>
      </c>
      <c r="H7" s="597">
        <v>0.92383280000000001</v>
      </c>
      <c r="I7" s="597">
        <v>0.84774974193999997</v>
      </c>
      <c r="J7" s="597">
        <v>0.89884848387000005</v>
      </c>
      <c r="K7" s="597">
        <v>0.95113566667000005</v>
      </c>
      <c r="L7" s="597">
        <v>0.98252980644999999</v>
      </c>
      <c r="M7" s="597">
        <v>1.0245060333</v>
      </c>
      <c r="N7" s="597">
        <v>1.0657584839000001</v>
      </c>
      <c r="O7" s="597">
        <v>1.0601481612999999</v>
      </c>
      <c r="P7" s="597">
        <v>1.0719266429000001</v>
      </c>
      <c r="Q7" s="597">
        <v>1.0475045806000001</v>
      </c>
      <c r="R7" s="597">
        <v>1.0303260667</v>
      </c>
      <c r="S7" s="597">
        <v>1.0218357741999999</v>
      </c>
      <c r="T7" s="597">
        <v>0.95484060000000004</v>
      </c>
      <c r="U7" s="597">
        <v>0.95666899999999999</v>
      </c>
      <c r="V7" s="597">
        <v>0.94769151613000002</v>
      </c>
      <c r="W7" s="597">
        <v>0.9762786</v>
      </c>
      <c r="X7" s="597">
        <v>1.0039588387</v>
      </c>
      <c r="Y7" s="597">
        <v>1.0311479667000001</v>
      </c>
      <c r="Z7" s="597">
        <v>1.1671280968</v>
      </c>
      <c r="AA7" s="597">
        <v>1.0780832902999999</v>
      </c>
      <c r="AB7" s="597">
        <v>1.0836395714</v>
      </c>
      <c r="AC7" s="597">
        <v>1.0549505483999999</v>
      </c>
      <c r="AD7" s="597">
        <v>1.0446137</v>
      </c>
      <c r="AE7" s="597">
        <v>1.0093054194</v>
      </c>
      <c r="AF7" s="597">
        <v>0.96637013332999999</v>
      </c>
      <c r="AG7" s="597">
        <v>0.91863887096999997</v>
      </c>
      <c r="AH7" s="597">
        <v>0.86308835484000002</v>
      </c>
      <c r="AI7" s="597">
        <v>0.95946416667000001</v>
      </c>
      <c r="AJ7" s="597">
        <v>1.0172466452</v>
      </c>
      <c r="AK7" s="597">
        <v>1.0244602332999999</v>
      </c>
      <c r="AL7" s="597">
        <v>1.0760132257999999</v>
      </c>
      <c r="AM7" s="597">
        <v>1.0992659032000001</v>
      </c>
      <c r="AN7" s="597">
        <v>1.0852452069</v>
      </c>
      <c r="AO7" s="597">
        <v>1.0845506129</v>
      </c>
      <c r="AP7" s="597">
        <v>1.0391367332999999</v>
      </c>
      <c r="AQ7" s="597">
        <v>1.0310436774</v>
      </c>
      <c r="AR7" s="597">
        <v>0.96505430000000003</v>
      </c>
      <c r="AS7" s="597">
        <v>0.94305264515999998</v>
      </c>
      <c r="AT7" s="597">
        <v>0.91478803226000005</v>
      </c>
      <c r="AU7" s="597">
        <v>0.95308926667000005</v>
      </c>
      <c r="AV7" s="597">
        <v>0.99262583870999999</v>
      </c>
      <c r="AW7" s="597">
        <v>1.0339240000000001</v>
      </c>
      <c r="AX7" s="597">
        <v>1.0635060000000001</v>
      </c>
      <c r="AY7" s="376">
        <v>1.0505139999999999</v>
      </c>
      <c r="AZ7" s="376">
        <v>1.0437369999999999</v>
      </c>
      <c r="BA7" s="376">
        <v>1.026842</v>
      </c>
      <c r="BB7" s="376">
        <v>0.99730969999999997</v>
      </c>
      <c r="BC7" s="376">
        <v>0.96868359999999998</v>
      </c>
      <c r="BD7" s="376">
        <v>0.92073150000000004</v>
      </c>
      <c r="BE7" s="376">
        <v>0.87029440000000002</v>
      </c>
      <c r="BF7" s="376">
        <v>0.85776030000000003</v>
      </c>
      <c r="BG7" s="376">
        <v>0.91723180000000004</v>
      </c>
      <c r="BH7" s="376">
        <v>0.96116579999999996</v>
      </c>
      <c r="BI7" s="376">
        <v>1.0075400000000001</v>
      </c>
      <c r="BJ7" s="376">
        <v>1.04138</v>
      </c>
      <c r="BK7" s="376">
        <v>1.0319579999999999</v>
      </c>
      <c r="BL7" s="376">
        <v>1.0281750000000001</v>
      </c>
      <c r="BM7" s="376">
        <v>1.0137910000000001</v>
      </c>
      <c r="BN7" s="376">
        <v>0.98636460000000004</v>
      </c>
      <c r="BO7" s="376">
        <v>0.95950460000000004</v>
      </c>
      <c r="BP7" s="376">
        <v>0.9130336</v>
      </c>
      <c r="BQ7" s="376">
        <v>0.86383849999999995</v>
      </c>
      <c r="BR7" s="376">
        <v>0.8523461</v>
      </c>
      <c r="BS7" s="376">
        <v>0.91269120000000004</v>
      </c>
      <c r="BT7" s="376">
        <v>0.95735789999999998</v>
      </c>
      <c r="BU7" s="376">
        <v>1.0043470000000001</v>
      </c>
      <c r="BV7" s="376">
        <v>1.0387010000000001</v>
      </c>
    </row>
    <row r="8" spans="1:75" ht="11.05" customHeight="1" x14ac:dyDescent="0.2">
      <c r="A8" s="275" t="s">
        <v>465</v>
      </c>
      <c r="B8" s="620" t="s">
        <v>1196</v>
      </c>
      <c r="C8" s="597">
        <v>2.3162698064999998</v>
      </c>
      <c r="D8" s="597">
        <v>2.2872330356999999</v>
      </c>
      <c r="E8" s="597">
        <v>2.3935878386999998</v>
      </c>
      <c r="F8" s="597">
        <v>2.3254166333000001</v>
      </c>
      <c r="G8" s="597">
        <v>2.3242332581</v>
      </c>
      <c r="H8" s="597">
        <v>2.2474622000000002</v>
      </c>
      <c r="I8" s="597">
        <v>2.3143942903000001</v>
      </c>
      <c r="J8" s="597">
        <v>1.9809305160999999</v>
      </c>
      <c r="K8" s="597">
        <v>1.1517679332999999</v>
      </c>
      <c r="L8" s="597">
        <v>1.9366682903000001</v>
      </c>
      <c r="M8" s="597">
        <v>2.1855472332999999</v>
      </c>
      <c r="N8" s="597">
        <v>2.1946712258000001</v>
      </c>
      <c r="O8" s="597">
        <v>2.0714077096999999</v>
      </c>
      <c r="P8" s="597">
        <v>2.0230763570999999</v>
      </c>
      <c r="Q8" s="597">
        <v>2.0753624516000002</v>
      </c>
      <c r="R8" s="597">
        <v>2.1813114332999999</v>
      </c>
      <c r="S8" s="597">
        <v>1.9980558387</v>
      </c>
      <c r="T8" s="597">
        <v>2.1380554332999999</v>
      </c>
      <c r="U8" s="597">
        <v>2.1372456129000001</v>
      </c>
      <c r="V8" s="597">
        <v>2.1955115160999998</v>
      </c>
      <c r="W8" s="597">
        <v>2.1532492333</v>
      </c>
      <c r="X8" s="597">
        <v>2.1348787097000002</v>
      </c>
      <c r="Y8" s="597">
        <v>2.1438606</v>
      </c>
      <c r="Z8" s="597">
        <v>2.0758295483999998</v>
      </c>
      <c r="AA8" s="597">
        <v>2.2430302581000001</v>
      </c>
      <c r="AB8" s="597">
        <v>2.1768592142999998</v>
      </c>
      <c r="AC8" s="597">
        <v>2.1207809355</v>
      </c>
      <c r="AD8" s="597">
        <v>2.0008439</v>
      </c>
      <c r="AE8" s="597">
        <v>1.8676777741999999</v>
      </c>
      <c r="AF8" s="597">
        <v>1.9310288667</v>
      </c>
      <c r="AG8" s="597">
        <v>1.9715894194000001</v>
      </c>
      <c r="AH8" s="597">
        <v>1.9829192580999999</v>
      </c>
      <c r="AI8" s="597">
        <v>2.0728769332999999</v>
      </c>
      <c r="AJ8" s="597">
        <v>1.9551405484</v>
      </c>
      <c r="AK8" s="597">
        <v>1.9405555333</v>
      </c>
      <c r="AL8" s="597">
        <v>1.9711304838999999</v>
      </c>
      <c r="AM8" s="597">
        <v>1.8934577097</v>
      </c>
      <c r="AN8" s="597">
        <v>1.8617174483000001</v>
      </c>
      <c r="AO8" s="597">
        <v>1.757428129</v>
      </c>
      <c r="AP8" s="597">
        <v>1.9087358333</v>
      </c>
      <c r="AQ8" s="597">
        <v>1.7021374194000001</v>
      </c>
      <c r="AR8" s="597">
        <v>1.8297641333000001</v>
      </c>
      <c r="AS8" s="597">
        <v>1.8610027096999999</v>
      </c>
      <c r="AT8" s="597">
        <v>1.8658290645</v>
      </c>
      <c r="AU8" s="597">
        <v>1.5659939667</v>
      </c>
      <c r="AV8" s="597">
        <v>1.8401707742</v>
      </c>
      <c r="AW8" s="597">
        <v>1.6978706530000001</v>
      </c>
      <c r="AX8" s="597">
        <v>1.8101020041</v>
      </c>
      <c r="AY8" s="376">
        <v>1.7975394476</v>
      </c>
      <c r="AZ8" s="376">
        <v>1.7866046933999999</v>
      </c>
      <c r="BA8" s="376">
        <v>1.7828745165</v>
      </c>
      <c r="BB8" s="376">
        <v>1.7759166467</v>
      </c>
      <c r="BC8" s="376">
        <v>1.7708219492999999</v>
      </c>
      <c r="BD8" s="376">
        <v>1.7531867458999999</v>
      </c>
      <c r="BE8" s="376">
        <v>1.7363097104</v>
      </c>
      <c r="BF8" s="376">
        <v>1.6936623739000001</v>
      </c>
      <c r="BG8" s="376">
        <v>1.6774448020999999</v>
      </c>
      <c r="BH8" s="376">
        <v>1.5828091360000001</v>
      </c>
      <c r="BI8" s="376">
        <v>1.7347318853</v>
      </c>
      <c r="BJ8" s="376">
        <v>1.7465764259000001</v>
      </c>
      <c r="BK8" s="376">
        <v>1.7404202639999999</v>
      </c>
      <c r="BL8" s="376">
        <v>1.734889591</v>
      </c>
      <c r="BM8" s="376">
        <v>1.7244881807000001</v>
      </c>
      <c r="BN8" s="376">
        <v>1.7106459858</v>
      </c>
      <c r="BO8" s="376">
        <v>1.6974469855000001</v>
      </c>
      <c r="BP8" s="376">
        <v>1.664133098</v>
      </c>
      <c r="BQ8" s="376">
        <v>1.6304493426</v>
      </c>
      <c r="BR8" s="376">
        <v>1.5766323411000001</v>
      </c>
      <c r="BS8" s="376">
        <v>1.5581285630999999</v>
      </c>
      <c r="BT8" s="376">
        <v>1.4657510173999999</v>
      </c>
      <c r="BU8" s="376">
        <v>1.6031597899000001</v>
      </c>
      <c r="BV8" s="376">
        <v>1.6112774967000001</v>
      </c>
    </row>
    <row r="9" spans="1:75" ht="11.05" customHeight="1" x14ac:dyDescent="0.2">
      <c r="A9" s="275" t="s">
        <v>466</v>
      </c>
      <c r="B9" s="620" t="s">
        <v>1197</v>
      </c>
      <c r="C9" s="597">
        <v>96.842228581000001</v>
      </c>
      <c r="D9" s="597">
        <v>89.457972143000006</v>
      </c>
      <c r="E9" s="597">
        <v>97.754298934999994</v>
      </c>
      <c r="F9" s="597">
        <v>98.646193566999997</v>
      </c>
      <c r="G9" s="597">
        <v>98.613843355</v>
      </c>
      <c r="H9" s="597">
        <v>98.337505966999998</v>
      </c>
      <c r="I9" s="597">
        <v>99.305832257999995</v>
      </c>
      <c r="J9" s="597">
        <v>99.891829999999999</v>
      </c>
      <c r="K9" s="597">
        <v>101.36637137</v>
      </c>
      <c r="L9" s="597">
        <v>102.19308674</v>
      </c>
      <c r="M9" s="597">
        <v>103.0885504</v>
      </c>
      <c r="N9" s="597">
        <v>103.93392555</v>
      </c>
      <c r="O9" s="597">
        <v>100.13012938999999</v>
      </c>
      <c r="P9" s="597">
        <v>101.15432131999999</v>
      </c>
      <c r="Q9" s="597">
        <v>102.83722238999999</v>
      </c>
      <c r="R9" s="597">
        <v>103.79108257</v>
      </c>
      <c r="S9" s="597">
        <v>104.05688386999999</v>
      </c>
      <c r="T9" s="597">
        <v>104.30361447</v>
      </c>
      <c r="U9" s="597">
        <v>105.15918332</v>
      </c>
      <c r="V9" s="597">
        <v>105.81225945</v>
      </c>
      <c r="W9" s="597">
        <v>107.51516067</v>
      </c>
      <c r="X9" s="597">
        <v>107.30923432</v>
      </c>
      <c r="Y9" s="597">
        <v>107.41161676999999</v>
      </c>
      <c r="Z9" s="597">
        <v>105.75541016</v>
      </c>
      <c r="AA9" s="597">
        <v>107.86649674</v>
      </c>
      <c r="AB9" s="597">
        <v>107.64209893</v>
      </c>
      <c r="AC9" s="597">
        <v>109.28382565</v>
      </c>
      <c r="AD9" s="597">
        <v>108.4181147</v>
      </c>
      <c r="AE9" s="597">
        <v>109.88950019000001</v>
      </c>
      <c r="AF9" s="597">
        <v>109.45923747000001</v>
      </c>
      <c r="AG9" s="597">
        <v>109.70553502999999</v>
      </c>
      <c r="AH9" s="597">
        <v>110.53527518999999</v>
      </c>
      <c r="AI9" s="597">
        <v>110.48332133</v>
      </c>
      <c r="AJ9" s="597">
        <v>110.41081200000001</v>
      </c>
      <c r="AK9" s="597">
        <v>112.03963333</v>
      </c>
      <c r="AL9" s="597">
        <v>111.95715219</v>
      </c>
      <c r="AM9" s="597">
        <v>109.21448735</v>
      </c>
      <c r="AN9" s="597">
        <v>112.49485755000001</v>
      </c>
      <c r="AO9" s="597">
        <v>109.61597861</v>
      </c>
      <c r="AP9" s="597">
        <v>108.78442857</v>
      </c>
      <c r="AQ9" s="597">
        <v>108.9252841</v>
      </c>
      <c r="AR9" s="597">
        <v>110.05648573000001</v>
      </c>
      <c r="AS9" s="597">
        <v>111.25722322999999</v>
      </c>
      <c r="AT9" s="597">
        <v>110.37464429000001</v>
      </c>
      <c r="AU9" s="597">
        <v>109.58836687</v>
      </c>
      <c r="AV9" s="597">
        <v>110.49796545</v>
      </c>
      <c r="AW9" s="597">
        <v>110.12417617</v>
      </c>
      <c r="AX9" s="597">
        <v>111.53643194</v>
      </c>
      <c r="AY9" s="376">
        <v>110.56950000000001</v>
      </c>
      <c r="AZ9" s="376">
        <v>108.75790000000001</v>
      </c>
      <c r="BA9" s="376">
        <v>110.9812</v>
      </c>
      <c r="BB9" s="376">
        <v>111.64830000000001</v>
      </c>
      <c r="BC9" s="376">
        <v>111.9149</v>
      </c>
      <c r="BD9" s="376">
        <v>111.8327</v>
      </c>
      <c r="BE9" s="376">
        <v>111.7954</v>
      </c>
      <c r="BF9" s="376">
        <v>111.9087</v>
      </c>
      <c r="BG9" s="376">
        <v>112.5022</v>
      </c>
      <c r="BH9" s="376">
        <v>112.7338</v>
      </c>
      <c r="BI9" s="376">
        <v>113.2139</v>
      </c>
      <c r="BJ9" s="376">
        <v>113.4718</v>
      </c>
      <c r="BK9" s="376">
        <v>113.5183</v>
      </c>
      <c r="BL9" s="376">
        <v>111.1717</v>
      </c>
      <c r="BM9" s="376">
        <v>113.44029999999999</v>
      </c>
      <c r="BN9" s="376">
        <v>114.44410000000001</v>
      </c>
      <c r="BO9" s="376">
        <v>114.86199999999999</v>
      </c>
      <c r="BP9" s="376">
        <v>115.209</v>
      </c>
      <c r="BQ9" s="376">
        <v>115.4002</v>
      </c>
      <c r="BR9" s="376">
        <v>115.605</v>
      </c>
      <c r="BS9" s="376">
        <v>115.88290000000001</v>
      </c>
      <c r="BT9" s="376">
        <v>116.3892</v>
      </c>
      <c r="BU9" s="376">
        <v>116.8006</v>
      </c>
      <c r="BV9" s="376">
        <v>117.40260000000001</v>
      </c>
    </row>
    <row r="10" spans="1:75" ht="11.05" customHeight="1" x14ac:dyDescent="0.2">
      <c r="A10" s="275" t="s">
        <v>1198</v>
      </c>
      <c r="B10" s="569" t="s">
        <v>1103</v>
      </c>
      <c r="C10" s="597">
        <v>34.547005847000001</v>
      </c>
      <c r="D10" s="597">
        <v>34.193104841</v>
      </c>
      <c r="E10" s="597">
        <v>34.169765777999999</v>
      </c>
      <c r="F10" s="597">
        <v>34.003788123</v>
      </c>
      <c r="G10" s="597">
        <v>33.953702303999997</v>
      </c>
      <c r="H10" s="597">
        <v>34.054398526</v>
      </c>
      <c r="I10" s="597">
        <v>33.831906009999997</v>
      </c>
      <c r="J10" s="597">
        <v>34.534569544</v>
      </c>
      <c r="K10" s="597">
        <v>34.472690677000003</v>
      </c>
      <c r="L10" s="597">
        <v>34.923251182000001</v>
      </c>
      <c r="M10" s="597">
        <v>35.355470513</v>
      </c>
      <c r="N10" s="597">
        <v>35.933969587999997</v>
      </c>
      <c r="O10" s="597">
        <v>34.924622982000002</v>
      </c>
      <c r="P10" s="597">
        <v>34.245060465999998</v>
      </c>
      <c r="Q10" s="597">
        <v>34.323348170999999</v>
      </c>
      <c r="R10" s="597">
        <v>34.390252107999999</v>
      </c>
      <c r="S10" s="597">
        <v>34.625013979999999</v>
      </c>
      <c r="T10" s="597">
        <v>34.628654038999997</v>
      </c>
      <c r="U10" s="597">
        <v>35.120412837000003</v>
      </c>
      <c r="V10" s="597">
        <v>34.971328382999999</v>
      </c>
      <c r="W10" s="597">
        <v>35.033091726999999</v>
      </c>
      <c r="X10" s="597">
        <v>34.801901158</v>
      </c>
      <c r="Y10" s="597">
        <v>35.078959247</v>
      </c>
      <c r="Z10" s="597">
        <v>34.458270378999998</v>
      </c>
      <c r="AA10" s="597">
        <v>35.536094417000001</v>
      </c>
      <c r="AB10" s="597">
        <v>34.968692410999999</v>
      </c>
      <c r="AC10" s="597">
        <v>35.754409596000002</v>
      </c>
      <c r="AD10" s="597">
        <v>35.437968922000003</v>
      </c>
      <c r="AE10" s="597">
        <v>35.723382395000002</v>
      </c>
      <c r="AF10" s="597">
        <v>35.791256353000001</v>
      </c>
      <c r="AG10" s="597">
        <v>35.879958459999997</v>
      </c>
      <c r="AH10" s="597">
        <v>36.336733868000003</v>
      </c>
      <c r="AI10" s="597">
        <v>35.810198415000002</v>
      </c>
      <c r="AJ10" s="597">
        <v>35.878659495000001</v>
      </c>
      <c r="AK10" s="597">
        <v>37.055335313999997</v>
      </c>
      <c r="AL10" s="597">
        <v>37.134398525999998</v>
      </c>
      <c r="AM10" s="597">
        <v>36.547161815999999</v>
      </c>
      <c r="AN10" s="597">
        <v>36.790350637000003</v>
      </c>
      <c r="AO10" s="597">
        <v>34.523934453000003</v>
      </c>
      <c r="AP10" s="597">
        <v>34.661779377000002</v>
      </c>
      <c r="AQ10" s="597">
        <v>34.644936973</v>
      </c>
      <c r="AR10" s="597">
        <v>35.540409375999999</v>
      </c>
      <c r="AS10" s="597">
        <v>36.207617059999997</v>
      </c>
      <c r="AT10" s="597">
        <v>35.141595656</v>
      </c>
      <c r="AU10" s="597">
        <v>35.042495428000002</v>
      </c>
      <c r="AV10" s="597">
        <v>35.173318838999997</v>
      </c>
      <c r="AW10" s="597">
        <v>34.104710963999999</v>
      </c>
      <c r="AX10" s="597">
        <v>35.214906861999999</v>
      </c>
      <c r="AY10" s="376">
        <v>34.809871700000002</v>
      </c>
      <c r="AZ10" s="376">
        <v>34.607241141000003</v>
      </c>
      <c r="BA10" s="376">
        <v>35.042178028999999</v>
      </c>
      <c r="BB10" s="376">
        <v>35.019110671999996</v>
      </c>
      <c r="BC10" s="376">
        <v>34.718675587</v>
      </c>
      <c r="BD10" s="376">
        <v>34.499390491</v>
      </c>
      <c r="BE10" s="376">
        <v>34.337590570000003</v>
      </c>
      <c r="BF10" s="376">
        <v>34.350551664999998</v>
      </c>
      <c r="BG10" s="376">
        <v>34.855054842000001</v>
      </c>
      <c r="BH10" s="376">
        <v>34.949446813000002</v>
      </c>
      <c r="BI10" s="376">
        <v>35.313393445999999</v>
      </c>
      <c r="BJ10" s="376">
        <v>35.425466716000003</v>
      </c>
      <c r="BK10" s="376">
        <v>35.564226386000001</v>
      </c>
      <c r="BL10" s="376">
        <v>34.848448339000001</v>
      </c>
      <c r="BM10" s="376">
        <v>35.094701534999999</v>
      </c>
      <c r="BN10" s="376">
        <v>35.448543641000001</v>
      </c>
      <c r="BO10" s="376">
        <v>35.584392201</v>
      </c>
      <c r="BP10" s="376">
        <v>35.574426250999998</v>
      </c>
      <c r="BQ10" s="376">
        <v>35.515639837999998</v>
      </c>
      <c r="BR10" s="376">
        <v>35.474860677000002</v>
      </c>
      <c r="BS10" s="376">
        <v>35.481708134000002</v>
      </c>
      <c r="BT10" s="376">
        <v>35.741383798000001</v>
      </c>
      <c r="BU10" s="376">
        <v>36.029442391000003</v>
      </c>
      <c r="BV10" s="376">
        <v>36.441473860999999</v>
      </c>
    </row>
    <row r="11" spans="1:75" ht="11.05" customHeight="1" x14ac:dyDescent="0.2">
      <c r="A11" s="275" t="s">
        <v>1199</v>
      </c>
      <c r="B11" s="569" t="s">
        <v>1105</v>
      </c>
      <c r="C11" s="597">
        <v>2.7178671332</v>
      </c>
      <c r="D11" s="597">
        <v>2.5379401663999999</v>
      </c>
      <c r="E11" s="597">
        <v>2.7201471739</v>
      </c>
      <c r="F11" s="597">
        <v>2.7936317522</v>
      </c>
      <c r="G11" s="597">
        <v>2.7831376808999999</v>
      </c>
      <c r="H11" s="597">
        <v>2.7765327290999999</v>
      </c>
      <c r="I11" s="597">
        <v>2.6128935084</v>
      </c>
      <c r="J11" s="597">
        <v>2.7533431273</v>
      </c>
      <c r="K11" s="597">
        <v>2.8723306390999999</v>
      </c>
      <c r="L11" s="597">
        <v>2.8590634841</v>
      </c>
      <c r="M11" s="597">
        <v>2.9380093111000001</v>
      </c>
      <c r="N11" s="597">
        <v>2.8624830901</v>
      </c>
      <c r="O11" s="597">
        <v>2.6569017811000002</v>
      </c>
      <c r="P11" s="597">
        <v>2.7408114851000001</v>
      </c>
      <c r="Q11" s="597">
        <v>2.8770043671000001</v>
      </c>
      <c r="R11" s="597">
        <v>2.3222641142999998</v>
      </c>
      <c r="S11" s="597">
        <v>2.6531910158000001</v>
      </c>
      <c r="T11" s="597">
        <v>2.9157642365999998</v>
      </c>
      <c r="U11" s="597">
        <v>2.9494826168000001</v>
      </c>
      <c r="V11" s="597">
        <v>2.9346895285999999</v>
      </c>
      <c r="W11" s="597">
        <v>3.0609924309999998</v>
      </c>
      <c r="X11" s="597">
        <v>3.0430472816999998</v>
      </c>
      <c r="Y11" s="597">
        <v>2.8895458357999999</v>
      </c>
      <c r="Z11" s="597">
        <v>2.4985310554</v>
      </c>
      <c r="AA11" s="597">
        <v>2.733562676</v>
      </c>
      <c r="AB11" s="597">
        <v>2.9309234711999999</v>
      </c>
      <c r="AC11" s="597">
        <v>2.9095435928</v>
      </c>
      <c r="AD11" s="597">
        <v>2.9819952305999999</v>
      </c>
      <c r="AE11" s="597">
        <v>3.0235809999000001</v>
      </c>
      <c r="AF11" s="597">
        <v>3.1202428309000001</v>
      </c>
      <c r="AG11" s="597">
        <v>3.1736264564000001</v>
      </c>
      <c r="AH11" s="597">
        <v>3.2006635240999999</v>
      </c>
      <c r="AI11" s="597">
        <v>3.3254720716000001</v>
      </c>
      <c r="AJ11" s="597">
        <v>3.2813354598000002</v>
      </c>
      <c r="AK11" s="597">
        <v>3.3243082801999999</v>
      </c>
      <c r="AL11" s="597">
        <v>3.3888212797000001</v>
      </c>
      <c r="AM11" s="597">
        <v>2.9645458200000001</v>
      </c>
      <c r="AN11" s="597">
        <v>3.3256682946999998</v>
      </c>
      <c r="AO11" s="597">
        <v>3.2652321727000002</v>
      </c>
      <c r="AP11" s="597">
        <v>3.3528086282</v>
      </c>
      <c r="AQ11" s="597">
        <v>3.3810590238999998</v>
      </c>
      <c r="AR11" s="597">
        <v>3.3654547255999998</v>
      </c>
      <c r="AS11" s="597">
        <v>3.3407849046</v>
      </c>
      <c r="AT11" s="597">
        <v>3.4277759187000001</v>
      </c>
      <c r="AU11" s="597">
        <v>3.4657614742999998</v>
      </c>
      <c r="AV11" s="597">
        <v>3.3148200021999998</v>
      </c>
      <c r="AW11" s="597">
        <v>3.2326905339000001</v>
      </c>
      <c r="AX11" s="597">
        <v>3.3306299111</v>
      </c>
      <c r="AY11" s="376">
        <v>3.2889323574999998</v>
      </c>
      <c r="AZ11" s="376">
        <v>3.2467749165000002</v>
      </c>
      <c r="BA11" s="376">
        <v>3.2868901423999999</v>
      </c>
      <c r="BB11" s="376">
        <v>3.2849906726999998</v>
      </c>
      <c r="BC11" s="376">
        <v>3.2889012675</v>
      </c>
      <c r="BD11" s="376">
        <v>3.2967253613</v>
      </c>
      <c r="BE11" s="376">
        <v>3.3145061920000001</v>
      </c>
      <c r="BF11" s="376">
        <v>3.3309122099000001</v>
      </c>
      <c r="BG11" s="376">
        <v>3.3428359697999999</v>
      </c>
      <c r="BH11" s="376">
        <v>3.3746893314999999</v>
      </c>
      <c r="BI11" s="376">
        <v>3.3708056021999999</v>
      </c>
      <c r="BJ11" s="376">
        <v>3.3563065029999999</v>
      </c>
      <c r="BK11" s="376">
        <v>3.3362974019</v>
      </c>
      <c r="BL11" s="376">
        <v>3.2983603533000001</v>
      </c>
      <c r="BM11" s="376">
        <v>3.3265371236000001</v>
      </c>
      <c r="BN11" s="376">
        <v>3.3584735076999999</v>
      </c>
      <c r="BO11" s="376">
        <v>3.3952819534000001</v>
      </c>
      <c r="BP11" s="376">
        <v>3.3894964051000001</v>
      </c>
      <c r="BQ11" s="376">
        <v>3.3839381306999998</v>
      </c>
      <c r="BR11" s="376">
        <v>3.3949837485000001</v>
      </c>
      <c r="BS11" s="376">
        <v>3.4397092748999998</v>
      </c>
      <c r="BT11" s="376">
        <v>3.4432074982</v>
      </c>
      <c r="BU11" s="376">
        <v>3.4780948738999999</v>
      </c>
      <c r="BV11" s="376">
        <v>3.5078115633000002</v>
      </c>
    </row>
    <row r="12" spans="1:75" ht="11.05" customHeight="1" x14ac:dyDescent="0.2">
      <c r="A12" s="275" t="s">
        <v>1200</v>
      </c>
      <c r="B12" s="569" t="s">
        <v>1107</v>
      </c>
      <c r="C12" s="597">
        <v>4.6882429625000004</v>
      </c>
      <c r="D12" s="597">
        <v>4.2548519103000002</v>
      </c>
      <c r="E12" s="597">
        <v>5.1927760216000003</v>
      </c>
      <c r="F12" s="597">
        <v>5.1594494943000004</v>
      </c>
      <c r="G12" s="597">
        <v>5.2087276596000001</v>
      </c>
      <c r="H12" s="597">
        <v>5.1264825693000002</v>
      </c>
      <c r="I12" s="597">
        <v>5.1598617005999996</v>
      </c>
      <c r="J12" s="597">
        <v>5.1224662003999999</v>
      </c>
      <c r="K12" s="597">
        <v>5.4282114173</v>
      </c>
      <c r="L12" s="597">
        <v>5.4545056809999997</v>
      </c>
      <c r="M12" s="597">
        <v>5.4405039256999999</v>
      </c>
      <c r="N12" s="597">
        <v>5.5191798511999997</v>
      </c>
      <c r="O12" s="597">
        <v>5.3965216370000002</v>
      </c>
      <c r="P12" s="597">
        <v>5.5740346358000004</v>
      </c>
      <c r="Q12" s="597">
        <v>5.7007987911000004</v>
      </c>
      <c r="R12" s="597">
        <v>5.8428023357000001</v>
      </c>
      <c r="S12" s="597">
        <v>6.0277957591</v>
      </c>
      <c r="T12" s="597">
        <v>6.1827249747000002</v>
      </c>
      <c r="U12" s="597">
        <v>6.0613898696000001</v>
      </c>
      <c r="V12" s="597">
        <v>6.2010449375999999</v>
      </c>
      <c r="W12" s="597">
        <v>6.2793583623</v>
      </c>
      <c r="X12" s="597">
        <v>6.1130110212000002</v>
      </c>
      <c r="Y12" s="597">
        <v>6.25589715</v>
      </c>
      <c r="Z12" s="597">
        <v>6.4318711647000004</v>
      </c>
      <c r="AA12" s="597">
        <v>6.3458977273999997</v>
      </c>
      <c r="AB12" s="597">
        <v>6.5659618671000004</v>
      </c>
      <c r="AC12" s="597">
        <v>6.6440616457999999</v>
      </c>
      <c r="AD12" s="597">
        <v>6.5288285508000001</v>
      </c>
      <c r="AE12" s="597">
        <v>6.6656660152000002</v>
      </c>
      <c r="AF12" s="597">
        <v>6.6682495686000003</v>
      </c>
      <c r="AG12" s="597">
        <v>6.6441199421999997</v>
      </c>
      <c r="AH12" s="597">
        <v>6.6189051804999997</v>
      </c>
      <c r="AI12" s="597">
        <v>6.7456983032000002</v>
      </c>
      <c r="AJ12" s="597">
        <v>6.7205693481999997</v>
      </c>
      <c r="AK12" s="597">
        <v>6.7263699140000002</v>
      </c>
      <c r="AL12" s="597">
        <v>6.7239567517000003</v>
      </c>
      <c r="AM12" s="597">
        <v>6.6065829505</v>
      </c>
      <c r="AN12" s="597">
        <v>6.8950201106</v>
      </c>
      <c r="AO12" s="597">
        <v>6.7562457329000001</v>
      </c>
      <c r="AP12" s="597">
        <v>6.5384249919000004</v>
      </c>
      <c r="AQ12" s="597">
        <v>6.9968551863000004</v>
      </c>
      <c r="AR12" s="597">
        <v>6.7841662611000002</v>
      </c>
      <c r="AS12" s="597">
        <v>6.7336322683000001</v>
      </c>
      <c r="AT12" s="597">
        <v>6.7207266893000002</v>
      </c>
      <c r="AU12" s="597">
        <v>6.6450471334000003</v>
      </c>
      <c r="AV12" s="597">
        <v>6.9496460032999998</v>
      </c>
      <c r="AW12" s="597">
        <v>6.8037989789999997</v>
      </c>
      <c r="AX12" s="597">
        <v>6.9335021346000003</v>
      </c>
      <c r="AY12" s="376">
        <v>6.9719468338999997</v>
      </c>
      <c r="AZ12" s="376">
        <v>6.6465414857000003</v>
      </c>
      <c r="BA12" s="376">
        <v>7.0434969787000004</v>
      </c>
      <c r="BB12" s="376">
        <v>7.0780395080999998</v>
      </c>
      <c r="BC12" s="376">
        <v>7.1087981980999997</v>
      </c>
      <c r="BD12" s="376">
        <v>7.1352843453999997</v>
      </c>
      <c r="BE12" s="376">
        <v>7.1574086307</v>
      </c>
      <c r="BF12" s="376">
        <v>7.1756653529000003</v>
      </c>
      <c r="BG12" s="376">
        <v>7.1892007610000004</v>
      </c>
      <c r="BH12" s="376">
        <v>7.1980138646</v>
      </c>
      <c r="BI12" s="376">
        <v>7.2312892291999997</v>
      </c>
      <c r="BJ12" s="376">
        <v>7.2788766073</v>
      </c>
      <c r="BK12" s="376">
        <v>7.3203627122999997</v>
      </c>
      <c r="BL12" s="376">
        <v>7.0416706749999998</v>
      </c>
      <c r="BM12" s="376">
        <v>7.3889868045</v>
      </c>
      <c r="BN12" s="376">
        <v>7.4143458249999998</v>
      </c>
      <c r="BO12" s="376">
        <v>7.4346246401</v>
      </c>
      <c r="BP12" s="376">
        <v>7.4508947246000004</v>
      </c>
      <c r="BQ12" s="376">
        <v>7.4633051439000004</v>
      </c>
      <c r="BR12" s="376">
        <v>7.4720964600000004</v>
      </c>
      <c r="BS12" s="376">
        <v>7.4773589179000002</v>
      </c>
      <c r="BT12" s="376">
        <v>7.4794119605000002</v>
      </c>
      <c r="BU12" s="376">
        <v>7.4811761577000002</v>
      </c>
      <c r="BV12" s="376">
        <v>7.4819779433000004</v>
      </c>
    </row>
    <row r="13" spans="1:75" ht="11.05" customHeight="1" x14ac:dyDescent="0.2">
      <c r="A13" s="275" t="s">
        <v>1201</v>
      </c>
      <c r="B13" s="569" t="s">
        <v>1109</v>
      </c>
      <c r="C13" s="597">
        <v>12.731399035999999</v>
      </c>
      <c r="D13" s="597">
        <v>11.348533932</v>
      </c>
      <c r="E13" s="597">
        <v>13.055385712</v>
      </c>
      <c r="F13" s="597">
        <v>13.176996152999999</v>
      </c>
      <c r="G13" s="597">
        <v>13.162641171000001</v>
      </c>
      <c r="H13" s="597">
        <v>13.428011388</v>
      </c>
      <c r="I13" s="597">
        <v>13.942619862999999</v>
      </c>
      <c r="J13" s="597">
        <v>13.756673284</v>
      </c>
      <c r="K13" s="597">
        <v>14.045830705</v>
      </c>
      <c r="L13" s="597">
        <v>14.176230985</v>
      </c>
      <c r="M13" s="597">
        <v>14.652367855</v>
      </c>
      <c r="N13" s="597">
        <v>14.948747831</v>
      </c>
      <c r="O13" s="597">
        <v>14.779691288</v>
      </c>
      <c r="P13" s="597">
        <v>14.781109943000001</v>
      </c>
      <c r="Q13" s="597">
        <v>14.628576137</v>
      </c>
      <c r="R13" s="597">
        <v>15.062267294</v>
      </c>
      <c r="S13" s="597">
        <v>15.368035077</v>
      </c>
      <c r="T13" s="597">
        <v>15.209325214</v>
      </c>
      <c r="U13" s="597">
        <v>15.287819121</v>
      </c>
      <c r="V13" s="597">
        <v>15.317847667000001</v>
      </c>
      <c r="W13" s="597">
        <v>15.770758828</v>
      </c>
      <c r="X13" s="597">
        <v>16.113592323999999</v>
      </c>
      <c r="Y13" s="597">
        <v>16.227678783999998</v>
      </c>
      <c r="Z13" s="597">
        <v>15.782568482</v>
      </c>
      <c r="AA13" s="597">
        <v>16.052458258000001</v>
      </c>
      <c r="AB13" s="597">
        <v>17.04790818</v>
      </c>
      <c r="AC13" s="597">
        <v>16.413688706999999</v>
      </c>
      <c r="AD13" s="597">
        <v>16.615875291999998</v>
      </c>
      <c r="AE13" s="597">
        <v>16.973977038000001</v>
      </c>
      <c r="AF13" s="597">
        <v>16.329909310000001</v>
      </c>
      <c r="AG13" s="597">
        <v>16.486208273999999</v>
      </c>
      <c r="AH13" s="597">
        <v>16.555050324</v>
      </c>
      <c r="AI13" s="597">
        <v>16.512398198</v>
      </c>
      <c r="AJ13" s="597">
        <v>16.400010966</v>
      </c>
      <c r="AK13" s="597">
        <v>16.332441914</v>
      </c>
      <c r="AL13" s="597">
        <v>15.953066203000001</v>
      </c>
      <c r="AM13" s="597">
        <v>15.720216965000001</v>
      </c>
      <c r="AN13" s="597">
        <v>16.291445894999999</v>
      </c>
      <c r="AO13" s="597">
        <v>15.583298493999999</v>
      </c>
      <c r="AP13" s="597">
        <v>14.86120945</v>
      </c>
      <c r="AQ13" s="597">
        <v>14.322323985000001</v>
      </c>
      <c r="AR13" s="597">
        <v>14.228832135999999</v>
      </c>
      <c r="AS13" s="597">
        <v>14.466377415</v>
      </c>
      <c r="AT13" s="597">
        <v>14.610567289</v>
      </c>
      <c r="AU13" s="597">
        <v>14.226866895000001</v>
      </c>
      <c r="AV13" s="597">
        <v>14.709938012</v>
      </c>
      <c r="AW13" s="597">
        <v>14.806431281</v>
      </c>
      <c r="AX13" s="597">
        <v>14.726973882999999</v>
      </c>
      <c r="AY13" s="376">
        <v>14.747515723999999</v>
      </c>
      <c r="AZ13" s="376">
        <v>14.728529363</v>
      </c>
      <c r="BA13" s="376">
        <v>14.871931371000001</v>
      </c>
      <c r="BB13" s="376">
        <v>14.839433236</v>
      </c>
      <c r="BC13" s="376">
        <v>15.33537533</v>
      </c>
      <c r="BD13" s="376">
        <v>15.352395398000001</v>
      </c>
      <c r="BE13" s="376">
        <v>15.372169216</v>
      </c>
      <c r="BF13" s="376">
        <v>15.383997215999999</v>
      </c>
      <c r="BG13" s="376">
        <v>15.389604721</v>
      </c>
      <c r="BH13" s="376">
        <v>15.465810455</v>
      </c>
      <c r="BI13" s="376">
        <v>15.559208442999999</v>
      </c>
      <c r="BJ13" s="376">
        <v>15.719934832</v>
      </c>
      <c r="BK13" s="376">
        <v>15.699419939</v>
      </c>
      <c r="BL13" s="376">
        <v>15.843177841999999</v>
      </c>
      <c r="BM13" s="376">
        <v>16.006245706000001</v>
      </c>
      <c r="BN13" s="376">
        <v>16.590957974999998</v>
      </c>
      <c r="BO13" s="376">
        <v>16.800820873999999</v>
      </c>
      <c r="BP13" s="376">
        <v>17.126938554999999</v>
      </c>
      <c r="BQ13" s="376">
        <v>17.349685399999998</v>
      </c>
      <c r="BR13" s="376">
        <v>17.561219456</v>
      </c>
      <c r="BS13" s="376">
        <v>17.674768657000001</v>
      </c>
      <c r="BT13" s="376">
        <v>17.887094845</v>
      </c>
      <c r="BU13" s="376">
        <v>18.057347655000001</v>
      </c>
      <c r="BV13" s="376">
        <v>18.236014132000001</v>
      </c>
    </row>
    <row r="14" spans="1:75" ht="11.05" customHeight="1" x14ac:dyDescent="0.2">
      <c r="A14" s="275" t="s">
        <v>1202</v>
      </c>
      <c r="B14" s="569" t="s">
        <v>1111</v>
      </c>
      <c r="C14" s="597">
        <v>15.919308801</v>
      </c>
      <c r="D14" s="597">
        <v>13.065536018</v>
      </c>
      <c r="E14" s="597">
        <v>16.259850863</v>
      </c>
      <c r="F14" s="597">
        <v>17.199143451000001</v>
      </c>
      <c r="G14" s="597">
        <v>17.084177935</v>
      </c>
      <c r="H14" s="597">
        <v>17.136366145</v>
      </c>
      <c r="I14" s="597">
        <v>17.599249060999998</v>
      </c>
      <c r="J14" s="597">
        <v>17.849916998000001</v>
      </c>
      <c r="K14" s="597">
        <v>18.415860468000002</v>
      </c>
      <c r="L14" s="597">
        <v>18.444790747999999</v>
      </c>
      <c r="M14" s="597">
        <v>18.479213031</v>
      </c>
      <c r="N14" s="597">
        <v>18.537107842000001</v>
      </c>
      <c r="O14" s="597">
        <v>18.139743670000001</v>
      </c>
      <c r="P14" s="597">
        <v>18.402149084000001</v>
      </c>
      <c r="Q14" s="597">
        <v>19.344339770000001</v>
      </c>
      <c r="R14" s="597">
        <v>19.752497383000001</v>
      </c>
      <c r="S14" s="597">
        <v>19.829081199000001</v>
      </c>
      <c r="T14" s="597">
        <v>19.674833880000001</v>
      </c>
      <c r="U14" s="597">
        <v>20.202219673999998</v>
      </c>
      <c r="V14" s="597">
        <v>20.648578272999998</v>
      </c>
      <c r="W14" s="597">
        <v>21.371153504999999</v>
      </c>
      <c r="X14" s="597">
        <v>21.252216610000001</v>
      </c>
      <c r="Y14" s="597">
        <v>21.144173837</v>
      </c>
      <c r="Z14" s="597">
        <v>20.915112682</v>
      </c>
      <c r="AA14" s="597">
        <v>21.220823225</v>
      </c>
      <c r="AB14" s="597">
        <v>21.239289894999999</v>
      </c>
      <c r="AC14" s="597">
        <v>22.133737873000001</v>
      </c>
      <c r="AD14" s="597">
        <v>22.400241796</v>
      </c>
      <c r="AE14" s="597">
        <v>22.451536504</v>
      </c>
      <c r="AF14" s="597">
        <v>22.399713471999998</v>
      </c>
      <c r="AG14" s="597">
        <v>22.586977710999999</v>
      </c>
      <c r="AH14" s="597">
        <v>23.170695914</v>
      </c>
      <c r="AI14" s="597">
        <v>23.322174173000001</v>
      </c>
      <c r="AJ14" s="597">
        <v>23.301951153000001</v>
      </c>
      <c r="AK14" s="597">
        <v>23.800679445</v>
      </c>
      <c r="AL14" s="597">
        <v>24.233983943999998</v>
      </c>
      <c r="AM14" s="597">
        <v>23.039744253999999</v>
      </c>
      <c r="AN14" s="597">
        <v>24.193403665999998</v>
      </c>
      <c r="AO14" s="597">
        <v>23.97783686</v>
      </c>
      <c r="AP14" s="597">
        <v>24.153720417999999</v>
      </c>
      <c r="AQ14" s="597">
        <v>24.262979745999999</v>
      </c>
      <c r="AR14" s="597">
        <v>24.937324869000001</v>
      </c>
      <c r="AS14" s="597">
        <v>25.289523632000002</v>
      </c>
      <c r="AT14" s="597">
        <v>25.501570391000001</v>
      </c>
      <c r="AU14" s="597">
        <v>25.721007459999999</v>
      </c>
      <c r="AV14" s="597">
        <v>25.588324416999999</v>
      </c>
      <c r="AW14" s="597">
        <v>25.684172967999999</v>
      </c>
      <c r="AX14" s="597">
        <v>25.83566076</v>
      </c>
      <c r="AY14" s="376">
        <v>25.567170762</v>
      </c>
      <c r="AZ14" s="376">
        <v>24.629289401000001</v>
      </c>
      <c r="BA14" s="376">
        <v>25.713870075999999</v>
      </c>
      <c r="BB14" s="376">
        <v>26.505365501</v>
      </c>
      <c r="BC14" s="376">
        <v>26.668150841999999</v>
      </c>
      <c r="BD14" s="376">
        <v>26.821818953000001</v>
      </c>
      <c r="BE14" s="376">
        <v>26.966324498999999</v>
      </c>
      <c r="BF14" s="376">
        <v>27.103766085</v>
      </c>
      <c r="BG14" s="376">
        <v>27.231861843000001</v>
      </c>
      <c r="BH14" s="376">
        <v>27.351169762000001</v>
      </c>
      <c r="BI14" s="376">
        <v>27.464330279999999</v>
      </c>
      <c r="BJ14" s="376">
        <v>27.548049468999999</v>
      </c>
      <c r="BK14" s="376">
        <v>27.621422385999999</v>
      </c>
      <c r="BL14" s="376">
        <v>26.155195968000001</v>
      </c>
      <c r="BM14" s="376">
        <v>27.747891818999999</v>
      </c>
      <c r="BN14" s="376">
        <v>27.79512532</v>
      </c>
      <c r="BO14" s="376">
        <v>27.834075091999999</v>
      </c>
      <c r="BP14" s="376">
        <v>27.867567486999999</v>
      </c>
      <c r="BQ14" s="376">
        <v>27.895770778999999</v>
      </c>
      <c r="BR14" s="376">
        <v>27.919200643</v>
      </c>
      <c r="BS14" s="376">
        <v>27.937823019</v>
      </c>
      <c r="BT14" s="376">
        <v>27.952258938</v>
      </c>
      <c r="BU14" s="376">
        <v>27.941463151000001</v>
      </c>
      <c r="BV14" s="376">
        <v>27.908246679000001</v>
      </c>
    </row>
    <row r="15" spans="1:75" ht="11.05" customHeight="1" x14ac:dyDescent="0.2">
      <c r="A15" s="275" t="s">
        <v>1203</v>
      </c>
      <c r="B15" s="569" t="s">
        <v>1113</v>
      </c>
      <c r="C15" s="597">
        <v>26.234885898000002</v>
      </c>
      <c r="D15" s="597">
        <v>24.053033133</v>
      </c>
      <c r="E15" s="597">
        <v>26.351816387</v>
      </c>
      <c r="F15" s="597">
        <v>26.309624360000001</v>
      </c>
      <c r="G15" s="597">
        <v>26.418097120999999</v>
      </c>
      <c r="H15" s="597">
        <v>25.812841976000001</v>
      </c>
      <c r="I15" s="597">
        <v>26.155598889</v>
      </c>
      <c r="J15" s="597">
        <v>25.87080504</v>
      </c>
      <c r="K15" s="597">
        <v>26.127509427</v>
      </c>
      <c r="L15" s="597">
        <v>26.332319211000002</v>
      </c>
      <c r="M15" s="597">
        <v>26.219102029999998</v>
      </c>
      <c r="N15" s="597">
        <v>26.128253732000001</v>
      </c>
      <c r="O15" s="597">
        <v>25.333583158</v>
      </c>
      <c r="P15" s="597">
        <v>25.244262957</v>
      </c>
      <c r="Q15" s="597">
        <v>25.883158570999999</v>
      </c>
      <c r="R15" s="597">
        <v>26.050983430999999</v>
      </c>
      <c r="S15" s="597">
        <v>25.959141033000002</v>
      </c>
      <c r="T15" s="597">
        <v>26.033864323</v>
      </c>
      <c r="U15" s="597">
        <v>26.153450074999999</v>
      </c>
      <c r="V15" s="597">
        <v>26.209995080999999</v>
      </c>
      <c r="W15" s="597">
        <v>26.352378479999999</v>
      </c>
      <c r="X15" s="597">
        <v>26.422392895000002</v>
      </c>
      <c r="Y15" s="597">
        <v>26.103145145999999</v>
      </c>
      <c r="Z15" s="597">
        <v>25.386710752999999</v>
      </c>
      <c r="AA15" s="597">
        <v>25.449826119000001</v>
      </c>
      <c r="AB15" s="597">
        <v>24.832147496000001</v>
      </c>
      <c r="AC15" s="597">
        <v>25.086433406000001</v>
      </c>
      <c r="AD15" s="597">
        <v>25.102964634999999</v>
      </c>
      <c r="AE15" s="597">
        <v>25.230282197000001</v>
      </c>
      <c r="AF15" s="597">
        <v>25.329583468999999</v>
      </c>
      <c r="AG15" s="597">
        <v>25.005291505999999</v>
      </c>
      <c r="AH15" s="597">
        <v>25.303871288</v>
      </c>
      <c r="AI15" s="597">
        <v>25.424212946000001</v>
      </c>
      <c r="AJ15" s="597">
        <v>25.489365148000001</v>
      </c>
      <c r="AK15" s="597">
        <v>25.453465916999999</v>
      </c>
      <c r="AL15" s="597">
        <v>25.455726906999999</v>
      </c>
      <c r="AM15" s="597">
        <v>24.329253562000002</v>
      </c>
      <c r="AN15" s="597">
        <v>24.991926582000001</v>
      </c>
      <c r="AO15" s="597">
        <v>25.502531907000002</v>
      </c>
      <c r="AP15" s="597">
        <v>25.209228741</v>
      </c>
      <c r="AQ15" s="597">
        <v>25.309845955</v>
      </c>
      <c r="AR15" s="597">
        <v>25.193102890999999</v>
      </c>
      <c r="AS15" s="597">
        <v>25.212234311</v>
      </c>
      <c r="AT15" s="597">
        <v>24.965353667999999</v>
      </c>
      <c r="AU15" s="597">
        <v>24.480300584999998</v>
      </c>
      <c r="AV15" s="597">
        <v>24.754845119999999</v>
      </c>
      <c r="AW15" s="597">
        <v>25.492371446</v>
      </c>
      <c r="AX15" s="597">
        <v>25.494758392000001</v>
      </c>
      <c r="AY15" s="376">
        <v>25.18408913</v>
      </c>
      <c r="AZ15" s="376">
        <v>24.899511125</v>
      </c>
      <c r="BA15" s="376">
        <v>25.022800716999999</v>
      </c>
      <c r="BB15" s="376">
        <v>24.921353407000002</v>
      </c>
      <c r="BC15" s="376">
        <v>24.794984818</v>
      </c>
      <c r="BD15" s="376">
        <v>24.727067373000001</v>
      </c>
      <c r="BE15" s="376">
        <v>24.647415585000001</v>
      </c>
      <c r="BF15" s="376">
        <v>24.563811997999998</v>
      </c>
      <c r="BG15" s="376">
        <v>24.493616840000001</v>
      </c>
      <c r="BH15" s="376">
        <v>24.394623305</v>
      </c>
      <c r="BI15" s="376">
        <v>24.274886980000002</v>
      </c>
      <c r="BJ15" s="376">
        <v>24.143209419000002</v>
      </c>
      <c r="BK15" s="376">
        <v>23.976530349000001</v>
      </c>
      <c r="BL15" s="376">
        <v>23.984846732000001</v>
      </c>
      <c r="BM15" s="376">
        <v>23.875953515999999</v>
      </c>
      <c r="BN15" s="376">
        <v>23.836641376999999</v>
      </c>
      <c r="BO15" s="376">
        <v>23.812838226</v>
      </c>
      <c r="BP15" s="376">
        <v>23.799696232999999</v>
      </c>
      <c r="BQ15" s="376">
        <v>23.79185824</v>
      </c>
      <c r="BR15" s="376">
        <v>23.782611806999999</v>
      </c>
      <c r="BS15" s="376">
        <v>23.871521608999998</v>
      </c>
      <c r="BT15" s="376">
        <v>23.885845736</v>
      </c>
      <c r="BU15" s="376">
        <v>23.813075092999998</v>
      </c>
      <c r="BV15" s="376">
        <v>23.827085142000001</v>
      </c>
    </row>
    <row r="16" spans="1:75" ht="11.05" customHeight="1" x14ac:dyDescent="0.2">
      <c r="A16" s="275"/>
      <c r="B16" s="570"/>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7"/>
      <c r="AP16" s="597"/>
      <c r="AQ16" s="597"/>
      <c r="AR16" s="597"/>
      <c r="AS16" s="597"/>
      <c r="AT16" s="597"/>
      <c r="AU16" s="597"/>
      <c r="AV16" s="597"/>
      <c r="AW16" s="597"/>
      <c r="AX16" s="597"/>
      <c r="AY16" s="376"/>
      <c r="AZ16" s="376"/>
      <c r="BA16" s="376"/>
      <c r="BB16" s="376"/>
      <c r="BC16" s="376"/>
      <c r="BD16" s="376"/>
      <c r="BE16" s="376"/>
      <c r="BF16" s="376"/>
      <c r="BG16" s="376"/>
      <c r="BH16" s="376"/>
      <c r="BI16" s="376"/>
      <c r="BJ16" s="376"/>
      <c r="BK16" s="376"/>
      <c r="BL16" s="376"/>
      <c r="BM16" s="376"/>
      <c r="BN16" s="376"/>
      <c r="BO16" s="376"/>
      <c r="BP16" s="376"/>
      <c r="BQ16" s="376"/>
      <c r="BR16" s="376"/>
      <c r="BS16" s="376"/>
      <c r="BT16" s="376"/>
      <c r="BU16" s="376"/>
      <c r="BV16" s="376"/>
    </row>
    <row r="17" spans="1:74" s="291" customFormat="1" ht="11.05" customHeight="1" x14ac:dyDescent="0.2">
      <c r="A17" s="618" t="s">
        <v>460</v>
      </c>
      <c r="B17" s="619" t="s">
        <v>1204</v>
      </c>
      <c r="C17" s="334">
        <v>107.58770968</v>
      </c>
      <c r="D17" s="334">
        <v>110.56132143000001</v>
      </c>
      <c r="E17" s="334">
        <v>85.164580645000001</v>
      </c>
      <c r="F17" s="334">
        <v>75.720699999999994</v>
      </c>
      <c r="G17" s="334">
        <v>68.271612903000005</v>
      </c>
      <c r="H17" s="334">
        <v>74.734366667000003</v>
      </c>
      <c r="I17" s="334">
        <v>77.986774194000006</v>
      </c>
      <c r="J17" s="334">
        <v>78.589225806000002</v>
      </c>
      <c r="K17" s="334">
        <v>71.273700000000005</v>
      </c>
      <c r="L17" s="334">
        <v>72.881516129000005</v>
      </c>
      <c r="M17" s="334">
        <v>89.499233333000006</v>
      </c>
      <c r="N17" s="334">
        <v>97.039387097000002</v>
      </c>
      <c r="O17" s="334">
        <v>115.55025806</v>
      </c>
      <c r="P17" s="334">
        <v>109.01546429</v>
      </c>
      <c r="Q17" s="334">
        <v>89.734451613000004</v>
      </c>
      <c r="R17" s="334">
        <v>78.606233333000006</v>
      </c>
      <c r="S17" s="334">
        <v>72.265258064999998</v>
      </c>
      <c r="T17" s="334">
        <v>77.236466667000002</v>
      </c>
      <c r="U17" s="334">
        <v>83.535548387000006</v>
      </c>
      <c r="V17" s="334">
        <v>82.796806451999998</v>
      </c>
      <c r="W17" s="334">
        <v>76.451033332999998</v>
      </c>
      <c r="X17" s="334">
        <v>76.207193548000006</v>
      </c>
      <c r="Y17" s="334">
        <v>92.298199999999994</v>
      </c>
      <c r="Z17" s="334">
        <v>108.99809677</v>
      </c>
      <c r="AA17" s="334">
        <v>107.04018381</v>
      </c>
      <c r="AB17" s="334">
        <v>105.70513939999999</v>
      </c>
      <c r="AC17" s="334">
        <v>97.751002546999999</v>
      </c>
      <c r="AD17" s="334">
        <v>80.722170003000002</v>
      </c>
      <c r="AE17" s="334">
        <v>74.621182126999997</v>
      </c>
      <c r="AF17" s="334">
        <v>78.981243737</v>
      </c>
      <c r="AG17" s="334">
        <v>86.264167416000006</v>
      </c>
      <c r="AH17" s="334">
        <v>86.649443485999996</v>
      </c>
      <c r="AI17" s="334">
        <v>79.601185232999995</v>
      </c>
      <c r="AJ17" s="334">
        <v>78.865978640999998</v>
      </c>
      <c r="AK17" s="334">
        <v>94.270709733000004</v>
      </c>
      <c r="AL17" s="334">
        <v>103.07773335</v>
      </c>
      <c r="AM17" s="334">
        <v>119.61470271</v>
      </c>
      <c r="AN17" s="334">
        <v>102.59917114</v>
      </c>
      <c r="AO17" s="334">
        <v>90.407194904999997</v>
      </c>
      <c r="AP17" s="334">
        <v>79.977428799999998</v>
      </c>
      <c r="AQ17" s="334">
        <v>75.383335973000001</v>
      </c>
      <c r="AR17" s="334">
        <v>81.131777130000003</v>
      </c>
      <c r="AS17" s="334">
        <v>88.667263935999998</v>
      </c>
      <c r="AT17" s="334">
        <v>87.797241647000007</v>
      </c>
      <c r="AU17" s="334">
        <v>80.925477498000006</v>
      </c>
      <c r="AV17" s="334">
        <v>78.607022354999998</v>
      </c>
      <c r="AW17" s="334">
        <v>89.924589100000006</v>
      </c>
      <c r="AX17" s="334">
        <v>108.1613911</v>
      </c>
      <c r="AY17" s="459">
        <v>118.6082</v>
      </c>
      <c r="AZ17" s="459">
        <v>107.17140000000001</v>
      </c>
      <c r="BA17" s="459">
        <v>93.915149999999997</v>
      </c>
      <c r="BB17" s="459">
        <v>81.188040000000001</v>
      </c>
      <c r="BC17" s="459">
        <v>75.15625</v>
      </c>
      <c r="BD17" s="459">
        <v>79.715860000000006</v>
      </c>
      <c r="BE17" s="459">
        <v>87.045879999999997</v>
      </c>
      <c r="BF17" s="459">
        <v>86.965739999999997</v>
      </c>
      <c r="BG17" s="459">
        <v>79.158730000000006</v>
      </c>
      <c r="BH17" s="459">
        <v>80.288550000000001</v>
      </c>
      <c r="BI17" s="459">
        <v>91.427180000000007</v>
      </c>
      <c r="BJ17" s="459">
        <v>107.00369999999999</v>
      </c>
      <c r="BK17" s="459">
        <v>115.3938</v>
      </c>
      <c r="BL17" s="459">
        <v>106.02809999999999</v>
      </c>
      <c r="BM17" s="459">
        <v>94.212320000000005</v>
      </c>
      <c r="BN17" s="459">
        <v>81.003140000000002</v>
      </c>
      <c r="BO17" s="459">
        <v>74.457490000000007</v>
      </c>
      <c r="BP17" s="459">
        <v>79.132369999999995</v>
      </c>
      <c r="BQ17" s="459">
        <v>86.500249999999994</v>
      </c>
      <c r="BR17" s="459">
        <v>86.493210000000005</v>
      </c>
      <c r="BS17" s="459">
        <v>80.201040000000006</v>
      </c>
      <c r="BT17" s="459">
        <v>81.269040000000004</v>
      </c>
      <c r="BU17" s="459">
        <v>93.582269999999994</v>
      </c>
      <c r="BV17" s="459">
        <v>107.4863</v>
      </c>
    </row>
    <row r="18" spans="1:74" ht="11.05" customHeight="1" x14ac:dyDescent="0.2">
      <c r="A18" s="275" t="s">
        <v>266</v>
      </c>
      <c r="B18" s="620" t="s">
        <v>1205</v>
      </c>
      <c r="C18" s="597">
        <v>0.59506687096999999</v>
      </c>
      <c r="D18" s="597">
        <v>1.6568891786</v>
      </c>
      <c r="E18" s="597">
        <v>0.87938351612999999</v>
      </c>
      <c r="F18" s="597">
        <v>-0.89617026666999999</v>
      </c>
      <c r="G18" s="597">
        <v>-0.42039096774000001</v>
      </c>
      <c r="H18" s="597">
        <v>0.18894849999999999</v>
      </c>
      <c r="I18" s="597">
        <v>-0.4005303871</v>
      </c>
      <c r="J18" s="597">
        <v>-0.27672203225999997</v>
      </c>
      <c r="K18" s="597">
        <v>-0.82671456666999998</v>
      </c>
      <c r="L18" s="597">
        <v>-2.4316505483999999</v>
      </c>
      <c r="M18" s="597">
        <v>-3.0635067667000002</v>
      </c>
      <c r="N18" s="597">
        <v>-1.0568236773999999</v>
      </c>
      <c r="O18" s="597">
        <v>-2.3878300323000001</v>
      </c>
      <c r="P18" s="597">
        <v>-1.0038420714</v>
      </c>
      <c r="Q18" s="597">
        <v>-1.4046214516</v>
      </c>
      <c r="R18" s="597">
        <v>-1.4682919333</v>
      </c>
      <c r="S18" s="597">
        <v>-0.8946233871</v>
      </c>
      <c r="T18" s="597">
        <v>-7.0550566667000006E-2</v>
      </c>
      <c r="U18" s="597">
        <v>-0.66425077419</v>
      </c>
      <c r="V18" s="597">
        <v>-0.56517093547999997</v>
      </c>
      <c r="W18" s="597">
        <v>-1.1267432666999999</v>
      </c>
      <c r="X18" s="597">
        <v>-1.7233011935</v>
      </c>
      <c r="Y18" s="597">
        <v>-2.1549469999999999</v>
      </c>
      <c r="Z18" s="597">
        <v>-0.79663912903</v>
      </c>
      <c r="AA18" s="597">
        <v>0.77171684097000004</v>
      </c>
      <c r="AB18" s="597">
        <v>1.1837471100000001</v>
      </c>
      <c r="AC18" s="597">
        <v>-4.8437130645E-2</v>
      </c>
      <c r="AD18" s="597">
        <v>0.41387600333000002</v>
      </c>
      <c r="AE18" s="597">
        <v>-0.29965626031999998</v>
      </c>
      <c r="AF18" s="597">
        <v>-1.1555055967000001</v>
      </c>
      <c r="AG18" s="597">
        <v>-0.84172903581000003</v>
      </c>
      <c r="AH18" s="597">
        <v>-0.96881761065000005</v>
      </c>
      <c r="AI18" s="597">
        <v>-1.0229326000000001</v>
      </c>
      <c r="AJ18" s="597">
        <v>-1.6168982623000001</v>
      </c>
      <c r="AK18" s="597">
        <v>-0.37421616667000002</v>
      </c>
      <c r="AL18" s="597">
        <v>2.0762253861</v>
      </c>
      <c r="AM18" s="597">
        <v>-0.27602245064999997</v>
      </c>
      <c r="AN18" s="597">
        <v>0.58309289827999999</v>
      </c>
      <c r="AO18" s="597">
        <v>-0.30643125581000002</v>
      </c>
      <c r="AP18" s="597">
        <v>-1.9827345000000001</v>
      </c>
      <c r="AQ18" s="597">
        <v>-1.6077378015999999</v>
      </c>
      <c r="AR18" s="597">
        <v>-0.84747763666999998</v>
      </c>
      <c r="AS18" s="597">
        <v>-1.1186793865</v>
      </c>
      <c r="AT18" s="597">
        <v>-0.44296064323000001</v>
      </c>
      <c r="AU18" s="597">
        <v>0.18567329785</v>
      </c>
      <c r="AV18" s="597">
        <v>-1.2986409999999999</v>
      </c>
      <c r="AW18" s="597">
        <v>0.59637961905000003</v>
      </c>
      <c r="AX18" s="597">
        <v>0.45289611198000002</v>
      </c>
      <c r="AY18" s="376">
        <v>1.5650310000000001</v>
      </c>
      <c r="AZ18" s="376">
        <v>-5.5170900000000002E-2</v>
      </c>
      <c r="BA18" s="376">
        <v>-0.61220940000000001</v>
      </c>
      <c r="BB18" s="376">
        <v>-0.20066539999999999</v>
      </c>
      <c r="BC18" s="376">
        <v>-0.57948169999999999</v>
      </c>
      <c r="BD18" s="376">
        <v>1.5082249999999999</v>
      </c>
      <c r="BE18" s="376">
        <v>1.578433</v>
      </c>
      <c r="BF18" s="376">
        <v>1.3516889999999999</v>
      </c>
      <c r="BG18" s="376">
        <v>0.48595670000000002</v>
      </c>
      <c r="BH18" s="376">
        <v>0.69910070000000002</v>
      </c>
      <c r="BI18" s="376">
        <v>0.2165106</v>
      </c>
      <c r="BJ18" s="376">
        <v>1.4559979999999999</v>
      </c>
      <c r="BK18" s="376">
        <v>0.67082949999999997</v>
      </c>
      <c r="BL18" s="376">
        <v>1.5335240000000001</v>
      </c>
      <c r="BM18" s="376">
        <v>1.5683279999999999</v>
      </c>
      <c r="BN18" s="376">
        <v>0.68974239999999998</v>
      </c>
      <c r="BO18" s="376">
        <v>-1.3706560000000001</v>
      </c>
      <c r="BP18" s="376">
        <v>0.35043750000000001</v>
      </c>
      <c r="BQ18" s="376">
        <v>1.482283</v>
      </c>
      <c r="BR18" s="376">
        <v>1.7492719999999999</v>
      </c>
      <c r="BS18" s="376">
        <v>1.6874910000000001</v>
      </c>
      <c r="BT18" s="376">
        <v>1.3401419999999999</v>
      </c>
      <c r="BU18" s="376">
        <v>1.421505</v>
      </c>
      <c r="BV18" s="376">
        <v>1.80724</v>
      </c>
    </row>
    <row r="19" spans="1:74" s="291" customFormat="1" ht="11.05" customHeight="1" x14ac:dyDescent="0.2">
      <c r="A19" s="621" t="s">
        <v>459</v>
      </c>
      <c r="B19" s="622" t="s">
        <v>1206</v>
      </c>
      <c r="C19" s="334">
        <v>106.99264281000001</v>
      </c>
      <c r="D19" s="334">
        <v>108.90443225</v>
      </c>
      <c r="E19" s="334">
        <v>84.285197128999997</v>
      </c>
      <c r="F19" s="334">
        <v>76.616870266999996</v>
      </c>
      <c r="G19" s="334">
        <v>68.692003870999997</v>
      </c>
      <c r="H19" s="334">
        <v>74.545418166999994</v>
      </c>
      <c r="I19" s="334">
        <v>78.387304580999995</v>
      </c>
      <c r="J19" s="334">
        <v>78.865947839</v>
      </c>
      <c r="K19" s="334">
        <v>72.100414567000001</v>
      </c>
      <c r="L19" s="334">
        <v>75.313166676999998</v>
      </c>
      <c r="M19" s="334">
        <v>92.562740099999999</v>
      </c>
      <c r="N19" s="334">
        <v>98.096210773999999</v>
      </c>
      <c r="O19" s="334">
        <v>117.9380881</v>
      </c>
      <c r="P19" s="334">
        <v>110.01930636</v>
      </c>
      <c r="Q19" s="334">
        <v>91.139073065000005</v>
      </c>
      <c r="R19" s="334">
        <v>80.074525266999999</v>
      </c>
      <c r="S19" s="334">
        <v>73.159881451999993</v>
      </c>
      <c r="T19" s="334">
        <v>77.307017232999996</v>
      </c>
      <c r="U19" s="334">
        <v>84.199799161000001</v>
      </c>
      <c r="V19" s="334">
        <v>83.361977386999996</v>
      </c>
      <c r="W19" s="334">
        <v>77.577776600000007</v>
      </c>
      <c r="X19" s="334">
        <v>77.930494741999993</v>
      </c>
      <c r="Y19" s="334">
        <v>94.453147000000001</v>
      </c>
      <c r="Z19" s="334">
        <v>109.79473590000001</v>
      </c>
      <c r="AA19" s="334">
        <v>106.26846697000001</v>
      </c>
      <c r="AB19" s="334">
        <v>104.52139228999999</v>
      </c>
      <c r="AC19" s="334">
        <v>97.799439676999995</v>
      </c>
      <c r="AD19" s="334">
        <v>80.308294000000004</v>
      </c>
      <c r="AE19" s="334">
        <v>74.920838387000003</v>
      </c>
      <c r="AF19" s="334">
        <v>80.136749332999997</v>
      </c>
      <c r="AG19" s="334">
        <v>87.105896451999996</v>
      </c>
      <c r="AH19" s="334">
        <v>87.618261097000001</v>
      </c>
      <c r="AI19" s="334">
        <v>80.624117833</v>
      </c>
      <c r="AJ19" s="334">
        <v>80.482876903000005</v>
      </c>
      <c r="AK19" s="334">
        <v>94.644925900000004</v>
      </c>
      <c r="AL19" s="334">
        <v>101.00150797000001</v>
      </c>
      <c r="AM19" s="334">
        <v>119.89072516</v>
      </c>
      <c r="AN19" s="334">
        <v>102.01607824</v>
      </c>
      <c r="AO19" s="334">
        <v>90.713626160999993</v>
      </c>
      <c r="AP19" s="334">
        <v>81.960163300000005</v>
      </c>
      <c r="AQ19" s="334">
        <v>76.991073774</v>
      </c>
      <c r="AR19" s="334">
        <v>81.979254767</v>
      </c>
      <c r="AS19" s="334">
        <v>89.785943322999998</v>
      </c>
      <c r="AT19" s="334">
        <v>88.240202289999999</v>
      </c>
      <c r="AU19" s="334">
        <v>80.739804199999995</v>
      </c>
      <c r="AV19" s="334">
        <v>79.905663355000002</v>
      </c>
      <c r="AW19" s="334">
        <v>89.328209481000002</v>
      </c>
      <c r="AX19" s="334">
        <v>107.70849499000001</v>
      </c>
      <c r="AY19" s="459">
        <v>117.0432</v>
      </c>
      <c r="AZ19" s="459">
        <v>107.2266</v>
      </c>
      <c r="BA19" s="459">
        <v>94.527360000000002</v>
      </c>
      <c r="BB19" s="459">
        <v>81.388710000000003</v>
      </c>
      <c r="BC19" s="459">
        <v>75.735730000000004</v>
      </c>
      <c r="BD19" s="459">
        <v>78.207639999999998</v>
      </c>
      <c r="BE19" s="459">
        <v>85.467449999999999</v>
      </c>
      <c r="BF19" s="459">
        <v>85.614050000000006</v>
      </c>
      <c r="BG19" s="459">
        <v>78.67277</v>
      </c>
      <c r="BH19" s="459">
        <v>79.589449999999999</v>
      </c>
      <c r="BI19" s="459">
        <v>91.210669999999993</v>
      </c>
      <c r="BJ19" s="459">
        <v>105.54770000000001</v>
      </c>
      <c r="BK19" s="459">
        <v>114.723</v>
      </c>
      <c r="BL19" s="459">
        <v>104.49460000000001</v>
      </c>
      <c r="BM19" s="459">
        <v>92.644000000000005</v>
      </c>
      <c r="BN19" s="459">
        <v>80.313389999999998</v>
      </c>
      <c r="BO19" s="459">
        <v>75.828149999999994</v>
      </c>
      <c r="BP19" s="459">
        <v>78.781930000000003</v>
      </c>
      <c r="BQ19" s="459">
        <v>85.017960000000002</v>
      </c>
      <c r="BR19" s="459">
        <v>84.743930000000006</v>
      </c>
      <c r="BS19" s="459">
        <v>78.513549999999995</v>
      </c>
      <c r="BT19" s="459">
        <v>79.928899999999999</v>
      </c>
      <c r="BU19" s="459">
        <v>92.160769999999999</v>
      </c>
      <c r="BV19" s="459">
        <v>105.67910000000001</v>
      </c>
    </row>
    <row r="20" spans="1:74" ht="11.05" customHeight="1" x14ac:dyDescent="0.2">
      <c r="A20" s="275" t="s">
        <v>260</v>
      </c>
      <c r="B20" s="623" t="s">
        <v>1207</v>
      </c>
      <c r="C20" s="597">
        <v>92.644387097000006</v>
      </c>
      <c r="D20" s="597">
        <v>85.780857143000006</v>
      </c>
      <c r="E20" s="597">
        <v>93.553870967999998</v>
      </c>
      <c r="F20" s="597">
        <v>94.286233332999998</v>
      </c>
      <c r="G20" s="597">
        <v>94.210677419000007</v>
      </c>
      <c r="H20" s="597">
        <v>93.873199999999997</v>
      </c>
      <c r="I20" s="597">
        <v>94.760225805999994</v>
      </c>
      <c r="J20" s="597">
        <v>95.041032258000001</v>
      </c>
      <c r="K20" s="597">
        <v>95.686233333000004</v>
      </c>
      <c r="L20" s="597">
        <v>97.205645161000007</v>
      </c>
      <c r="M20" s="597">
        <v>98.302733333000006</v>
      </c>
      <c r="N20" s="597">
        <v>99.131096774</v>
      </c>
      <c r="O20" s="597">
        <v>95.189354839000003</v>
      </c>
      <c r="P20" s="597">
        <v>96.099785714000006</v>
      </c>
      <c r="Q20" s="597">
        <v>97.676806451999994</v>
      </c>
      <c r="R20" s="597">
        <v>98.637933333000007</v>
      </c>
      <c r="S20" s="597">
        <v>98.706225806000006</v>
      </c>
      <c r="T20" s="597">
        <v>99.000966667</v>
      </c>
      <c r="U20" s="597">
        <v>99.790580645000006</v>
      </c>
      <c r="V20" s="597">
        <v>100.43803226</v>
      </c>
      <c r="W20" s="597">
        <v>101.9952</v>
      </c>
      <c r="X20" s="597">
        <v>101.81396774</v>
      </c>
      <c r="Y20" s="597">
        <v>101.9417</v>
      </c>
      <c r="Z20" s="597">
        <v>100.47758064999999</v>
      </c>
      <c r="AA20" s="597">
        <v>102.04648387</v>
      </c>
      <c r="AB20" s="597">
        <v>101.78489286</v>
      </c>
      <c r="AC20" s="597">
        <v>103.21383871</v>
      </c>
      <c r="AD20" s="597">
        <v>102.29973333</v>
      </c>
      <c r="AE20" s="597">
        <v>103.49554839</v>
      </c>
      <c r="AF20" s="597">
        <v>103.1194</v>
      </c>
      <c r="AG20" s="597">
        <v>103.33883871</v>
      </c>
      <c r="AH20" s="597">
        <v>104.05980645</v>
      </c>
      <c r="AI20" s="597">
        <v>104.18313333</v>
      </c>
      <c r="AJ20" s="597">
        <v>104.06154839</v>
      </c>
      <c r="AK20" s="597">
        <v>105.5497</v>
      </c>
      <c r="AL20" s="597">
        <v>105.54935484000001</v>
      </c>
      <c r="AM20" s="597">
        <v>103.52364516</v>
      </c>
      <c r="AN20" s="597">
        <v>105.93551724</v>
      </c>
      <c r="AO20" s="597">
        <v>102.63890323</v>
      </c>
      <c r="AP20" s="597">
        <v>101.69896667</v>
      </c>
      <c r="AQ20" s="597">
        <v>101.54225805999999</v>
      </c>
      <c r="AR20" s="597">
        <v>102.80206667</v>
      </c>
      <c r="AS20" s="597">
        <v>104.17729032</v>
      </c>
      <c r="AT20" s="597">
        <v>103.10461290000001</v>
      </c>
      <c r="AU20" s="597">
        <v>101.87446667</v>
      </c>
      <c r="AV20" s="597">
        <v>102.97283871</v>
      </c>
      <c r="AW20" s="597">
        <v>102.7193</v>
      </c>
      <c r="AX20" s="597">
        <v>104.5954</v>
      </c>
      <c r="AY20" s="376">
        <v>103.7396</v>
      </c>
      <c r="AZ20" s="376">
        <v>101.9504</v>
      </c>
      <c r="BA20" s="376">
        <v>103.9383</v>
      </c>
      <c r="BB20" s="376">
        <v>104.4358</v>
      </c>
      <c r="BC20" s="376">
        <v>104.5998</v>
      </c>
      <c r="BD20" s="376">
        <v>104.5402</v>
      </c>
      <c r="BE20" s="376">
        <v>104.4683</v>
      </c>
      <c r="BF20" s="376">
        <v>104.4404</v>
      </c>
      <c r="BG20" s="376">
        <v>104.9846</v>
      </c>
      <c r="BH20" s="376">
        <v>105.0539</v>
      </c>
      <c r="BI20" s="376">
        <v>105.7146</v>
      </c>
      <c r="BJ20" s="376">
        <v>106.17749999999999</v>
      </c>
      <c r="BK20" s="376">
        <v>106.21040000000001</v>
      </c>
      <c r="BL20" s="376">
        <v>103.92400000000001</v>
      </c>
      <c r="BM20" s="376">
        <v>105.8777</v>
      </c>
      <c r="BN20" s="376">
        <v>106.70480000000001</v>
      </c>
      <c r="BO20" s="376">
        <v>106.9907</v>
      </c>
      <c r="BP20" s="376">
        <v>107.31610000000001</v>
      </c>
      <c r="BQ20" s="376">
        <v>107.441</v>
      </c>
      <c r="BR20" s="376">
        <v>107.51779999999999</v>
      </c>
      <c r="BS20" s="376">
        <v>107.81870000000001</v>
      </c>
      <c r="BT20" s="376">
        <v>108.23180000000001</v>
      </c>
      <c r="BU20" s="376">
        <v>108.82940000000001</v>
      </c>
      <c r="BV20" s="376">
        <v>109.62949999999999</v>
      </c>
    </row>
    <row r="21" spans="1:74" ht="11.05" customHeight="1" x14ac:dyDescent="0.2">
      <c r="A21" s="275" t="s">
        <v>6</v>
      </c>
      <c r="B21" s="623" t="s">
        <v>1208</v>
      </c>
      <c r="C21" s="597">
        <v>23.185580645000002</v>
      </c>
      <c r="D21" s="597">
        <v>28.392607142999999</v>
      </c>
      <c r="E21" s="597">
        <v>2.0584193547999998</v>
      </c>
      <c r="F21" s="597">
        <v>-5.9842333332999997</v>
      </c>
      <c r="G21" s="597">
        <v>-13.661225805999999</v>
      </c>
      <c r="H21" s="597">
        <v>-8.4638000000000009</v>
      </c>
      <c r="I21" s="597">
        <v>-5.6422903226000001</v>
      </c>
      <c r="J21" s="597">
        <v>-5.3048064516000002</v>
      </c>
      <c r="K21" s="597">
        <v>-13.256266667</v>
      </c>
      <c r="L21" s="597">
        <v>-11.857354838999999</v>
      </c>
      <c r="M21" s="597">
        <v>4.5579333333000003</v>
      </c>
      <c r="N21" s="597">
        <v>10.654903226</v>
      </c>
      <c r="O21" s="597">
        <v>32.704612902999997</v>
      </c>
      <c r="P21" s="597">
        <v>24.027392856999999</v>
      </c>
      <c r="Q21" s="597">
        <v>5.5094838709999996</v>
      </c>
      <c r="R21" s="597">
        <v>-7.3495666667000004</v>
      </c>
      <c r="S21" s="597">
        <v>-13.301483871</v>
      </c>
      <c r="T21" s="597">
        <v>-11.064500000000001</v>
      </c>
      <c r="U21" s="597">
        <v>-6.0294193547999999</v>
      </c>
      <c r="V21" s="597">
        <v>-6.8869032258000002</v>
      </c>
      <c r="W21" s="597">
        <v>-14.872</v>
      </c>
      <c r="X21" s="597">
        <v>-13.933387097000001</v>
      </c>
      <c r="Y21" s="597">
        <v>2.6001666666999999</v>
      </c>
      <c r="Z21" s="597">
        <v>18.974419354999998</v>
      </c>
      <c r="AA21" s="597">
        <v>14.661032258000001</v>
      </c>
      <c r="AB21" s="597">
        <v>14.238107143000001</v>
      </c>
      <c r="AC21" s="597">
        <v>7.1981612902999998</v>
      </c>
      <c r="AD21" s="597">
        <v>-8.9635666667000002</v>
      </c>
      <c r="AE21" s="597">
        <v>-15.273612903</v>
      </c>
      <c r="AF21" s="597">
        <v>-10.775866667000001</v>
      </c>
      <c r="AG21" s="597">
        <v>-4.3457096774000004</v>
      </c>
      <c r="AH21" s="597">
        <v>-4.2445483871</v>
      </c>
      <c r="AI21" s="597">
        <v>-10.6934</v>
      </c>
      <c r="AJ21" s="597">
        <v>-10.324548387</v>
      </c>
      <c r="AK21" s="597">
        <v>2.2090333332999998</v>
      </c>
      <c r="AL21" s="597">
        <v>9.0600322580999997</v>
      </c>
      <c r="AM21" s="597">
        <v>27.302612903</v>
      </c>
      <c r="AN21" s="597">
        <v>9.0176551723999996</v>
      </c>
      <c r="AO21" s="597">
        <v>1.4377096774</v>
      </c>
      <c r="AP21" s="597">
        <v>-8.5539666666999992</v>
      </c>
      <c r="AQ21" s="597">
        <v>-11.710741935</v>
      </c>
      <c r="AR21" s="597">
        <v>-8.452</v>
      </c>
      <c r="AS21" s="597">
        <v>-3.8691612903000001</v>
      </c>
      <c r="AT21" s="597">
        <v>-2.6276129032000002</v>
      </c>
      <c r="AU21" s="597">
        <v>-8.3515333333000008</v>
      </c>
      <c r="AV21" s="597">
        <v>-10.618032258</v>
      </c>
      <c r="AW21" s="597">
        <v>8.4552380952000003E-2</v>
      </c>
      <c r="AX21" s="597">
        <v>16.873437788</v>
      </c>
      <c r="AY21" s="376">
        <v>26.59769</v>
      </c>
      <c r="AZ21" s="376">
        <v>18.9465</v>
      </c>
      <c r="BA21" s="376">
        <v>5.3936000000000002</v>
      </c>
      <c r="BB21" s="376">
        <v>-8.5298890000000007</v>
      </c>
      <c r="BC21" s="376">
        <v>-13.86248</v>
      </c>
      <c r="BD21" s="376">
        <v>-10.483180000000001</v>
      </c>
      <c r="BE21" s="376">
        <v>-4.0866509999999998</v>
      </c>
      <c r="BF21" s="376">
        <v>-3.4433889999999998</v>
      </c>
      <c r="BG21" s="376">
        <v>-10.38711</v>
      </c>
      <c r="BH21" s="376">
        <v>-9.0348140000000008</v>
      </c>
      <c r="BI21" s="376">
        <v>2.1673749999999998</v>
      </c>
      <c r="BJ21" s="376">
        <v>16.264250000000001</v>
      </c>
      <c r="BK21" s="376">
        <v>25.061360000000001</v>
      </c>
      <c r="BL21" s="376">
        <v>18.01895</v>
      </c>
      <c r="BM21" s="376">
        <v>4.7151249999999996</v>
      </c>
      <c r="BN21" s="376">
        <v>-8.7672290000000004</v>
      </c>
      <c r="BO21" s="376">
        <v>-13.31949</v>
      </c>
      <c r="BP21" s="376">
        <v>-10.61993</v>
      </c>
      <c r="BQ21" s="376">
        <v>-4.8153620000000004</v>
      </c>
      <c r="BR21" s="376">
        <v>-4.6498790000000003</v>
      </c>
      <c r="BS21" s="376">
        <v>-10.505739999999999</v>
      </c>
      <c r="BT21" s="376">
        <v>-9.1631789999999995</v>
      </c>
      <c r="BU21" s="376">
        <v>3.3731939999999998</v>
      </c>
      <c r="BV21" s="376">
        <v>16.024809999999999</v>
      </c>
    </row>
    <row r="22" spans="1:74" ht="11.05" customHeight="1" x14ac:dyDescent="0.2">
      <c r="A22" s="275" t="s">
        <v>264</v>
      </c>
      <c r="B22" s="623" t="s">
        <v>1209</v>
      </c>
      <c r="C22" s="597">
        <v>0.17719354839000001</v>
      </c>
      <c r="D22" s="597">
        <v>0.16407142857000001</v>
      </c>
      <c r="E22" s="597">
        <v>0.17893548386999999</v>
      </c>
      <c r="F22" s="597">
        <v>0.18033333333000001</v>
      </c>
      <c r="G22" s="597">
        <v>0.18019354839000001</v>
      </c>
      <c r="H22" s="597">
        <v>0.17953333332999999</v>
      </c>
      <c r="I22" s="597">
        <v>0.18122580645</v>
      </c>
      <c r="J22" s="597">
        <v>0.18177419354999999</v>
      </c>
      <c r="K22" s="597">
        <v>0.183</v>
      </c>
      <c r="L22" s="597">
        <v>0.18590322580999999</v>
      </c>
      <c r="M22" s="597">
        <v>0.188</v>
      </c>
      <c r="N22" s="597">
        <v>0.18958064516000001</v>
      </c>
      <c r="O22" s="597">
        <v>0.19209677419000001</v>
      </c>
      <c r="P22" s="597">
        <v>0.19392857143</v>
      </c>
      <c r="Q22" s="597">
        <v>0.19712903226</v>
      </c>
      <c r="R22" s="597">
        <v>0.19906666667</v>
      </c>
      <c r="S22" s="597">
        <v>0.19919354839</v>
      </c>
      <c r="T22" s="597">
        <v>0.19980000000000001</v>
      </c>
      <c r="U22" s="597">
        <v>0.20138709677</v>
      </c>
      <c r="V22" s="597">
        <v>0.20267741935</v>
      </c>
      <c r="W22" s="597">
        <v>0.20583333333000001</v>
      </c>
      <c r="X22" s="597">
        <v>0.2054516129</v>
      </c>
      <c r="Y22" s="597">
        <v>0.20573333332999999</v>
      </c>
      <c r="Z22" s="597">
        <v>0.20277419355000001</v>
      </c>
      <c r="AA22" s="597">
        <v>0.315</v>
      </c>
      <c r="AB22" s="597">
        <v>0.31417857143</v>
      </c>
      <c r="AC22" s="597">
        <v>0.31858064516000001</v>
      </c>
      <c r="AD22" s="597">
        <v>0.31576666666999997</v>
      </c>
      <c r="AE22" s="597">
        <v>0.31945161290000001</v>
      </c>
      <c r="AF22" s="597">
        <v>0.31830000000000003</v>
      </c>
      <c r="AG22" s="597">
        <v>0.31896774193999999</v>
      </c>
      <c r="AH22" s="597">
        <v>0.32119354839000003</v>
      </c>
      <c r="AI22" s="597">
        <v>0.3216</v>
      </c>
      <c r="AJ22" s="597">
        <v>0.32122580644999998</v>
      </c>
      <c r="AK22" s="597">
        <v>0.32579999999999998</v>
      </c>
      <c r="AL22" s="597">
        <v>0.32580645160999999</v>
      </c>
      <c r="AM22" s="597">
        <v>0.38706451612999998</v>
      </c>
      <c r="AN22" s="597">
        <v>0.34710344828</v>
      </c>
      <c r="AO22" s="597">
        <v>0.33300000000000002</v>
      </c>
      <c r="AP22" s="597">
        <v>0.32553333333000001</v>
      </c>
      <c r="AQ22" s="597">
        <v>0.31867741934999999</v>
      </c>
      <c r="AR22" s="597">
        <v>0.29670000000000002</v>
      </c>
      <c r="AS22" s="597">
        <v>0.33854838710000001</v>
      </c>
      <c r="AT22" s="597">
        <v>0.32406451612999998</v>
      </c>
      <c r="AU22" s="597">
        <v>0.27510000000000001</v>
      </c>
      <c r="AV22" s="597">
        <v>0.28741935483999997</v>
      </c>
      <c r="AW22" s="597">
        <v>0.32136710000000002</v>
      </c>
      <c r="AX22" s="597">
        <v>0.32723720000000001</v>
      </c>
      <c r="AY22" s="376">
        <v>0.3245596</v>
      </c>
      <c r="AZ22" s="376">
        <v>0.31896200000000002</v>
      </c>
      <c r="BA22" s="376">
        <v>0.32518140000000001</v>
      </c>
      <c r="BB22" s="376">
        <v>0.32673780000000002</v>
      </c>
      <c r="BC22" s="376">
        <v>0.32725080000000001</v>
      </c>
      <c r="BD22" s="376">
        <v>0.32706449999999998</v>
      </c>
      <c r="BE22" s="376">
        <v>0.32683950000000001</v>
      </c>
      <c r="BF22" s="376">
        <v>0.32675219999999999</v>
      </c>
      <c r="BG22" s="376">
        <v>0.32845479999999999</v>
      </c>
      <c r="BH22" s="376">
        <v>0.32867150000000001</v>
      </c>
      <c r="BI22" s="376">
        <v>0.33073859999999999</v>
      </c>
      <c r="BJ22" s="376">
        <v>0.3321868</v>
      </c>
      <c r="BK22" s="376">
        <v>0.33228970000000002</v>
      </c>
      <c r="BL22" s="376">
        <v>0.3251367</v>
      </c>
      <c r="BM22" s="376">
        <v>0.33124890000000001</v>
      </c>
      <c r="BN22" s="376">
        <v>0.33383649999999998</v>
      </c>
      <c r="BO22" s="376">
        <v>0.334731</v>
      </c>
      <c r="BP22" s="376">
        <v>0.33574910000000002</v>
      </c>
      <c r="BQ22" s="376">
        <v>0.33613979999999999</v>
      </c>
      <c r="BR22" s="376">
        <v>0.33638010000000002</v>
      </c>
      <c r="BS22" s="376">
        <v>0.3373215</v>
      </c>
      <c r="BT22" s="376">
        <v>0.33861409999999997</v>
      </c>
      <c r="BU22" s="376">
        <v>0.3404836</v>
      </c>
      <c r="BV22" s="376">
        <v>0.34298679999999998</v>
      </c>
    </row>
    <row r="23" spans="1:74" ht="11.05" customHeight="1" x14ac:dyDescent="0.2">
      <c r="A23" s="275" t="s">
        <v>1210</v>
      </c>
      <c r="B23" s="623" t="s">
        <v>1211</v>
      </c>
      <c r="C23" s="597">
        <v>-9.0145184838999999</v>
      </c>
      <c r="D23" s="597">
        <v>-5.4331034643000002</v>
      </c>
      <c r="E23" s="597">
        <v>-11.506028677</v>
      </c>
      <c r="F23" s="597">
        <v>-11.865463067</v>
      </c>
      <c r="G23" s="597">
        <v>-12.03764129</v>
      </c>
      <c r="H23" s="597">
        <v>-11.043515167000001</v>
      </c>
      <c r="I23" s="597">
        <v>-10.91185671</v>
      </c>
      <c r="J23" s="597">
        <v>-11.052052161000001</v>
      </c>
      <c r="K23" s="597">
        <v>-10.512552100000001</v>
      </c>
      <c r="L23" s="597">
        <v>-10.221026870999999</v>
      </c>
      <c r="M23" s="597">
        <v>-10.485926567</v>
      </c>
      <c r="N23" s="597">
        <v>-11.879369871</v>
      </c>
      <c r="O23" s="597">
        <v>-10.147976419000001</v>
      </c>
      <c r="P23" s="597">
        <v>-10.301800785999999</v>
      </c>
      <c r="Q23" s="597">
        <v>-12.244346289999999</v>
      </c>
      <c r="R23" s="597">
        <v>-11.412908067</v>
      </c>
      <c r="S23" s="597">
        <v>-12.444054032</v>
      </c>
      <c r="T23" s="597">
        <v>-10.829249432999999</v>
      </c>
      <c r="U23" s="597">
        <v>-9.7627492258000004</v>
      </c>
      <c r="V23" s="597">
        <v>-10.391829065</v>
      </c>
      <c r="W23" s="597">
        <v>-9.7512567333</v>
      </c>
      <c r="X23" s="597">
        <v>-10.155537516000001</v>
      </c>
      <c r="Y23" s="597">
        <v>-10.294453000000001</v>
      </c>
      <c r="Z23" s="597">
        <v>-9.8600382903000003</v>
      </c>
      <c r="AA23" s="597">
        <v>-10.754049160999999</v>
      </c>
      <c r="AB23" s="597">
        <v>-11.815786286</v>
      </c>
      <c r="AC23" s="597">
        <v>-12.931140967999999</v>
      </c>
      <c r="AD23" s="597">
        <v>-13.343639333</v>
      </c>
      <c r="AE23" s="597">
        <v>-13.62054871</v>
      </c>
      <c r="AF23" s="597">
        <v>-12.525084</v>
      </c>
      <c r="AG23" s="597">
        <v>-12.206200322999999</v>
      </c>
      <c r="AH23" s="597">
        <v>-12.518190516000001</v>
      </c>
      <c r="AI23" s="597">
        <v>-13.187215500000001</v>
      </c>
      <c r="AJ23" s="597">
        <v>-13.575348903</v>
      </c>
      <c r="AK23" s="597">
        <v>-13.439607433000001</v>
      </c>
      <c r="AL23" s="597">
        <v>-13.933685581000001</v>
      </c>
      <c r="AM23" s="597">
        <v>-11.322597418999999</v>
      </c>
      <c r="AN23" s="597">
        <v>-13.284197621000001</v>
      </c>
      <c r="AO23" s="597">
        <v>-13.695986742000001</v>
      </c>
      <c r="AP23" s="597">
        <v>-11.510370032999999</v>
      </c>
      <c r="AQ23" s="597">
        <v>-13.159119774000001</v>
      </c>
      <c r="AR23" s="597">
        <v>-12.667511899999999</v>
      </c>
      <c r="AS23" s="597">
        <v>-10.860734097</v>
      </c>
      <c r="AT23" s="597">
        <v>-12.560862225999999</v>
      </c>
      <c r="AU23" s="597">
        <v>-13.058229132999999</v>
      </c>
      <c r="AV23" s="597">
        <v>-12.736562451999999</v>
      </c>
      <c r="AW23" s="597">
        <v>-13.79701</v>
      </c>
      <c r="AX23" s="597">
        <v>-14.087580000000001</v>
      </c>
      <c r="AY23" s="376">
        <v>-13.61863</v>
      </c>
      <c r="AZ23" s="376">
        <v>-13.989280000000001</v>
      </c>
      <c r="BA23" s="376">
        <v>-15.12975</v>
      </c>
      <c r="BB23" s="376">
        <v>-14.84393</v>
      </c>
      <c r="BC23" s="376">
        <v>-15.328810000000001</v>
      </c>
      <c r="BD23" s="376">
        <v>-16.176469999999998</v>
      </c>
      <c r="BE23" s="376">
        <v>-15.24104</v>
      </c>
      <c r="BF23" s="376">
        <v>-15.7097</v>
      </c>
      <c r="BG23" s="376">
        <v>-16.253170000000001</v>
      </c>
      <c r="BH23" s="376">
        <v>-16.75827</v>
      </c>
      <c r="BI23" s="376">
        <v>-17.002020000000002</v>
      </c>
      <c r="BJ23" s="376">
        <v>-17.226179999999999</v>
      </c>
      <c r="BK23" s="376">
        <v>-16.881049999999998</v>
      </c>
      <c r="BL23" s="376">
        <v>-17.773510000000002</v>
      </c>
      <c r="BM23" s="376">
        <v>-18.28004</v>
      </c>
      <c r="BN23" s="376">
        <v>-17.95797</v>
      </c>
      <c r="BO23" s="376">
        <v>-18.177759999999999</v>
      </c>
      <c r="BP23" s="376">
        <v>-18.249970000000001</v>
      </c>
      <c r="BQ23" s="376">
        <v>-17.94379</v>
      </c>
      <c r="BR23" s="376">
        <v>-18.460349999999998</v>
      </c>
      <c r="BS23" s="376">
        <v>-19.136690000000002</v>
      </c>
      <c r="BT23" s="376">
        <v>-19.478349999999999</v>
      </c>
      <c r="BU23" s="376">
        <v>-20.382280000000002</v>
      </c>
      <c r="BV23" s="376">
        <v>-20.31822</v>
      </c>
    </row>
    <row r="24" spans="1:74" ht="11.05" customHeight="1" x14ac:dyDescent="0.2">
      <c r="A24" s="275" t="s">
        <v>263</v>
      </c>
      <c r="B24" s="624" t="s">
        <v>1212</v>
      </c>
      <c r="C24" s="597">
        <v>0.20575835483999999</v>
      </c>
      <c r="D24" s="597">
        <v>0.20337485714</v>
      </c>
      <c r="E24" s="597">
        <v>4.5444322581E-2</v>
      </c>
      <c r="F24" s="597">
        <v>2.7103333333E-4</v>
      </c>
      <c r="G24" s="597">
        <v>5.4031225805999998E-2</v>
      </c>
      <c r="H24" s="597">
        <v>3.7186666667000001E-4</v>
      </c>
      <c r="I24" s="597">
        <v>5.5981774194000002E-2</v>
      </c>
      <c r="J24" s="597">
        <v>6.9454838709999997E-4</v>
      </c>
      <c r="K24" s="597">
        <v>4.1527399999999999E-2</v>
      </c>
      <c r="L24" s="597">
        <v>7.7432258065000001E-4</v>
      </c>
      <c r="M24" s="597">
        <v>5.8121266667000002E-2</v>
      </c>
      <c r="N24" s="597">
        <v>5.2932741934999999E-2</v>
      </c>
      <c r="O24" s="597">
        <v>0.20826609676999999</v>
      </c>
      <c r="P24" s="597">
        <v>0.16081885713999999</v>
      </c>
      <c r="Q24" s="597">
        <v>8.5459612902999998E-2</v>
      </c>
      <c r="R24" s="597">
        <v>5.0344999999999999E-3</v>
      </c>
      <c r="S24" s="597">
        <v>2.0806870968000001E-2</v>
      </c>
      <c r="T24" s="597">
        <v>5.9327333333000004E-3</v>
      </c>
      <c r="U24" s="597">
        <v>9.3112E-2</v>
      </c>
      <c r="V24" s="597">
        <v>9.8441838709999993E-2</v>
      </c>
      <c r="W24" s="597">
        <v>5.3478333333000002E-3</v>
      </c>
      <c r="X24" s="597">
        <v>6.7019032257999997E-3</v>
      </c>
      <c r="Y24" s="597">
        <v>4.6510900000000001E-2</v>
      </c>
      <c r="Z24" s="597">
        <v>9.6239838709999997E-2</v>
      </c>
      <c r="AA24" s="597">
        <v>8.5911354839000004E-2</v>
      </c>
      <c r="AB24" s="597">
        <v>0.14487800000000001</v>
      </c>
      <c r="AC24" s="597">
        <v>4.3813935483999998E-2</v>
      </c>
      <c r="AD24" s="597">
        <v>6.6590333333000004E-3</v>
      </c>
      <c r="AE24" s="597">
        <v>5.2297580645000001E-2</v>
      </c>
      <c r="AF24" s="597">
        <v>8.9040666666999994E-3</v>
      </c>
      <c r="AG24" s="597">
        <v>4.8428612902999997E-2</v>
      </c>
      <c r="AH24" s="597">
        <v>8.4130645160999992E-3</v>
      </c>
      <c r="AI24" s="597">
        <v>5.9294666667000003E-3</v>
      </c>
      <c r="AJ24" s="597">
        <v>7.1173225806000001E-3</v>
      </c>
      <c r="AK24" s="597">
        <v>5.0585666667000003E-3</v>
      </c>
      <c r="AL24" s="597">
        <v>8.9055322581000004E-2</v>
      </c>
      <c r="AM24" s="597">
        <v>0.13997558064999999</v>
      </c>
      <c r="AN24" s="597">
        <v>9.5281758620999996E-2</v>
      </c>
      <c r="AO24" s="597">
        <v>0.15135938709999999</v>
      </c>
      <c r="AP24" s="597">
        <v>1.5020000000000001E-3</v>
      </c>
      <c r="AQ24" s="597">
        <v>9.3461290323000005E-4</v>
      </c>
      <c r="AR24" s="597">
        <v>9.278E-4</v>
      </c>
      <c r="AS24" s="597">
        <v>1.5922580645E-3</v>
      </c>
      <c r="AT24" s="597">
        <v>2.0852903226000002E-3</v>
      </c>
      <c r="AU24" s="597">
        <v>7.1357966667000006E-2</v>
      </c>
      <c r="AV24" s="597">
        <v>1.9825483870999998E-3</v>
      </c>
      <c r="AW24" s="597">
        <v>4.7738698460999998E-2</v>
      </c>
      <c r="AX24" s="597">
        <v>0.10344488939</v>
      </c>
      <c r="AY24" s="376">
        <v>0.14804888301999999</v>
      </c>
      <c r="AZ24" s="376">
        <v>8.7282685254E-2</v>
      </c>
      <c r="BA24" s="376">
        <v>5.1339731030000002E-2</v>
      </c>
      <c r="BB24" s="376">
        <v>4.0350593626999998E-2</v>
      </c>
      <c r="BC24" s="376">
        <v>3.0833917890999998E-2</v>
      </c>
      <c r="BD24" s="376">
        <v>4.2588160505E-2</v>
      </c>
      <c r="BE24" s="376">
        <v>4.7606052490000002E-2</v>
      </c>
      <c r="BF24" s="376">
        <v>5.2531340426000002E-2</v>
      </c>
      <c r="BG24" s="376">
        <v>1.9159926415999999E-2</v>
      </c>
      <c r="BH24" s="376">
        <v>3.9129490353E-2</v>
      </c>
      <c r="BI24" s="376">
        <v>4.7738698460999998E-2</v>
      </c>
      <c r="BJ24" s="376">
        <v>0.10344488939</v>
      </c>
      <c r="BK24" s="376">
        <v>0.14804888301999999</v>
      </c>
      <c r="BL24" s="376">
        <v>8.7282685254E-2</v>
      </c>
      <c r="BM24" s="376">
        <v>5.1339731030000002E-2</v>
      </c>
      <c r="BN24" s="376">
        <v>4.0350593626999998E-2</v>
      </c>
      <c r="BO24" s="376">
        <v>3.0833917890999998E-2</v>
      </c>
      <c r="BP24" s="376">
        <v>4.2588160505E-2</v>
      </c>
      <c r="BQ24" s="376">
        <v>4.7606052490000002E-2</v>
      </c>
      <c r="BR24" s="376">
        <v>5.2531340426000002E-2</v>
      </c>
      <c r="BS24" s="376">
        <v>1.9159926415999999E-2</v>
      </c>
      <c r="BT24" s="376">
        <v>3.9129490353E-2</v>
      </c>
      <c r="BU24" s="376">
        <v>4.7738698460999998E-2</v>
      </c>
      <c r="BV24" s="376">
        <v>0.10344488939</v>
      </c>
    </row>
    <row r="25" spans="1:74" ht="11.05" customHeight="1" x14ac:dyDescent="0.2">
      <c r="A25" s="275" t="s">
        <v>532</v>
      </c>
      <c r="B25" s="624" t="s">
        <v>1213</v>
      </c>
      <c r="C25" s="597">
        <v>9.8450243547999996</v>
      </c>
      <c r="D25" s="597">
        <v>7.4426269999999999</v>
      </c>
      <c r="E25" s="597">
        <v>10.355585194</v>
      </c>
      <c r="F25" s="597">
        <v>10.227275799999999</v>
      </c>
      <c r="G25" s="597">
        <v>10.158760097</v>
      </c>
      <c r="H25" s="597">
        <v>9.0456053999999995</v>
      </c>
      <c r="I25" s="597">
        <v>9.6820432581000002</v>
      </c>
      <c r="J25" s="597">
        <v>9.6213580967999999</v>
      </c>
      <c r="K25" s="597">
        <v>9.4937819000000001</v>
      </c>
      <c r="L25" s="597">
        <v>9.6167383870999998</v>
      </c>
      <c r="M25" s="597">
        <v>10.2132348</v>
      </c>
      <c r="N25" s="597">
        <v>11.140731871</v>
      </c>
      <c r="O25" s="597">
        <v>11.412610935</v>
      </c>
      <c r="P25" s="597">
        <v>11.313065785999999</v>
      </c>
      <c r="Q25" s="597">
        <v>11.745664935000001</v>
      </c>
      <c r="R25" s="597">
        <v>11.015428967</v>
      </c>
      <c r="S25" s="597">
        <v>11.33703029</v>
      </c>
      <c r="T25" s="597">
        <v>10.021977232999999</v>
      </c>
      <c r="U25" s="597">
        <v>9.6908051613000001</v>
      </c>
      <c r="V25" s="597">
        <v>9.6843560644999993</v>
      </c>
      <c r="W25" s="597">
        <v>9.8459686666999993</v>
      </c>
      <c r="X25" s="597">
        <v>9.9942913871000005</v>
      </c>
      <c r="Y25" s="597">
        <v>10.086944799999999</v>
      </c>
      <c r="Z25" s="597">
        <v>10.966464452</v>
      </c>
      <c r="AA25" s="597">
        <v>10.875970161</v>
      </c>
      <c r="AB25" s="597">
        <v>11.652665036</v>
      </c>
      <c r="AC25" s="597">
        <v>11.824260774000001</v>
      </c>
      <c r="AD25" s="597">
        <v>12.528115133</v>
      </c>
      <c r="AE25" s="597">
        <v>11.831429452</v>
      </c>
      <c r="AF25" s="597">
        <v>10.929080633</v>
      </c>
      <c r="AG25" s="597">
        <v>11.267489774</v>
      </c>
      <c r="AH25" s="597">
        <v>11.388993580999999</v>
      </c>
      <c r="AI25" s="597">
        <v>11.5534509</v>
      </c>
      <c r="AJ25" s="597">
        <v>12.400103516</v>
      </c>
      <c r="AK25" s="597">
        <v>12.8753989</v>
      </c>
      <c r="AL25" s="597">
        <v>13.643065194</v>
      </c>
      <c r="AM25" s="597">
        <v>12.782593774</v>
      </c>
      <c r="AN25" s="597">
        <v>12.398711172000001</v>
      </c>
      <c r="AO25" s="597">
        <v>11.932180355</v>
      </c>
      <c r="AP25" s="597">
        <v>10.125862933000001</v>
      </c>
      <c r="AQ25" s="597">
        <v>11.862035323000001</v>
      </c>
      <c r="AR25" s="597">
        <v>11.8807531</v>
      </c>
      <c r="AS25" s="597">
        <v>10.447505871000001</v>
      </c>
      <c r="AT25" s="597">
        <v>11.728194096999999</v>
      </c>
      <c r="AU25" s="597">
        <v>12.1009837</v>
      </c>
      <c r="AV25" s="597">
        <v>12.135486258</v>
      </c>
      <c r="AW25" s="597">
        <v>12.75</v>
      </c>
      <c r="AX25" s="597">
        <v>13.53</v>
      </c>
      <c r="AY25" s="376">
        <v>13.81</v>
      </c>
      <c r="AZ25" s="376">
        <v>13.82</v>
      </c>
      <c r="BA25" s="376">
        <v>13.85</v>
      </c>
      <c r="BB25" s="376">
        <v>13.72</v>
      </c>
      <c r="BC25" s="376">
        <v>13.42</v>
      </c>
      <c r="BD25" s="376">
        <v>13.88</v>
      </c>
      <c r="BE25" s="376">
        <v>13.32</v>
      </c>
      <c r="BF25" s="376">
        <v>13.63</v>
      </c>
      <c r="BG25" s="376">
        <v>13.77</v>
      </c>
      <c r="BH25" s="376">
        <v>14.63</v>
      </c>
      <c r="BI25" s="376">
        <v>15.01</v>
      </c>
      <c r="BJ25" s="376">
        <v>16</v>
      </c>
      <c r="BK25" s="376">
        <v>16.18</v>
      </c>
      <c r="BL25" s="376">
        <v>16.38</v>
      </c>
      <c r="BM25" s="376">
        <v>15.81</v>
      </c>
      <c r="BN25" s="376">
        <v>15.58</v>
      </c>
      <c r="BO25" s="376">
        <v>15.48</v>
      </c>
      <c r="BP25" s="376">
        <v>15.44</v>
      </c>
      <c r="BQ25" s="376">
        <v>15.52</v>
      </c>
      <c r="BR25" s="376">
        <v>15.66</v>
      </c>
      <c r="BS25" s="376">
        <v>16.100000000000001</v>
      </c>
      <c r="BT25" s="376">
        <v>16.309999999999999</v>
      </c>
      <c r="BU25" s="376">
        <v>17.32</v>
      </c>
      <c r="BV25" s="376">
        <v>18.07</v>
      </c>
    </row>
    <row r="26" spans="1:74" ht="11.05" customHeight="1" x14ac:dyDescent="0.2">
      <c r="A26" s="275" t="s">
        <v>262</v>
      </c>
      <c r="B26" s="624" t="s">
        <v>1214</v>
      </c>
      <c r="C26" s="597">
        <v>8.9569485806000007</v>
      </c>
      <c r="D26" s="597">
        <v>9.5057082143000002</v>
      </c>
      <c r="E26" s="597">
        <v>7.6545735806000001</v>
      </c>
      <c r="F26" s="597">
        <v>6.9447321666999997</v>
      </c>
      <c r="G26" s="597">
        <v>6.5546419677000003</v>
      </c>
      <c r="H26" s="597">
        <v>6.9278436333000002</v>
      </c>
      <c r="I26" s="597">
        <v>7.2913991935000002</v>
      </c>
      <c r="J26" s="597">
        <v>7.1267339031999999</v>
      </c>
      <c r="K26" s="597">
        <v>7.2982389999999997</v>
      </c>
      <c r="L26" s="597">
        <v>7.3598816451999998</v>
      </c>
      <c r="M26" s="597">
        <v>8.0212966666999996</v>
      </c>
      <c r="N26" s="597">
        <v>8.0955897418999996</v>
      </c>
      <c r="O26" s="597">
        <v>9.3470130000000005</v>
      </c>
      <c r="P26" s="597">
        <v>9.0512807500000001</v>
      </c>
      <c r="Q26" s="597">
        <v>8.2843733871000005</v>
      </c>
      <c r="R26" s="597">
        <v>8.1605300333000006</v>
      </c>
      <c r="S26" s="597">
        <v>7.4263955484000004</v>
      </c>
      <c r="T26" s="597">
        <v>7.6225831667000001</v>
      </c>
      <c r="U26" s="597">
        <v>8.2026819677000002</v>
      </c>
      <c r="V26" s="597">
        <v>7.5099342903000004</v>
      </c>
      <c r="W26" s="597">
        <v>7.7912675</v>
      </c>
      <c r="X26" s="597">
        <v>7.7181611290000003</v>
      </c>
      <c r="Y26" s="597">
        <v>8.1586572667000006</v>
      </c>
      <c r="Z26" s="597">
        <v>9.3524510967999994</v>
      </c>
      <c r="AA26" s="597">
        <v>8.7911647097000003</v>
      </c>
      <c r="AB26" s="597">
        <v>8.5656576428999998</v>
      </c>
      <c r="AC26" s="597">
        <v>8.0038359032000006</v>
      </c>
      <c r="AD26" s="597">
        <v>7.3382883666999996</v>
      </c>
      <c r="AE26" s="597">
        <v>6.9190337096999999</v>
      </c>
      <c r="AF26" s="597">
        <v>7.7088121999999997</v>
      </c>
      <c r="AG26" s="597">
        <v>8.2119898710000001</v>
      </c>
      <c r="AH26" s="597">
        <v>7.9406514516</v>
      </c>
      <c r="AI26" s="597">
        <v>7.6602561332999999</v>
      </c>
      <c r="AJ26" s="597">
        <v>7.4426820644999996</v>
      </c>
      <c r="AK26" s="597">
        <v>8.3623148</v>
      </c>
      <c r="AL26" s="597">
        <v>8.8410052580999992</v>
      </c>
      <c r="AM26" s="597">
        <v>10.27803171</v>
      </c>
      <c r="AN26" s="597">
        <v>8.8100624138000008</v>
      </c>
      <c r="AO26" s="597">
        <v>7.6997171934999997</v>
      </c>
      <c r="AP26" s="597">
        <v>7.3945232333000002</v>
      </c>
      <c r="AQ26" s="597">
        <v>7.6908277096999997</v>
      </c>
      <c r="AR26" s="597">
        <v>8.2233396666999994</v>
      </c>
      <c r="AS26" s="597">
        <v>8.7539868065000004</v>
      </c>
      <c r="AT26" s="597">
        <v>8.4134010967999995</v>
      </c>
      <c r="AU26" s="597">
        <v>8.1465208666999995</v>
      </c>
      <c r="AV26" s="597">
        <v>8.1894093870999995</v>
      </c>
      <c r="AW26" s="597">
        <v>8.2152480000000008</v>
      </c>
      <c r="AX26" s="597">
        <v>8.6689740000000004</v>
      </c>
      <c r="AY26" s="376">
        <v>9.5333179999999995</v>
      </c>
      <c r="AZ26" s="376">
        <v>9.1434350000000002</v>
      </c>
      <c r="BA26" s="376">
        <v>8.5589110000000002</v>
      </c>
      <c r="BB26" s="376">
        <v>8.0657219999999992</v>
      </c>
      <c r="BC26" s="376">
        <v>7.8203519999999997</v>
      </c>
      <c r="BD26" s="376">
        <v>7.9909439999999998</v>
      </c>
      <c r="BE26" s="376">
        <v>8.4013570000000009</v>
      </c>
      <c r="BF26" s="376">
        <v>8.1277679999999997</v>
      </c>
      <c r="BG26" s="376">
        <v>7.8876720000000002</v>
      </c>
      <c r="BH26" s="376">
        <v>7.8125980000000004</v>
      </c>
      <c r="BI26" s="376">
        <v>8.2802399999999992</v>
      </c>
      <c r="BJ26" s="376">
        <v>8.9403749999999995</v>
      </c>
      <c r="BK26" s="376">
        <v>9.4809009999999994</v>
      </c>
      <c r="BL26" s="376">
        <v>8.9592080000000003</v>
      </c>
      <c r="BM26" s="376">
        <v>8.2986160000000009</v>
      </c>
      <c r="BN26" s="376">
        <v>7.7616800000000001</v>
      </c>
      <c r="BO26" s="376">
        <v>7.4914100000000001</v>
      </c>
      <c r="BP26" s="376">
        <v>7.6974460000000002</v>
      </c>
      <c r="BQ26" s="376">
        <v>8.1286009999999997</v>
      </c>
      <c r="BR26" s="376">
        <v>7.8671189999999998</v>
      </c>
      <c r="BS26" s="376">
        <v>7.63415</v>
      </c>
      <c r="BT26" s="376">
        <v>7.562519</v>
      </c>
      <c r="BU26" s="376">
        <v>8.0299770000000006</v>
      </c>
      <c r="BV26" s="376">
        <v>8.6883320000000008</v>
      </c>
    </row>
    <row r="27" spans="1:74" ht="11.05" customHeight="1" x14ac:dyDescent="0.2">
      <c r="A27" s="275" t="s">
        <v>533</v>
      </c>
      <c r="B27" s="624" t="s">
        <v>1215</v>
      </c>
      <c r="C27" s="597">
        <v>8.3328895160999998</v>
      </c>
      <c r="D27" s="597">
        <v>7.7003808213999996</v>
      </c>
      <c r="E27" s="597">
        <v>8.8512142902999997</v>
      </c>
      <c r="F27" s="597">
        <v>8.5838079332999992</v>
      </c>
      <c r="G27" s="597">
        <v>8.4882218065000004</v>
      </c>
      <c r="H27" s="597">
        <v>8.9265471999999999</v>
      </c>
      <c r="I27" s="597">
        <v>8.5775157418999992</v>
      </c>
      <c r="J27" s="597">
        <v>8.5583995484000006</v>
      </c>
      <c r="K27" s="597">
        <v>8.3589710667000006</v>
      </c>
      <c r="L27" s="597">
        <v>7.9656754194000001</v>
      </c>
      <c r="M27" s="597">
        <v>8.3528429667000008</v>
      </c>
      <c r="N27" s="597">
        <v>8.8878600968000008</v>
      </c>
      <c r="O27" s="597">
        <v>8.2917610968000002</v>
      </c>
      <c r="P27" s="597">
        <v>8.2022080000000006</v>
      </c>
      <c r="Q27" s="597">
        <v>8.8696254194000002</v>
      </c>
      <c r="R27" s="597">
        <v>8.5640821667000004</v>
      </c>
      <c r="S27" s="597">
        <v>8.5553847742000002</v>
      </c>
      <c r="T27" s="597">
        <v>8.4366778667000002</v>
      </c>
      <c r="U27" s="597">
        <v>8.3686093548000002</v>
      </c>
      <c r="V27" s="597">
        <v>8.3166361612999999</v>
      </c>
      <c r="W27" s="597">
        <v>7.7028572332999996</v>
      </c>
      <c r="X27" s="597">
        <v>7.8872658065000003</v>
      </c>
      <c r="Y27" s="597">
        <v>8.4136552666999993</v>
      </c>
      <c r="Z27" s="597">
        <v>8.3432591613000007</v>
      </c>
      <c r="AA27" s="597">
        <v>8.7564508065000002</v>
      </c>
      <c r="AB27" s="597">
        <v>8.8749392142999994</v>
      </c>
      <c r="AC27" s="597">
        <v>9.1558717096999995</v>
      </c>
      <c r="AD27" s="597">
        <v>8.1617736667000003</v>
      </c>
      <c r="AE27" s="597">
        <v>8.7615337097000001</v>
      </c>
      <c r="AF27" s="597">
        <v>9.3144950333000001</v>
      </c>
      <c r="AG27" s="597">
        <v>9.1997672580999996</v>
      </c>
      <c r="AH27" s="597">
        <v>9.0787232902999992</v>
      </c>
      <c r="AI27" s="597">
        <v>9.3007085332999999</v>
      </c>
      <c r="AJ27" s="597">
        <v>8.6258731935000004</v>
      </c>
      <c r="AK27" s="597">
        <v>8.9322838332999996</v>
      </c>
      <c r="AL27" s="597">
        <v>9.2215967097</v>
      </c>
      <c r="AM27" s="597">
        <v>8.9592722581000004</v>
      </c>
      <c r="AN27" s="597">
        <v>9.7920472758999999</v>
      </c>
      <c r="AO27" s="597">
        <v>9.6158381935000001</v>
      </c>
      <c r="AP27" s="597">
        <v>8.7815854000000009</v>
      </c>
      <c r="AQ27" s="597">
        <v>8.9896781289999996</v>
      </c>
      <c r="AR27" s="597">
        <v>9.0116590999999993</v>
      </c>
      <c r="AS27" s="597">
        <v>9.1694722581000008</v>
      </c>
      <c r="AT27" s="597">
        <v>9.2484955806000002</v>
      </c>
      <c r="AU27" s="597">
        <v>9.1760327332999996</v>
      </c>
      <c r="AV27" s="597">
        <v>8.7935548387000004</v>
      </c>
      <c r="AW27" s="597">
        <v>9.31</v>
      </c>
      <c r="AX27" s="597">
        <v>9.33</v>
      </c>
      <c r="AY27" s="376">
        <v>9.49</v>
      </c>
      <c r="AZ27" s="376">
        <v>9.4</v>
      </c>
      <c r="BA27" s="376">
        <v>9.89</v>
      </c>
      <c r="BB27" s="376">
        <v>9.23</v>
      </c>
      <c r="BC27" s="376">
        <v>9.76</v>
      </c>
      <c r="BD27" s="376">
        <v>10.33</v>
      </c>
      <c r="BE27" s="376">
        <v>10.37</v>
      </c>
      <c r="BF27" s="376">
        <v>10.26</v>
      </c>
      <c r="BG27" s="376">
        <v>10.39</v>
      </c>
      <c r="BH27" s="376">
        <v>9.98</v>
      </c>
      <c r="BI27" s="376">
        <v>10.32</v>
      </c>
      <c r="BJ27" s="376">
        <v>10.27</v>
      </c>
      <c r="BK27" s="376">
        <v>10.33</v>
      </c>
      <c r="BL27" s="376">
        <v>10.44</v>
      </c>
      <c r="BM27" s="376">
        <v>10.82</v>
      </c>
      <c r="BN27" s="376">
        <v>10.18</v>
      </c>
      <c r="BO27" s="376">
        <v>10.220000000000001</v>
      </c>
      <c r="BP27" s="376">
        <v>10.55</v>
      </c>
      <c r="BQ27" s="376">
        <v>10.6</v>
      </c>
      <c r="BR27" s="376">
        <v>10.72</v>
      </c>
      <c r="BS27" s="376">
        <v>10.69</v>
      </c>
      <c r="BT27" s="376">
        <v>10.77</v>
      </c>
      <c r="BU27" s="376">
        <v>11.14</v>
      </c>
      <c r="BV27" s="376">
        <v>11.04</v>
      </c>
    </row>
    <row r="28" spans="1:74" ht="11.05" customHeight="1" x14ac:dyDescent="0.2">
      <c r="A28" s="275"/>
      <c r="B28" s="570"/>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7"/>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row>
    <row r="29" spans="1:74" ht="11.05" customHeight="1" x14ac:dyDescent="0.2">
      <c r="A29" s="625"/>
      <c r="B29" s="37" t="s">
        <v>468</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7"/>
      <c r="AL29" s="597"/>
      <c r="AM29" s="597"/>
      <c r="AN29" s="597"/>
      <c r="AO29" s="597"/>
      <c r="AP29" s="597"/>
      <c r="AQ29" s="597"/>
      <c r="AR29" s="597"/>
      <c r="AS29" s="597"/>
      <c r="AT29" s="597"/>
      <c r="AU29" s="597"/>
      <c r="AV29" s="597"/>
      <c r="AW29" s="597"/>
      <c r="AX29" s="597"/>
      <c r="AY29" s="376"/>
      <c r="AZ29" s="376"/>
      <c r="BA29" s="376"/>
      <c r="BB29" s="376"/>
      <c r="BC29" s="376"/>
      <c r="BD29" s="376"/>
      <c r="BE29" s="376"/>
      <c r="BF29" s="376"/>
      <c r="BG29" s="376"/>
      <c r="BH29" s="376"/>
      <c r="BI29" s="376"/>
      <c r="BJ29" s="376"/>
      <c r="BK29" s="376"/>
      <c r="BL29" s="376"/>
      <c r="BM29" s="376"/>
      <c r="BN29" s="376"/>
      <c r="BO29" s="376"/>
      <c r="BP29" s="376"/>
      <c r="BQ29" s="376"/>
      <c r="BR29" s="376"/>
      <c r="BS29" s="376"/>
      <c r="BT29" s="376"/>
      <c r="BU29" s="376"/>
      <c r="BV29" s="376"/>
    </row>
    <row r="30" spans="1:74" s="291" customFormat="1" ht="11.05" customHeight="1" x14ac:dyDescent="0.2">
      <c r="A30" s="618" t="s">
        <v>272</v>
      </c>
      <c r="B30" s="619" t="s">
        <v>1216</v>
      </c>
      <c r="C30" s="334">
        <v>107.58770968</v>
      </c>
      <c r="D30" s="334">
        <v>110.56132143000001</v>
      </c>
      <c r="E30" s="334">
        <v>85.164580645000001</v>
      </c>
      <c r="F30" s="334">
        <v>75.720699999999994</v>
      </c>
      <c r="G30" s="334">
        <v>68.271612903000005</v>
      </c>
      <c r="H30" s="334">
        <v>74.734366667000003</v>
      </c>
      <c r="I30" s="334">
        <v>77.986774194000006</v>
      </c>
      <c r="J30" s="334">
        <v>78.589225806000002</v>
      </c>
      <c r="K30" s="334">
        <v>71.273700000000005</v>
      </c>
      <c r="L30" s="334">
        <v>72.881516129000005</v>
      </c>
      <c r="M30" s="334">
        <v>89.499233333000006</v>
      </c>
      <c r="N30" s="334">
        <v>97.039387097000002</v>
      </c>
      <c r="O30" s="334">
        <v>115.55025806</v>
      </c>
      <c r="P30" s="334">
        <v>109.01546429</v>
      </c>
      <c r="Q30" s="334">
        <v>89.734451613000004</v>
      </c>
      <c r="R30" s="334">
        <v>78.606233333000006</v>
      </c>
      <c r="S30" s="334">
        <v>72.265258064999998</v>
      </c>
      <c r="T30" s="334">
        <v>77.236466667000002</v>
      </c>
      <c r="U30" s="334">
        <v>83.535548387000006</v>
      </c>
      <c r="V30" s="334">
        <v>82.796806451999998</v>
      </c>
      <c r="W30" s="334">
        <v>76.451033332999998</v>
      </c>
      <c r="X30" s="334">
        <v>76.207193548000006</v>
      </c>
      <c r="Y30" s="334">
        <v>92.298199999999994</v>
      </c>
      <c r="Z30" s="334">
        <v>108.99809677</v>
      </c>
      <c r="AA30" s="334">
        <v>107.04018381</v>
      </c>
      <c r="AB30" s="334">
        <v>105.70513939999999</v>
      </c>
      <c r="AC30" s="334">
        <v>97.751002546999999</v>
      </c>
      <c r="AD30" s="334">
        <v>80.722170003000002</v>
      </c>
      <c r="AE30" s="334">
        <v>74.621182126999997</v>
      </c>
      <c r="AF30" s="334">
        <v>78.981243737</v>
      </c>
      <c r="AG30" s="334">
        <v>86.264167416000006</v>
      </c>
      <c r="AH30" s="334">
        <v>86.649443485999996</v>
      </c>
      <c r="AI30" s="334">
        <v>79.601185232999995</v>
      </c>
      <c r="AJ30" s="334">
        <v>78.865978640999998</v>
      </c>
      <c r="AK30" s="334">
        <v>94.270709733000004</v>
      </c>
      <c r="AL30" s="334">
        <v>103.07773335</v>
      </c>
      <c r="AM30" s="334">
        <v>119.61470271</v>
      </c>
      <c r="AN30" s="334">
        <v>102.59917114</v>
      </c>
      <c r="AO30" s="334">
        <v>90.407194904999997</v>
      </c>
      <c r="AP30" s="334">
        <v>79.977428799999998</v>
      </c>
      <c r="AQ30" s="334">
        <v>75.383335973000001</v>
      </c>
      <c r="AR30" s="334">
        <v>81.131777130000003</v>
      </c>
      <c r="AS30" s="334">
        <v>88.667263935999998</v>
      </c>
      <c r="AT30" s="334">
        <v>87.797241647000007</v>
      </c>
      <c r="AU30" s="334">
        <v>80.925477498000006</v>
      </c>
      <c r="AV30" s="334">
        <v>78.607022354999998</v>
      </c>
      <c r="AW30" s="334">
        <v>89.924589100000006</v>
      </c>
      <c r="AX30" s="334">
        <v>108.1613911</v>
      </c>
      <c r="AY30" s="459">
        <v>118.6082</v>
      </c>
      <c r="AZ30" s="459">
        <v>107.17140000000001</v>
      </c>
      <c r="BA30" s="459">
        <v>93.915149999999997</v>
      </c>
      <c r="BB30" s="459">
        <v>81.188040000000001</v>
      </c>
      <c r="BC30" s="459">
        <v>75.15625</v>
      </c>
      <c r="BD30" s="459">
        <v>79.715860000000006</v>
      </c>
      <c r="BE30" s="459">
        <v>87.045879999999997</v>
      </c>
      <c r="BF30" s="459">
        <v>86.965739999999997</v>
      </c>
      <c r="BG30" s="459">
        <v>79.158730000000006</v>
      </c>
      <c r="BH30" s="459">
        <v>80.288550000000001</v>
      </c>
      <c r="BI30" s="459">
        <v>91.427180000000007</v>
      </c>
      <c r="BJ30" s="459">
        <v>107.00369999999999</v>
      </c>
      <c r="BK30" s="459">
        <v>115.3938</v>
      </c>
      <c r="BL30" s="459">
        <v>106.02809999999999</v>
      </c>
      <c r="BM30" s="459">
        <v>94.212320000000005</v>
      </c>
      <c r="BN30" s="459">
        <v>81.003140000000002</v>
      </c>
      <c r="BO30" s="459">
        <v>74.457490000000007</v>
      </c>
      <c r="BP30" s="459">
        <v>79.132369999999995</v>
      </c>
      <c r="BQ30" s="459">
        <v>86.500249999999994</v>
      </c>
      <c r="BR30" s="459">
        <v>86.493210000000005</v>
      </c>
      <c r="BS30" s="459">
        <v>80.201040000000006</v>
      </c>
      <c r="BT30" s="459">
        <v>81.269040000000004</v>
      </c>
      <c r="BU30" s="459">
        <v>93.582269999999994</v>
      </c>
      <c r="BV30" s="459">
        <v>107.4863</v>
      </c>
    </row>
    <row r="31" spans="1:74" ht="11.05" customHeight="1" x14ac:dyDescent="0.2">
      <c r="A31" s="275" t="s">
        <v>267</v>
      </c>
      <c r="B31" s="620" t="s">
        <v>1217</v>
      </c>
      <c r="C31" s="597">
        <v>28.879483871000001</v>
      </c>
      <c r="D31" s="597">
        <v>31.28</v>
      </c>
      <c r="E31" s="597">
        <v>18.521387097000002</v>
      </c>
      <c r="F31" s="597">
        <v>11.403533333</v>
      </c>
      <c r="G31" s="597">
        <v>7.0301612902999997</v>
      </c>
      <c r="H31" s="597">
        <v>4.3185666666999998</v>
      </c>
      <c r="I31" s="597">
        <v>3.6412258065000001</v>
      </c>
      <c r="J31" s="597">
        <v>3.4335806452000002</v>
      </c>
      <c r="K31" s="597">
        <v>3.9506000000000001</v>
      </c>
      <c r="L31" s="597">
        <v>6.2142580645000001</v>
      </c>
      <c r="M31" s="597">
        <v>16.068766666999998</v>
      </c>
      <c r="N31" s="597">
        <v>21.588548386999999</v>
      </c>
      <c r="O31" s="597">
        <v>30.888548387</v>
      </c>
      <c r="P31" s="597">
        <v>28.257357143</v>
      </c>
      <c r="Q31" s="597">
        <v>18.985451612999999</v>
      </c>
      <c r="R31" s="597">
        <v>12.8185</v>
      </c>
      <c r="S31" s="597">
        <v>6.4925483871000003</v>
      </c>
      <c r="T31" s="597">
        <v>4.1313333332999997</v>
      </c>
      <c r="U31" s="597">
        <v>3.556</v>
      </c>
      <c r="V31" s="597">
        <v>3.3192903226000001</v>
      </c>
      <c r="W31" s="597">
        <v>3.8031000000000001</v>
      </c>
      <c r="X31" s="597">
        <v>7.8042903226</v>
      </c>
      <c r="Y31" s="597">
        <v>17.107500000000002</v>
      </c>
      <c r="Z31" s="597">
        <v>26.929032257999999</v>
      </c>
      <c r="AA31" s="597">
        <v>26.045516128999999</v>
      </c>
      <c r="AB31" s="597">
        <v>24.658714285999999</v>
      </c>
      <c r="AC31" s="597">
        <v>20.557225806000002</v>
      </c>
      <c r="AD31" s="597">
        <v>11.354433332999999</v>
      </c>
      <c r="AE31" s="597">
        <v>6.4063548387000004</v>
      </c>
      <c r="AF31" s="597">
        <v>4.3322333332999996</v>
      </c>
      <c r="AG31" s="597">
        <v>3.6317096773999999</v>
      </c>
      <c r="AH31" s="597">
        <v>3.4210967742</v>
      </c>
      <c r="AI31" s="597">
        <v>3.8123999999999998</v>
      </c>
      <c r="AJ31" s="597">
        <v>7.3594838710000001</v>
      </c>
      <c r="AK31" s="597">
        <v>16.571333332999998</v>
      </c>
      <c r="AL31" s="597">
        <v>21.313032258</v>
      </c>
      <c r="AM31" s="597">
        <v>29.647838709999998</v>
      </c>
      <c r="AN31" s="597">
        <v>22.297931034000001</v>
      </c>
      <c r="AO31" s="597">
        <v>16.43083871</v>
      </c>
      <c r="AP31" s="597">
        <v>10.614033333</v>
      </c>
      <c r="AQ31" s="597">
        <v>5.5440322580999997</v>
      </c>
      <c r="AR31" s="597">
        <v>4.0895999999999999</v>
      </c>
      <c r="AS31" s="597">
        <v>3.4552258065000001</v>
      </c>
      <c r="AT31" s="597">
        <v>3.3962258064999999</v>
      </c>
      <c r="AU31" s="597">
        <v>3.8063666666999998</v>
      </c>
      <c r="AV31" s="597">
        <v>6.276516129</v>
      </c>
      <c r="AW31" s="597">
        <v>14.007720000000001</v>
      </c>
      <c r="AX31" s="597">
        <v>24.1966</v>
      </c>
      <c r="AY31" s="376">
        <v>29.157699999999998</v>
      </c>
      <c r="AZ31" s="376">
        <v>25.600729999999999</v>
      </c>
      <c r="BA31" s="376">
        <v>18.66872</v>
      </c>
      <c r="BB31" s="376">
        <v>11.176830000000001</v>
      </c>
      <c r="BC31" s="376">
        <v>6.3948660000000004</v>
      </c>
      <c r="BD31" s="376">
        <v>4.3797119999999996</v>
      </c>
      <c r="BE31" s="376">
        <v>3.6883279999999998</v>
      </c>
      <c r="BF31" s="376">
        <v>3.4625149999999998</v>
      </c>
      <c r="BG31" s="376">
        <v>4.3262859999999996</v>
      </c>
      <c r="BH31" s="376">
        <v>7.8158919999999998</v>
      </c>
      <c r="BI31" s="376">
        <v>16.007180000000002</v>
      </c>
      <c r="BJ31" s="376">
        <v>24.528680000000001</v>
      </c>
      <c r="BK31" s="376">
        <v>28.45457</v>
      </c>
      <c r="BL31" s="376">
        <v>25.416620000000002</v>
      </c>
      <c r="BM31" s="376">
        <v>18.585560000000001</v>
      </c>
      <c r="BN31" s="376">
        <v>11.132529999999999</v>
      </c>
      <c r="BO31" s="376">
        <v>6.3746989999999997</v>
      </c>
      <c r="BP31" s="376">
        <v>4.3740410000000001</v>
      </c>
      <c r="BQ31" s="376">
        <v>3.6869939999999999</v>
      </c>
      <c r="BR31" s="376">
        <v>3.4615109999999998</v>
      </c>
      <c r="BS31" s="376">
        <v>4.32118</v>
      </c>
      <c r="BT31" s="376">
        <v>7.792268</v>
      </c>
      <c r="BU31" s="376">
        <v>15.95492</v>
      </c>
      <c r="BV31" s="376">
        <v>24.44942</v>
      </c>
    </row>
    <row r="32" spans="1:74" ht="11.05" customHeight="1" x14ac:dyDescent="0.2">
      <c r="A32" s="275" t="s">
        <v>268</v>
      </c>
      <c r="B32" s="620" t="s">
        <v>1218</v>
      </c>
      <c r="C32" s="597">
        <v>16.014709676999999</v>
      </c>
      <c r="D32" s="597">
        <v>17.720071429000001</v>
      </c>
      <c r="E32" s="597">
        <v>11.523</v>
      </c>
      <c r="F32" s="597">
        <v>8.2424333332999993</v>
      </c>
      <c r="G32" s="597">
        <v>5.8760645160999996</v>
      </c>
      <c r="H32" s="597">
        <v>4.7786666667000004</v>
      </c>
      <c r="I32" s="597">
        <v>4.6074193548000002</v>
      </c>
      <c r="J32" s="597">
        <v>4.5474516128999998</v>
      </c>
      <c r="K32" s="597">
        <v>4.9851666666999996</v>
      </c>
      <c r="L32" s="597">
        <v>6.3043225806000001</v>
      </c>
      <c r="M32" s="597">
        <v>11.220433333000001</v>
      </c>
      <c r="N32" s="597">
        <v>12.936903226</v>
      </c>
      <c r="O32" s="597">
        <v>17.771000000000001</v>
      </c>
      <c r="P32" s="597">
        <v>16.572821429000001</v>
      </c>
      <c r="Q32" s="597">
        <v>12.434741935</v>
      </c>
      <c r="R32" s="597">
        <v>9.1979000000000006</v>
      </c>
      <c r="S32" s="597">
        <v>5.9086129031999999</v>
      </c>
      <c r="T32" s="597">
        <v>4.8707333332999996</v>
      </c>
      <c r="U32" s="597">
        <v>4.6646451613000002</v>
      </c>
      <c r="V32" s="597">
        <v>4.5670000000000002</v>
      </c>
      <c r="W32" s="597">
        <v>4.9968666666999999</v>
      </c>
      <c r="X32" s="597">
        <v>7.2032258064999999</v>
      </c>
      <c r="Y32" s="597">
        <v>11.7782</v>
      </c>
      <c r="Z32" s="597">
        <v>15.878548387</v>
      </c>
      <c r="AA32" s="597">
        <v>15.472129032</v>
      </c>
      <c r="AB32" s="597">
        <v>15.284428570999999</v>
      </c>
      <c r="AC32" s="597">
        <v>13.269193548000001</v>
      </c>
      <c r="AD32" s="597">
        <v>8.5131666667000001</v>
      </c>
      <c r="AE32" s="597">
        <v>5.9397741934999999</v>
      </c>
      <c r="AF32" s="597">
        <v>5.0293666666999997</v>
      </c>
      <c r="AG32" s="597">
        <v>4.6668064516000003</v>
      </c>
      <c r="AH32" s="597">
        <v>4.7703870968000004</v>
      </c>
      <c r="AI32" s="597">
        <v>4.9272</v>
      </c>
      <c r="AJ32" s="597">
        <v>7.2960967741999996</v>
      </c>
      <c r="AK32" s="597">
        <v>11.6561</v>
      </c>
      <c r="AL32" s="597">
        <v>13.414032258000001</v>
      </c>
      <c r="AM32" s="597">
        <v>17.291548386999999</v>
      </c>
      <c r="AN32" s="597">
        <v>14.322068966</v>
      </c>
      <c r="AO32" s="597">
        <v>11.148967742</v>
      </c>
      <c r="AP32" s="597">
        <v>8.2512333333000001</v>
      </c>
      <c r="AQ32" s="597">
        <v>5.6635483870999996</v>
      </c>
      <c r="AR32" s="597">
        <v>5.1252000000000004</v>
      </c>
      <c r="AS32" s="597">
        <v>4.7218064516</v>
      </c>
      <c r="AT32" s="597">
        <v>4.8099677419000004</v>
      </c>
      <c r="AU32" s="597">
        <v>5.2570666667000001</v>
      </c>
      <c r="AV32" s="597">
        <v>6.8414193548000002</v>
      </c>
      <c r="AW32" s="597">
        <v>10.399839999999999</v>
      </c>
      <c r="AX32" s="597">
        <v>14.930630000000001</v>
      </c>
      <c r="AY32" s="376">
        <v>17.280090000000001</v>
      </c>
      <c r="AZ32" s="376">
        <v>15.91499</v>
      </c>
      <c r="BA32" s="376">
        <v>12.51615</v>
      </c>
      <c r="BB32" s="376">
        <v>8.7006110000000003</v>
      </c>
      <c r="BC32" s="376">
        <v>6.2182579999999996</v>
      </c>
      <c r="BD32" s="376">
        <v>5.3733760000000004</v>
      </c>
      <c r="BE32" s="376">
        <v>5.0826890000000002</v>
      </c>
      <c r="BF32" s="376">
        <v>5.1170340000000003</v>
      </c>
      <c r="BG32" s="376">
        <v>5.6294979999999999</v>
      </c>
      <c r="BH32" s="376">
        <v>7.654274</v>
      </c>
      <c r="BI32" s="376">
        <v>11.52957</v>
      </c>
      <c r="BJ32" s="376">
        <v>15.105639999999999</v>
      </c>
      <c r="BK32" s="376">
        <v>16.990210000000001</v>
      </c>
      <c r="BL32" s="376">
        <v>15.86276</v>
      </c>
      <c r="BM32" s="376">
        <v>12.510770000000001</v>
      </c>
      <c r="BN32" s="376">
        <v>8.7008050000000008</v>
      </c>
      <c r="BO32" s="376">
        <v>6.2274450000000003</v>
      </c>
      <c r="BP32" s="376">
        <v>5.3887150000000004</v>
      </c>
      <c r="BQ32" s="376">
        <v>5.0933849999999996</v>
      </c>
      <c r="BR32" s="376">
        <v>5.1268209999999996</v>
      </c>
      <c r="BS32" s="376">
        <v>5.6372679999999997</v>
      </c>
      <c r="BT32" s="376">
        <v>7.6540840000000001</v>
      </c>
      <c r="BU32" s="376">
        <v>11.516260000000001</v>
      </c>
      <c r="BV32" s="376">
        <v>15.07992</v>
      </c>
    </row>
    <row r="33" spans="1:75" ht="11.05" customHeight="1" x14ac:dyDescent="0.2">
      <c r="A33" s="275" t="s">
        <v>270</v>
      </c>
      <c r="B33" s="620" t="s">
        <v>1219</v>
      </c>
      <c r="C33" s="597">
        <v>25.674258065</v>
      </c>
      <c r="D33" s="597">
        <v>24.630892856999999</v>
      </c>
      <c r="E33" s="597">
        <v>22.872129032</v>
      </c>
      <c r="F33" s="597">
        <v>22.718900000000001</v>
      </c>
      <c r="G33" s="597">
        <v>21.429967741999999</v>
      </c>
      <c r="H33" s="597">
        <v>21.481133332999999</v>
      </c>
      <c r="I33" s="597">
        <v>21.695032258000001</v>
      </c>
      <c r="J33" s="597">
        <v>21.756483871</v>
      </c>
      <c r="K33" s="597">
        <v>21.503066666999999</v>
      </c>
      <c r="L33" s="597">
        <v>22.052129032</v>
      </c>
      <c r="M33" s="597">
        <v>24.537299999999998</v>
      </c>
      <c r="N33" s="597">
        <v>25.093870968000001</v>
      </c>
      <c r="O33" s="597">
        <v>26.604225805999999</v>
      </c>
      <c r="P33" s="597">
        <v>26.028178571000002</v>
      </c>
      <c r="Q33" s="597">
        <v>24.527354839000001</v>
      </c>
      <c r="R33" s="597">
        <v>23.503866667</v>
      </c>
      <c r="S33" s="597">
        <v>22.040903226000001</v>
      </c>
      <c r="T33" s="597">
        <v>21.805066666999998</v>
      </c>
      <c r="U33" s="597">
        <v>21.416193547999999</v>
      </c>
      <c r="V33" s="597">
        <v>21.810903226000001</v>
      </c>
      <c r="W33" s="597">
        <v>21.7515</v>
      </c>
      <c r="X33" s="597">
        <v>22.293677419000002</v>
      </c>
      <c r="Y33" s="597">
        <v>24.297466666999998</v>
      </c>
      <c r="Z33" s="597">
        <v>24.517870968</v>
      </c>
      <c r="AA33" s="597">
        <v>24.859677419</v>
      </c>
      <c r="AB33" s="597">
        <v>25.302535714000001</v>
      </c>
      <c r="AC33" s="597">
        <v>24.455548387</v>
      </c>
      <c r="AD33" s="597">
        <v>23.564266666999998</v>
      </c>
      <c r="AE33" s="597">
        <v>22.008225805999999</v>
      </c>
      <c r="AF33" s="597">
        <v>21.875333333</v>
      </c>
      <c r="AG33" s="597">
        <v>21.621129031999999</v>
      </c>
      <c r="AH33" s="597">
        <v>22.172161289999998</v>
      </c>
      <c r="AI33" s="597">
        <v>22.351400000000002</v>
      </c>
      <c r="AJ33" s="597">
        <v>22.911354839000001</v>
      </c>
      <c r="AK33" s="597">
        <v>24.712333333</v>
      </c>
      <c r="AL33" s="597">
        <v>25.474967742</v>
      </c>
      <c r="AM33" s="597">
        <v>25.885580645000001</v>
      </c>
      <c r="AN33" s="597">
        <v>24.743965516999999</v>
      </c>
      <c r="AO33" s="597">
        <v>24.078387097</v>
      </c>
      <c r="AP33" s="597">
        <v>23.147066667000001</v>
      </c>
      <c r="AQ33" s="597">
        <v>22.057225806000002</v>
      </c>
      <c r="AR33" s="597">
        <v>21.790566667</v>
      </c>
      <c r="AS33" s="597">
        <v>21.982387097</v>
      </c>
      <c r="AT33" s="597">
        <v>22.476032258</v>
      </c>
      <c r="AU33" s="597">
        <v>22.309433333000001</v>
      </c>
      <c r="AV33" s="597">
        <v>22.364387097000002</v>
      </c>
      <c r="AW33" s="597">
        <v>24.073879999999999</v>
      </c>
      <c r="AX33" s="597">
        <v>24.930589999999999</v>
      </c>
      <c r="AY33" s="376">
        <v>25.504169999999998</v>
      </c>
      <c r="AZ33" s="376">
        <v>25.128409999999999</v>
      </c>
      <c r="BA33" s="376">
        <v>23.75132</v>
      </c>
      <c r="BB33" s="376">
        <v>22.839790000000001</v>
      </c>
      <c r="BC33" s="376">
        <v>21.631180000000001</v>
      </c>
      <c r="BD33" s="376">
        <v>21.45608</v>
      </c>
      <c r="BE33" s="376">
        <v>21.38766</v>
      </c>
      <c r="BF33" s="376">
        <v>21.752970000000001</v>
      </c>
      <c r="BG33" s="376">
        <v>21.836379999999998</v>
      </c>
      <c r="BH33" s="376">
        <v>22.3246</v>
      </c>
      <c r="BI33" s="376">
        <v>24.309840000000001</v>
      </c>
      <c r="BJ33" s="376">
        <v>25.137049999999999</v>
      </c>
      <c r="BK33" s="376">
        <v>25.605609999999999</v>
      </c>
      <c r="BL33" s="376">
        <v>25.231940000000002</v>
      </c>
      <c r="BM33" s="376">
        <v>23.88006</v>
      </c>
      <c r="BN33" s="376">
        <v>23.07751</v>
      </c>
      <c r="BO33" s="376">
        <v>21.935310000000001</v>
      </c>
      <c r="BP33" s="376">
        <v>21.789079999999998</v>
      </c>
      <c r="BQ33" s="376">
        <v>21.67306</v>
      </c>
      <c r="BR33" s="376">
        <v>21.99624</v>
      </c>
      <c r="BS33" s="376">
        <v>22.04091</v>
      </c>
      <c r="BT33" s="376">
        <v>22.487380000000002</v>
      </c>
      <c r="BU33" s="376">
        <v>24.445350000000001</v>
      </c>
      <c r="BV33" s="376">
        <v>25.25714</v>
      </c>
    </row>
    <row r="34" spans="1:75" ht="11.05" customHeight="1" x14ac:dyDescent="0.2">
      <c r="A34" s="275" t="s">
        <v>271</v>
      </c>
      <c r="B34" s="620" t="s">
        <v>1220</v>
      </c>
      <c r="C34" s="597">
        <v>27.87178274</v>
      </c>
      <c r="D34" s="597">
        <v>28.019485209999999</v>
      </c>
      <c r="E34" s="597">
        <v>23.93483681</v>
      </c>
      <c r="F34" s="597">
        <v>25.376018299999998</v>
      </c>
      <c r="G34" s="597">
        <v>26.252197389999999</v>
      </c>
      <c r="H34" s="597">
        <v>36.236205830000003</v>
      </c>
      <c r="I34" s="597">
        <v>39.949802579999997</v>
      </c>
      <c r="J34" s="597">
        <v>40.720301130000003</v>
      </c>
      <c r="K34" s="597">
        <v>32.95772247</v>
      </c>
      <c r="L34" s="597">
        <v>30.292222580000001</v>
      </c>
      <c r="M34" s="597">
        <v>28.944711399999999</v>
      </c>
      <c r="N34" s="597">
        <v>28.353089579999999</v>
      </c>
      <c r="O34" s="597">
        <v>30.619830189999998</v>
      </c>
      <c r="P34" s="597">
        <v>28.714266930000001</v>
      </c>
      <c r="Q34" s="597">
        <v>25.059587000000001</v>
      </c>
      <c r="R34" s="597">
        <v>24.769173070000001</v>
      </c>
      <c r="S34" s="597">
        <v>29.764088709999999</v>
      </c>
      <c r="T34" s="597">
        <v>38.150875429999999</v>
      </c>
      <c r="U34" s="597">
        <v>45.321610229999997</v>
      </c>
      <c r="V34" s="597">
        <v>44.52079165</v>
      </c>
      <c r="W34" s="597">
        <v>37.504624030000002</v>
      </c>
      <c r="X34" s="597">
        <v>30.530112259999999</v>
      </c>
      <c r="Y34" s="597">
        <v>30.07022907</v>
      </c>
      <c r="Z34" s="597">
        <v>32.012954550000003</v>
      </c>
      <c r="AA34" s="597">
        <v>31.050828970000001</v>
      </c>
      <c r="AB34" s="597">
        <v>30.91367511</v>
      </c>
      <c r="AC34" s="597">
        <v>30.186615450000001</v>
      </c>
      <c r="AD34" s="597">
        <v>28.730536669999999</v>
      </c>
      <c r="AE34" s="597">
        <v>31.894795030000001</v>
      </c>
      <c r="AF34" s="597">
        <v>39.223677070000001</v>
      </c>
      <c r="AG34" s="597">
        <v>47.519264190000001</v>
      </c>
      <c r="AH34" s="597">
        <v>47.416378969999997</v>
      </c>
      <c r="AI34" s="597">
        <v>39.919651899999998</v>
      </c>
      <c r="AJ34" s="597">
        <v>32.73349477</v>
      </c>
      <c r="AK34" s="597">
        <v>32.064076399999998</v>
      </c>
      <c r="AL34" s="597">
        <v>33.278797869999998</v>
      </c>
      <c r="AM34" s="597">
        <v>36.688380129999999</v>
      </c>
      <c r="AN34" s="597">
        <v>31.628300450000001</v>
      </c>
      <c r="AO34" s="597">
        <v>29.74945297</v>
      </c>
      <c r="AP34" s="597">
        <v>29.397928799999999</v>
      </c>
      <c r="AQ34" s="597">
        <v>33.730045650000001</v>
      </c>
      <c r="AR34" s="597">
        <v>41.461777130000002</v>
      </c>
      <c r="AS34" s="597">
        <v>49.498199419999999</v>
      </c>
      <c r="AT34" s="597">
        <v>48.181693260000003</v>
      </c>
      <c r="AU34" s="597">
        <v>40.931352767</v>
      </c>
      <c r="AV34" s="597">
        <v>34.533473968000003</v>
      </c>
      <c r="AW34" s="597">
        <v>32.417520000000003</v>
      </c>
      <c r="AX34" s="597">
        <v>34.273040000000002</v>
      </c>
      <c r="AY34" s="376">
        <v>36.4649</v>
      </c>
      <c r="AZ34" s="376">
        <v>30.866620000000001</v>
      </c>
      <c r="BA34" s="376">
        <v>29.746770000000001</v>
      </c>
      <c r="BB34" s="376">
        <v>29.719049999999999</v>
      </c>
      <c r="BC34" s="376">
        <v>32.392449999999997</v>
      </c>
      <c r="BD34" s="376">
        <v>39.808819999999997</v>
      </c>
      <c r="BE34" s="376">
        <v>47.904910000000001</v>
      </c>
      <c r="BF34" s="376">
        <v>47.649439999999998</v>
      </c>
      <c r="BG34" s="376">
        <v>38.664610000000003</v>
      </c>
      <c r="BH34" s="376">
        <v>33.732799999999997</v>
      </c>
      <c r="BI34" s="376">
        <v>30.34103</v>
      </c>
      <c r="BJ34" s="376">
        <v>32.35013</v>
      </c>
      <c r="BK34" s="376">
        <v>34.107059999999997</v>
      </c>
      <c r="BL34" s="376">
        <v>29.761320000000001</v>
      </c>
      <c r="BM34" s="376">
        <v>29.853380000000001</v>
      </c>
      <c r="BN34" s="376">
        <v>29.194859999999998</v>
      </c>
      <c r="BO34" s="376">
        <v>31.26745</v>
      </c>
      <c r="BP34" s="376">
        <v>38.729190000000003</v>
      </c>
      <c r="BQ34" s="376">
        <v>46.895620000000001</v>
      </c>
      <c r="BR34" s="376">
        <v>46.750419999999998</v>
      </c>
      <c r="BS34" s="376">
        <v>39.277349999999998</v>
      </c>
      <c r="BT34" s="376">
        <v>34.34592</v>
      </c>
      <c r="BU34" s="376">
        <v>32.150539999999999</v>
      </c>
      <c r="BV34" s="376">
        <v>32.59469</v>
      </c>
    </row>
    <row r="35" spans="1:75" ht="11.05" customHeight="1" x14ac:dyDescent="0.2">
      <c r="A35" s="275" t="s">
        <v>269</v>
      </c>
      <c r="B35" s="620" t="s">
        <v>1221</v>
      </c>
      <c r="C35" s="597">
        <v>4.9656451613000003</v>
      </c>
      <c r="D35" s="597">
        <v>4.5977857142999996</v>
      </c>
      <c r="E35" s="597">
        <v>5.0143870968000002</v>
      </c>
      <c r="F35" s="597">
        <v>5.0536666666999999</v>
      </c>
      <c r="G35" s="597">
        <v>5.0496129031999999</v>
      </c>
      <c r="H35" s="597">
        <v>5.0315000000000003</v>
      </c>
      <c r="I35" s="597">
        <v>5.0790645160999999</v>
      </c>
      <c r="J35" s="597">
        <v>5.0940967741999996</v>
      </c>
      <c r="K35" s="597">
        <v>5.1287000000000003</v>
      </c>
      <c r="L35" s="597">
        <v>5.2101290323000002</v>
      </c>
      <c r="M35" s="597">
        <v>5.2689333332999997</v>
      </c>
      <c r="N35" s="597">
        <v>5.3133225806000004</v>
      </c>
      <c r="O35" s="597">
        <v>4.9342580644999998</v>
      </c>
      <c r="P35" s="597">
        <v>4.9814642857000004</v>
      </c>
      <c r="Q35" s="597">
        <v>5.0631935484000001</v>
      </c>
      <c r="R35" s="597">
        <v>5.1130333332999998</v>
      </c>
      <c r="S35" s="597">
        <v>5.1165483870999999</v>
      </c>
      <c r="T35" s="597">
        <v>5.1318333333000004</v>
      </c>
      <c r="U35" s="597">
        <v>5.1727741934999996</v>
      </c>
      <c r="V35" s="597">
        <v>5.2063225806000002</v>
      </c>
      <c r="W35" s="597">
        <v>5.2870666667000004</v>
      </c>
      <c r="X35" s="597">
        <v>5.2776451612999997</v>
      </c>
      <c r="Y35" s="597">
        <v>5.2842666666999998</v>
      </c>
      <c r="Z35" s="597">
        <v>5.2083870968000001</v>
      </c>
      <c r="AA35" s="597">
        <v>5.3077419355000002</v>
      </c>
      <c r="AB35" s="597">
        <v>5.2941071428999997</v>
      </c>
      <c r="AC35" s="597">
        <v>5.3684516129000004</v>
      </c>
      <c r="AD35" s="597">
        <v>5.3209</v>
      </c>
      <c r="AE35" s="597">
        <v>5.3830967742000002</v>
      </c>
      <c r="AF35" s="597">
        <v>5.3635333333000004</v>
      </c>
      <c r="AG35" s="597">
        <v>5.3749677418999999</v>
      </c>
      <c r="AH35" s="597">
        <v>5.4124516129</v>
      </c>
      <c r="AI35" s="597">
        <v>5.4188666666999996</v>
      </c>
      <c r="AJ35" s="597">
        <v>5.4125483871000002</v>
      </c>
      <c r="AK35" s="597">
        <v>5.4899333332999998</v>
      </c>
      <c r="AL35" s="597">
        <v>5.4899354839000001</v>
      </c>
      <c r="AM35" s="597">
        <v>5.3564193547999999</v>
      </c>
      <c r="AN35" s="597">
        <v>5.5108275861999996</v>
      </c>
      <c r="AO35" s="597">
        <v>5.3683870968000003</v>
      </c>
      <c r="AP35" s="597">
        <v>5.3337333332999997</v>
      </c>
      <c r="AQ35" s="597">
        <v>5.3301935483999996</v>
      </c>
      <c r="AR35" s="597">
        <v>5.3871666666999998</v>
      </c>
      <c r="AS35" s="597">
        <v>5.4449032258000001</v>
      </c>
      <c r="AT35" s="597">
        <v>5.4016774194000003</v>
      </c>
      <c r="AU35" s="597">
        <v>5.3516333332999997</v>
      </c>
      <c r="AV35" s="597">
        <v>5.4100322581000002</v>
      </c>
      <c r="AW35" s="597">
        <v>5.3873670000000002</v>
      </c>
      <c r="AX35" s="597">
        <v>5.4615520000000002</v>
      </c>
      <c r="AY35" s="376">
        <v>5.4141769999999996</v>
      </c>
      <c r="AZ35" s="376">
        <v>5.3268500000000003</v>
      </c>
      <c r="BA35" s="376">
        <v>5.431997</v>
      </c>
      <c r="BB35" s="376">
        <v>5.4621019999999998</v>
      </c>
      <c r="BC35" s="376">
        <v>5.4732180000000001</v>
      </c>
      <c r="BD35" s="376">
        <v>5.4661629999999999</v>
      </c>
      <c r="BE35" s="376">
        <v>5.4611710000000002</v>
      </c>
      <c r="BF35" s="376">
        <v>5.4639449999999998</v>
      </c>
      <c r="BG35" s="376">
        <v>5.4943400000000002</v>
      </c>
      <c r="BH35" s="376">
        <v>5.502974</v>
      </c>
      <c r="BI35" s="376">
        <v>5.5353620000000001</v>
      </c>
      <c r="BJ35" s="376">
        <v>5.549855</v>
      </c>
      <c r="BK35" s="376">
        <v>5.5513269999999997</v>
      </c>
      <c r="BL35" s="376">
        <v>5.438866</v>
      </c>
      <c r="BM35" s="376">
        <v>5.545979</v>
      </c>
      <c r="BN35" s="376">
        <v>5.591926</v>
      </c>
      <c r="BO35" s="376">
        <v>5.6099649999999999</v>
      </c>
      <c r="BP35" s="376">
        <v>5.6227200000000002</v>
      </c>
      <c r="BQ35" s="376">
        <v>5.6278899999999998</v>
      </c>
      <c r="BR35" s="376">
        <v>5.6345470000000004</v>
      </c>
      <c r="BS35" s="376">
        <v>5.6498119999999998</v>
      </c>
      <c r="BT35" s="376">
        <v>5.6717040000000001</v>
      </c>
      <c r="BU35" s="376">
        <v>5.700145</v>
      </c>
      <c r="BV35" s="376">
        <v>5.7309099999999997</v>
      </c>
    </row>
    <row r="36" spans="1:75" ht="11.05" customHeight="1" x14ac:dyDescent="0.2">
      <c r="A36" s="275" t="s">
        <v>273</v>
      </c>
      <c r="B36" s="620" t="s">
        <v>1222</v>
      </c>
      <c r="C36" s="597">
        <v>4.0324193548</v>
      </c>
      <c r="D36" s="597">
        <v>4.1637142857000002</v>
      </c>
      <c r="E36" s="597">
        <v>3.1494193548</v>
      </c>
      <c r="F36" s="597">
        <v>2.7768000000000002</v>
      </c>
      <c r="G36" s="597">
        <v>2.4842258065</v>
      </c>
      <c r="H36" s="597">
        <v>2.7389000000000001</v>
      </c>
      <c r="I36" s="597">
        <v>2.8648387096999999</v>
      </c>
      <c r="J36" s="597">
        <v>2.8879032258000001</v>
      </c>
      <c r="K36" s="597">
        <v>2.5991</v>
      </c>
      <c r="L36" s="597">
        <v>2.6590645160999999</v>
      </c>
      <c r="M36" s="597">
        <v>3.3097333333000001</v>
      </c>
      <c r="N36" s="597">
        <v>3.6042903225999998</v>
      </c>
      <c r="O36" s="597">
        <v>4.5548387097000003</v>
      </c>
      <c r="P36" s="597">
        <v>4.2837857143000004</v>
      </c>
      <c r="Q36" s="597">
        <v>3.486516129</v>
      </c>
      <c r="R36" s="597">
        <v>3.0262333333</v>
      </c>
      <c r="S36" s="597">
        <v>2.7649677419000001</v>
      </c>
      <c r="T36" s="597">
        <v>2.9690333333000001</v>
      </c>
      <c r="U36" s="597">
        <v>3.2267419355000002</v>
      </c>
      <c r="V36" s="597">
        <v>3.1949354839000002</v>
      </c>
      <c r="W36" s="597">
        <v>2.9302999999999999</v>
      </c>
      <c r="X36" s="597">
        <v>2.9206451613</v>
      </c>
      <c r="Y36" s="597">
        <v>3.5829666667</v>
      </c>
      <c r="Z36" s="597">
        <v>4.2737419355000004</v>
      </c>
      <c r="AA36" s="597">
        <v>4.1340322581000004</v>
      </c>
      <c r="AB36" s="597">
        <v>4.0814285714</v>
      </c>
      <c r="AC36" s="597">
        <v>3.7437096774</v>
      </c>
      <c r="AD36" s="597">
        <v>3.0686333333000002</v>
      </c>
      <c r="AE36" s="597">
        <v>2.8186774194000002</v>
      </c>
      <c r="AF36" s="597">
        <v>2.9868666667000001</v>
      </c>
      <c r="AG36" s="597">
        <v>3.2800322580999999</v>
      </c>
      <c r="AH36" s="597">
        <v>3.2867096774000002</v>
      </c>
      <c r="AI36" s="597">
        <v>3.0014333333000001</v>
      </c>
      <c r="AJ36" s="597">
        <v>2.9827419355</v>
      </c>
      <c r="AK36" s="597">
        <v>3.6067</v>
      </c>
      <c r="AL36" s="597">
        <v>3.9367096774000001</v>
      </c>
      <c r="AM36" s="597">
        <v>4.5596774193999998</v>
      </c>
      <c r="AN36" s="597">
        <v>3.9108275861999999</v>
      </c>
      <c r="AO36" s="597">
        <v>3.4459032258</v>
      </c>
      <c r="AP36" s="597">
        <v>3.0482</v>
      </c>
      <c r="AQ36" s="597">
        <v>2.8730322580999998</v>
      </c>
      <c r="AR36" s="597">
        <v>3.0922333332999998</v>
      </c>
      <c r="AS36" s="597">
        <v>3.3795806451999999</v>
      </c>
      <c r="AT36" s="597">
        <v>3.3463870968</v>
      </c>
      <c r="AU36" s="597">
        <v>3.0843666666999998</v>
      </c>
      <c r="AV36" s="597">
        <v>2.9959354838999999</v>
      </c>
      <c r="AW36" s="597">
        <v>3.453004</v>
      </c>
      <c r="AX36" s="597">
        <v>4.1837210000000002</v>
      </c>
      <c r="AY36" s="376">
        <v>4.6049329999999999</v>
      </c>
      <c r="AZ36" s="376">
        <v>4.1515560000000002</v>
      </c>
      <c r="BA36" s="376">
        <v>3.6179290000000002</v>
      </c>
      <c r="BB36" s="376">
        <v>3.107399</v>
      </c>
      <c r="BC36" s="376">
        <v>2.8640180000000002</v>
      </c>
      <c r="BD36" s="376">
        <v>3.0494599999999998</v>
      </c>
      <c r="BE36" s="376">
        <v>3.3388710000000001</v>
      </c>
      <c r="BF36" s="376">
        <v>3.337574</v>
      </c>
      <c r="BG36" s="376">
        <v>3.02536</v>
      </c>
      <c r="BH36" s="376">
        <v>3.0757479999999999</v>
      </c>
      <c r="BI36" s="376">
        <v>3.5219429999999998</v>
      </c>
      <c r="BJ36" s="376">
        <v>4.1501260000000002</v>
      </c>
      <c r="BK36" s="376">
        <v>4.4857630000000004</v>
      </c>
      <c r="BL36" s="376">
        <v>4.117375</v>
      </c>
      <c r="BM36" s="376">
        <v>3.6373160000000002</v>
      </c>
      <c r="BN36" s="376">
        <v>3.1062430000000001</v>
      </c>
      <c r="BO36" s="376">
        <v>2.8433570000000001</v>
      </c>
      <c r="BP36" s="376">
        <v>3.0293600000000001</v>
      </c>
      <c r="BQ36" s="376">
        <v>3.3240400000000001</v>
      </c>
      <c r="BR36" s="376">
        <v>3.3244030000000002</v>
      </c>
      <c r="BS36" s="376">
        <v>3.0752670000000002</v>
      </c>
      <c r="BT36" s="376">
        <v>3.1184270000000001</v>
      </c>
      <c r="BU36" s="376">
        <v>3.6158060000000001</v>
      </c>
      <c r="BV36" s="376">
        <v>4.1749559999999999</v>
      </c>
    </row>
    <row r="37" spans="1:75" ht="11.05" customHeight="1" x14ac:dyDescent="0.2">
      <c r="A37" s="275" t="s">
        <v>276</v>
      </c>
      <c r="B37" s="620" t="s">
        <v>1223</v>
      </c>
      <c r="C37" s="597">
        <v>0.14929032258</v>
      </c>
      <c r="D37" s="597">
        <v>0.14928571429000001</v>
      </c>
      <c r="E37" s="597">
        <v>0.14929032258</v>
      </c>
      <c r="F37" s="597">
        <v>0.14929999999999999</v>
      </c>
      <c r="G37" s="597">
        <v>0.14929032258</v>
      </c>
      <c r="H37" s="597">
        <v>0.14929999999999999</v>
      </c>
      <c r="I37" s="597">
        <v>0.14929032258</v>
      </c>
      <c r="J37" s="597">
        <v>0.14929032258</v>
      </c>
      <c r="K37" s="597">
        <v>0.14929999999999999</v>
      </c>
      <c r="L37" s="597">
        <v>0.14929032258</v>
      </c>
      <c r="M37" s="597">
        <v>0.14929999999999999</v>
      </c>
      <c r="N37" s="597">
        <v>0.14929032258</v>
      </c>
      <c r="O37" s="597">
        <v>0.17825806452000001</v>
      </c>
      <c r="P37" s="597">
        <v>0.17824999999999999</v>
      </c>
      <c r="Q37" s="597">
        <v>0.17825806452000001</v>
      </c>
      <c r="R37" s="597">
        <v>0.17823333332999999</v>
      </c>
      <c r="S37" s="597">
        <v>0.17825806452000001</v>
      </c>
      <c r="T37" s="597">
        <v>0.17823333332999999</v>
      </c>
      <c r="U37" s="597">
        <v>0.17825806452000001</v>
      </c>
      <c r="V37" s="597">
        <v>0.17825806452000001</v>
      </c>
      <c r="W37" s="597">
        <v>0.17823333332999999</v>
      </c>
      <c r="X37" s="597">
        <v>0.17825806452000001</v>
      </c>
      <c r="Y37" s="597">
        <v>0.17823333332999999</v>
      </c>
      <c r="Z37" s="597">
        <v>0.17825806452000001</v>
      </c>
      <c r="AA37" s="597">
        <v>0.17025806452</v>
      </c>
      <c r="AB37" s="597">
        <v>0.17025000000000001</v>
      </c>
      <c r="AC37" s="597">
        <v>0.17025806452</v>
      </c>
      <c r="AD37" s="597">
        <v>0.17023333332999999</v>
      </c>
      <c r="AE37" s="597">
        <v>0.17025806452</v>
      </c>
      <c r="AF37" s="597">
        <v>0.17023333332999999</v>
      </c>
      <c r="AG37" s="597">
        <v>0.17025806452</v>
      </c>
      <c r="AH37" s="597">
        <v>0.17025806452</v>
      </c>
      <c r="AI37" s="597">
        <v>0.17023333332999999</v>
      </c>
      <c r="AJ37" s="597">
        <v>0.17025806452</v>
      </c>
      <c r="AK37" s="597">
        <v>0.17023333332999999</v>
      </c>
      <c r="AL37" s="597">
        <v>0.17025806452</v>
      </c>
      <c r="AM37" s="597">
        <v>0.18525806451999999</v>
      </c>
      <c r="AN37" s="597">
        <v>0.18525</v>
      </c>
      <c r="AO37" s="597">
        <v>0.18525806451999999</v>
      </c>
      <c r="AP37" s="597">
        <v>0.18523333333</v>
      </c>
      <c r="AQ37" s="597">
        <v>0.18525806451999999</v>
      </c>
      <c r="AR37" s="597">
        <v>0.18523333333</v>
      </c>
      <c r="AS37" s="597">
        <v>0.18516129032</v>
      </c>
      <c r="AT37" s="597">
        <v>0.18525806451999999</v>
      </c>
      <c r="AU37" s="597">
        <v>0.18525806451999999</v>
      </c>
      <c r="AV37" s="597">
        <v>0.18525806451999999</v>
      </c>
      <c r="AW37" s="597">
        <v>0.18525810000000001</v>
      </c>
      <c r="AX37" s="597">
        <v>0.18525810000000001</v>
      </c>
      <c r="AY37" s="376">
        <v>0.18225810000000001</v>
      </c>
      <c r="AZ37" s="376">
        <v>0.18225810000000001</v>
      </c>
      <c r="BA37" s="376">
        <v>0.18225810000000001</v>
      </c>
      <c r="BB37" s="376">
        <v>0.18225810000000001</v>
      </c>
      <c r="BC37" s="376">
        <v>0.18225810000000001</v>
      </c>
      <c r="BD37" s="376">
        <v>0.18225810000000001</v>
      </c>
      <c r="BE37" s="376">
        <v>0.18225810000000001</v>
      </c>
      <c r="BF37" s="376">
        <v>0.18225810000000001</v>
      </c>
      <c r="BG37" s="376">
        <v>0.18225810000000001</v>
      </c>
      <c r="BH37" s="376">
        <v>0.18225810000000001</v>
      </c>
      <c r="BI37" s="376">
        <v>0.18225810000000001</v>
      </c>
      <c r="BJ37" s="376">
        <v>0.18225810000000001</v>
      </c>
      <c r="BK37" s="376">
        <v>0.19925809999999999</v>
      </c>
      <c r="BL37" s="376">
        <v>0.19925809999999999</v>
      </c>
      <c r="BM37" s="376">
        <v>0.19925809999999999</v>
      </c>
      <c r="BN37" s="376">
        <v>0.19925809999999999</v>
      </c>
      <c r="BO37" s="376">
        <v>0.19925809999999999</v>
      </c>
      <c r="BP37" s="376">
        <v>0.19925809999999999</v>
      </c>
      <c r="BQ37" s="376">
        <v>0.19925809999999999</v>
      </c>
      <c r="BR37" s="376">
        <v>0.19925809999999999</v>
      </c>
      <c r="BS37" s="376">
        <v>0.19925809999999999</v>
      </c>
      <c r="BT37" s="376">
        <v>0.19925809999999999</v>
      </c>
      <c r="BU37" s="376">
        <v>0.19925809999999999</v>
      </c>
      <c r="BV37" s="376">
        <v>0.19925809999999999</v>
      </c>
    </row>
    <row r="38" spans="1:75" ht="11.05" customHeight="1" x14ac:dyDescent="0.2">
      <c r="A38" s="275"/>
      <c r="B38" s="276"/>
      <c r="C38" s="451"/>
      <c r="D38" s="451"/>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374"/>
      <c r="AZ38" s="374"/>
      <c r="BA38" s="374"/>
      <c r="BB38" s="374"/>
      <c r="BC38" s="374"/>
      <c r="BD38" s="374"/>
      <c r="BE38" s="374"/>
      <c r="BF38" s="374"/>
      <c r="BG38" s="374"/>
      <c r="BH38" s="374"/>
      <c r="BI38" s="374"/>
      <c r="BJ38" s="582"/>
      <c r="BK38" s="582"/>
      <c r="BL38" s="582"/>
      <c r="BM38" s="582"/>
      <c r="BN38" s="582"/>
      <c r="BO38" s="582"/>
      <c r="BP38" s="582"/>
      <c r="BQ38" s="582"/>
      <c r="BR38" s="582"/>
      <c r="BS38" s="582"/>
      <c r="BT38" s="582"/>
      <c r="BU38" s="582"/>
      <c r="BV38" s="582"/>
    </row>
    <row r="39" spans="1:75" ht="11.05" customHeight="1" x14ac:dyDescent="0.2">
      <c r="A39" s="625"/>
      <c r="B39" s="39" t="s">
        <v>1224</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683"/>
      <c r="AZ39" s="683"/>
      <c r="BA39" s="683"/>
      <c r="BB39" s="683"/>
      <c r="BC39" s="683"/>
      <c r="BD39" s="683"/>
      <c r="BE39" s="683"/>
      <c r="BF39" s="683"/>
      <c r="BG39" s="683"/>
      <c r="BH39" s="683"/>
      <c r="BI39" s="683"/>
      <c r="BJ39" s="683"/>
      <c r="BK39" s="683"/>
      <c r="BL39" s="683"/>
      <c r="BM39" s="683"/>
      <c r="BN39" s="683"/>
      <c r="BO39" s="683"/>
      <c r="BP39" s="683"/>
      <c r="BQ39" s="683"/>
      <c r="BR39" s="683"/>
      <c r="BS39" s="683"/>
      <c r="BT39" s="683"/>
      <c r="BU39" s="683"/>
      <c r="BV39" s="683"/>
    </row>
    <row r="40" spans="1:75" ht="11.05" customHeight="1" x14ac:dyDescent="0.2">
      <c r="A40" s="618" t="s">
        <v>265</v>
      </c>
      <c r="B40" s="619" t="s">
        <v>1225</v>
      </c>
      <c r="C40" s="369">
        <v>2634.9670000000001</v>
      </c>
      <c r="D40" s="369">
        <v>1859.2180000000001</v>
      </c>
      <c r="E40" s="369">
        <v>1801.2249999999999</v>
      </c>
      <c r="F40" s="369">
        <v>1975.0329999999999</v>
      </c>
      <c r="G40" s="369">
        <v>2389.8910000000001</v>
      </c>
      <c r="H40" s="369">
        <v>2585.1260000000002</v>
      </c>
      <c r="I40" s="369">
        <v>2754.7139999999999</v>
      </c>
      <c r="J40" s="369">
        <v>2917.268</v>
      </c>
      <c r="K40" s="369">
        <v>3305.982</v>
      </c>
      <c r="L40" s="369">
        <v>3665.3850000000002</v>
      </c>
      <c r="M40" s="369">
        <v>3532.7750000000001</v>
      </c>
      <c r="N40" s="369">
        <v>3209.982</v>
      </c>
      <c r="O40" s="369">
        <v>2215.9409999999998</v>
      </c>
      <c r="P40" s="369">
        <v>1562.018</v>
      </c>
      <c r="Q40" s="369">
        <v>1401.4649999999999</v>
      </c>
      <c r="R40" s="369">
        <v>1611.7650000000001</v>
      </c>
      <c r="S40" s="369">
        <v>2001.915</v>
      </c>
      <c r="T40" s="369">
        <v>2325.3209999999999</v>
      </c>
      <c r="U40" s="369">
        <v>2505.1219999999998</v>
      </c>
      <c r="V40" s="369">
        <v>2709.422</v>
      </c>
      <c r="W40" s="369">
        <v>3145.643</v>
      </c>
      <c r="X40" s="369">
        <v>3569.384</v>
      </c>
      <c r="Y40" s="369">
        <v>3501.05</v>
      </c>
      <c r="Z40" s="369">
        <v>2925.38</v>
      </c>
      <c r="AA40" s="369">
        <v>2470.0149999999999</v>
      </c>
      <c r="AB40" s="369">
        <v>2072.183</v>
      </c>
      <c r="AC40" s="369">
        <v>1849.895</v>
      </c>
      <c r="AD40" s="369">
        <v>2116.4609999999998</v>
      </c>
      <c r="AE40" s="369">
        <v>2576.48</v>
      </c>
      <c r="AF40" s="369">
        <v>2901.6610000000001</v>
      </c>
      <c r="AG40" s="369">
        <v>3035.1959999999999</v>
      </c>
      <c r="AH40" s="369">
        <v>3167.9470000000001</v>
      </c>
      <c r="AI40" s="369">
        <v>3489.8319999999999</v>
      </c>
      <c r="AJ40" s="369">
        <v>3809.3820000000001</v>
      </c>
      <c r="AK40" s="369">
        <v>3742.2440000000001</v>
      </c>
      <c r="AL40" s="369">
        <v>3457.4810000000002</v>
      </c>
      <c r="AM40" s="369">
        <v>2611.4029999999998</v>
      </c>
      <c r="AN40" s="369">
        <v>2349.7179999999998</v>
      </c>
      <c r="AO40" s="369">
        <v>2306.0940000000001</v>
      </c>
      <c r="AP40" s="369">
        <v>2562.4859999999999</v>
      </c>
      <c r="AQ40" s="369">
        <v>2923.2139999999999</v>
      </c>
      <c r="AR40" s="369">
        <v>3174.9960000000001</v>
      </c>
      <c r="AS40" s="369">
        <v>3293.6170000000002</v>
      </c>
      <c r="AT40" s="369">
        <v>3370.259</v>
      </c>
      <c r="AU40" s="369">
        <v>3616.1010000000001</v>
      </c>
      <c r="AV40" s="369">
        <v>3943.5439999999999</v>
      </c>
      <c r="AW40" s="369">
        <v>3941.0074285999999</v>
      </c>
      <c r="AX40" s="369">
        <v>3417.9308571000001</v>
      </c>
      <c r="AY40" s="380">
        <v>2593.4029999999998</v>
      </c>
      <c r="AZ40" s="380">
        <v>2062.9</v>
      </c>
      <c r="BA40" s="380">
        <v>1895.6990000000001</v>
      </c>
      <c r="BB40" s="380">
        <v>2151.5949999999998</v>
      </c>
      <c r="BC40" s="380">
        <v>2581.3319999999999</v>
      </c>
      <c r="BD40" s="380">
        <v>2895.828</v>
      </c>
      <c r="BE40" s="380">
        <v>3022.5140000000001</v>
      </c>
      <c r="BF40" s="380">
        <v>3129.259</v>
      </c>
      <c r="BG40" s="380">
        <v>3440.8719999999998</v>
      </c>
      <c r="BH40" s="380">
        <v>3720.951</v>
      </c>
      <c r="BI40" s="380">
        <v>3655.93</v>
      </c>
      <c r="BJ40" s="380">
        <v>3151.7379999999998</v>
      </c>
      <c r="BK40" s="380">
        <v>2374.8359999999998</v>
      </c>
      <c r="BL40" s="380">
        <v>1870.3050000000001</v>
      </c>
      <c r="BM40" s="380">
        <v>1724.1369999999999</v>
      </c>
      <c r="BN40" s="380">
        <v>1987.153</v>
      </c>
      <c r="BO40" s="380">
        <v>2400.058</v>
      </c>
      <c r="BP40" s="380">
        <v>2718.6550000000002</v>
      </c>
      <c r="BQ40" s="380">
        <v>2867.9319999999998</v>
      </c>
      <c r="BR40" s="380">
        <v>3012.078</v>
      </c>
      <c r="BS40" s="380">
        <v>3327.25</v>
      </c>
      <c r="BT40" s="380">
        <v>3611.3090000000002</v>
      </c>
      <c r="BU40" s="380">
        <v>3510.1129999999998</v>
      </c>
      <c r="BV40" s="380">
        <v>3013.3440000000001</v>
      </c>
    </row>
    <row r="41" spans="1:75" ht="11.05" customHeight="1" x14ac:dyDescent="0.2">
      <c r="A41" s="275" t="s">
        <v>548</v>
      </c>
      <c r="B41" s="620" t="s">
        <v>1226</v>
      </c>
      <c r="C41" s="369">
        <v>557.01900000000001</v>
      </c>
      <c r="D41" s="369">
        <v>377.28300000000002</v>
      </c>
      <c r="E41" s="369">
        <v>312.65199999999999</v>
      </c>
      <c r="F41" s="369">
        <v>333.59699999999998</v>
      </c>
      <c r="G41" s="369">
        <v>425.51</v>
      </c>
      <c r="H41" s="369">
        <v>514.76300000000003</v>
      </c>
      <c r="I41" s="369">
        <v>604.83100000000002</v>
      </c>
      <c r="J41" s="369">
        <v>688.31500000000005</v>
      </c>
      <c r="K41" s="369">
        <v>804.37800000000004</v>
      </c>
      <c r="L41" s="369">
        <v>904.35299999999995</v>
      </c>
      <c r="M41" s="369">
        <v>841.98699999999997</v>
      </c>
      <c r="N41" s="369">
        <v>765.726</v>
      </c>
      <c r="O41" s="369">
        <v>503.01</v>
      </c>
      <c r="P41" s="369">
        <v>331.68299999999999</v>
      </c>
      <c r="Q41" s="369">
        <v>242.15100000000001</v>
      </c>
      <c r="R41" s="369">
        <v>259.29899999999998</v>
      </c>
      <c r="S41" s="369">
        <v>370.637</v>
      </c>
      <c r="T41" s="369">
        <v>481.84500000000003</v>
      </c>
      <c r="U41" s="369">
        <v>557.35299999999995</v>
      </c>
      <c r="V41" s="369">
        <v>629.06200000000001</v>
      </c>
      <c r="W41" s="369">
        <v>759.00300000000004</v>
      </c>
      <c r="X41" s="369">
        <v>857.32299999999998</v>
      </c>
      <c r="Y41" s="369">
        <v>841.90499999999997</v>
      </c>
      <c r="Z41" s="369">
        <v>698.23500000000001</v>
      </c>
      <c r="AA41" s="369">
        <v>547.44799999999998</v>
      </c>
      <c r="AB41" s="369">
        <v>422.834</v>
      </c>
      <c r="AC41" s="369">
        <v>334.17899999999997</v>
      </c>
      <c r="AD41" s="369">
        <v>418.238</v>
      </c>
      <c r="AE41" s="369">
        <v>551.75</v>
      </c>
      <c r="AF41" s="369">
        <v>646.41</v>
      </c>
      <c r="AG41" s="369">
        <v>692.00599999999997</v>
      </c>
      <c r="AH41" s="369">
        <v>764.74699999999996</v>
      </c>
      <c r="AI41" s="369">
        <v>852.88599999999997</v>
      </c>
      <c r="AJ41" s="369">
        <v>932.17499999999995</v>
      </c>
      <c r="AK41" s="369">
        <v>875.81299999999999</v>
      </c>
      <c r="AL41" s="369">
        <v>786.59500000000003</v>
      </c>
      <c r="AM41" s="369">
        <v>571.32100000000003</v>
      </c>
      <c r="AN41" s="369">
        <v>421.95600000000002</v>
      </c>
      <c r="AO41" s="369">
        <v>368.798</v>
      </c>
      <c r="AP41" s="369">
        <v>448.67</v>
      </c>
      <c r="AQ41" s="369">
        <v>579.13599999999997</v>
      </c>
      <c r="AR41" s="369">
        <v>670.03899999999999</v>
      </c>
      <c r="AS41" s="369">
        <v>719.99099999999999</v>
      </c>
      <c r="AT41" s="369">
        <v>763.95500000000004</v>
      </c>
      <c r="AU41" s="369">
        <v>862.27300000000002</v>
      </c>
      <c r="AV41" s="369">
        <v>932.58100000000002</v>
      </c>
      <c r="AW41" s="369">
        <v>905.71428571000001</v>
      </c>
      <c r="AX41" s="369">
        <v>740.42857143000003</v>
      </c>
      <c r="AY41" s="380">
        <v>522.89099999999996</v>
      </c>
      <c r="AZ41" s="380">
        <v>367.9692</v>
      </c>
      <c r="BA41" s="380">
        <v>287.88810000000001</v>
      </c>
      <c r="BB41" s="380">
        <v>349.99520000000001</v>
      </c>
      <c r="BC41" s="380">
        <v>471.96780000000001</v>
      </c>
      <c r="BD41" s="380">
        <v>576.5856</v>
      </c>
      <c r="BE41" s="380">
        <v>643.59069999999997</v>
      </c>
      <c r="BF41" s="380">
        <v>705.12480000000005</v>
      </c>
      <c r="BG41" s="380">
        <v>807.00519999999995</v>
      </c>
      <c r="BH41" s="380">
        <v>870.11850000000004</v>
      </c>
      <c r="BI41" s="380">
        <v>844.74699999999996</v>
      </c>
      <c r="BJ41" s="380">
        <v>721.30970000000002</v>
      </c>
      <c r="BK41" s="380">
        <v>505.02429999999998</v>
      </c>
      <c r="BL41" s="380">
        <v>353.7509</v>
      </c>
      <c r="BM41" s="380">
        <v>276.74220000000003</v>
      </c>
      <c r="BN41" s="380">
        <v>339.2022</v>
      </c>
      <c r="BO41" s="380">
        <v>461.22480000000002</v>
      </c>
      <c r="BP41" s="380">
        <v>564.99609999999996</v>
      </c>
      <c r="BQ41" s="380">
        <v>630.79690000000005</v>
      </c>
      <c r="BR41" s="380">
        <v>697.38580000000002</v>
      </c>
      <c r="BS41" s="380">
        <v>792.23170000000005</v>
      </c>
      <c r="BT41" s="380">
        <v>855.42160000000001</v>
      </c>
      <c r="BU41" s="380">
        <v>820.7029</v>
      </c>
      <c r="BV41" s="380">
        <v>704.36090000000002</v>
      </c>
    </row>
    <row r="42" spans="1:75" ht="11.05" customHeight="1" x14ac:dyDescent="0.2">
      <c r="A42" s="275" t="s">
        <v>549</v>
      </c>
      <c r="B42" s="620" t="s">
        <v>1227</v>
      </c>
      <c r="C42" s="369">
        <v>692.38099999999997</v>
      </c>
      <c r="D42" s="369">
        <v>453.46300000000002</v>
      </c>
      <c r="E42" s="369">
        <v>395.23099999999999</v>
      </c>
      <c r="F42" s="369">
        <v>437.99299999999999</v>
      </c>
      <c r="G42" s="369">
        <v>531.67999999999995</v>
      </c>
      <c r="H42" s="369">
        <v>629.53800000000001</v>
      </c>
      <c r="I42" s="369">
        <v>720.101</v>
      </c>
      <c r="J42" s="369">
        <v>827.45600000000002</v>
      </c>
      <c r="K42" s="369">
        <v>965.71500000000003</v>
      </c>
      <c r="L42" s="369">
        <v>1075.3610000000001</v>
      </c>
      <c r="M42" s="369">
        <v>1022.811</v>
      </c>
      <c r="N42" s="369">
        <v>886.6</v>
      </c>
      <c r="O42" s="369">
        <v>574.95299999999997</v>
      </c>
      <c r="P42" s="369">
        <v>372.28699999999998</v>
      </c>
      <c r="Q42" s="369">
        <v>296.10599999999999</v>
      </c>
      <c r="R42" s="369">
        <v>330.20800000000003</v>
      </c>
      <c r="S42" s="369">
        <v>444.25799999999998</v>
      </c>
      <c r="T42" s="369">
        <v>557.01099999999997</v>
      </c>
      <c r="U42" s="369">
        <v>648.32299999999998</v>
      </c>
      <c r="V42" s="369">
        <v>767.01400000000001</v>
      </c>
      <c r="W42" s="369">
        <v>916.58699999999999</v>
      </c>
      <c r="X42" s="369">
        <v>1053.441</v>
      </c>
      <c r="Y42" s="369">
        <v>1030.375</v>
      </c>
      <c r="Z42" s="369">
        <v>831.31100000000004</v>
      </c>
      <c r="AA42" s="369">
        <v>660.15</v>
      </c>
      <c r="AB42" s="369">
        <v>518.22699999999998</v>
      </c>
      <c r="AC42" s="369">
        <v>416.673</v>
      </c>
      <c r="AD42" s="369">
        <v>485.03300000000002</v>
      </c>
      <c r="AE42" s="369">
        <v>595.16899999999998</v>
      </c>
      <c r="AF42" s="369">
        <v>700.62599999999998</v>
      </c>
      <c r="AG42" s="369">
        <v>779.96100000000001</v>
      </c>
      <c r="AH42" s="369">
        <v>870.601</v>
      </c>
      <c r="AI42" s="369">
        <v>992.84299999999996</v>
      </c>
      <c r="AJ42" s="369">
        <v>1099.3240000000001</v>
      </c>
      <c r="AK42" s="369">
        <v>1078.2449999999999</v>
      </c>
      <c r="AL42" s="369">
        <v>950.48199999999997</v>
      </c>
      <c r="AM42" s="369">
        <v>689.48299999999995</v>
      </c>
      <c r="AN42" s="369">
        <v>572.15</v>
      </c>
      <c r="AO42" s="369">
        <v>507.346</v>
      </c>
      <c r="AP42" s="369">
        <v>578.56200000000001</v>
      </c>
      <c r="AQ42" s="369">
        <v>685.50400000000002</v>
      </c>
      <c r="AR42" s="369">
        <v>781.08500000000004</v>
      </c>
      <c r="AS42" s="369">
        <v>844.38199999999995</v>
      </c>
      <c r="AT42" s="369">
        <v>920.68799999999999</v>
      </c>
      <c r="AU42" s="369">
        <v>1022.034</v>
      </c>
      <c r="AV42" s="369">
        <v>1119.4280000000001</v>
      </c>
      <c r="AW42" s="369">
        <v>1106.4285714</v>
      </c>
      <c r="AX42" s="369">
        <v>895.14285714000005</v>
      </c>
      <c r="AY42" s="380">
        <v>635.26340000000005</v>
      </c>
      <c r="AZ42" s="380">
        <v>457.8897</v>
      </c>
      <c r="BA42" s="380">
        <v>370.31360000000001</v>
      </c>
      <c r="BB42" s="380">
        <v>427.74259999999998</v>
      </c>
      <c r="BC42" s="380">
        <v>544.05470000000003</v>
      </c>
      <c r="BD42" s="380">
        <v>657.15009999999995</v>
      </c>
      <c r="BE42" s="380">
        <v>736.79330000000004</v>
      </c>
      <c r="BF42" s="380">
        <v>828.21590000000003</v>
      </c>
      <c r="BG42" s="380">
        <v>950.07709999999997</v>
      </c>
      <c r="BH42" s="380">
        <v>1056.3610000000001</v>
      </c>
      <c r="BI42" s="380">
        <v>1028.568</v>
      </c>
      <c r="BJ42" s="380">
        <v>854.69290000000001</v>
      </c>
      <c r="BK42" s="380">
        <v>605.71079999999995</v>
      </c>
      <c r="BL42" s="380">
        <v>440.55</v>
      </c>
      <c r="BM42" s="380">
        <v>361.08980000000003</v>
      </c>
      <c r="BN42" s="380">
        <v>422.12119999999999</v>
      </c>
      <c r="BO42" s="380">
        <v>539.74710000000005</v>
      </c>
      <c r="BP42" s="380">
        <v>652.62639999999999</v>
      </c>
      <c r="BQ42" s="380">
        <v>736.44</v>
      </c>
      <c r="BR42" s="380">
        <v>828.02030000000002</v>
      </c>
      <c r="BS42" s="380">
        <v>952.44880000000001</v>
      </c>
      <c r="BT42" s="380">
        <v>1056.0719999999999</v>
      </c>
      <c r="BU42" s="380">
        <v>1017.332</v>
      </c>
      <c r="BV42" s="380">
        <v>843.49369999999999</v>
      </c>
    </row>
    <row r="43" spans="1:75" ht="11.05" customHeight="1" x14ac:dyDescent="0.2">
      <c r="A43" s="275" t="s">
        <v>550</v>
      </c>
      <c r="B43" s="620" t="s">
        <v>1228</v>
      </c>
      <c r="C43" s="369">
        <v>944.577</v>
      </c>
      <c r="D43" s="369">
        <v>679.43299999999999</v>
      </c>
      <c r="E43" s="369">
        <v>760.14800000000002</v>
      </c>
      <c r="F43" s="369">
        <v>832.26900000000001</v>
      </c>
      <c r="G43" s="369">
        <v>978.79600000000005</v>
      </c>
      <c r="H43" s="369">
        <v>993.36500000000001</v>
      </c>
      <c r="I43" s="369">
        <v>973.06899999999996</v>
      </c>
      <c r="J43" s="369">
        <v>939.52200000000005</v>
      </c>
      <c r="K43" s="369">
        <v>1052.7349999999999</v>
      </c>
      <c r="L43" s="369">
        <v>1184.701</v>
      </c>
      <c r="M43" s="369">
        <v>1169.171</v>
      </c>
      <c r="N43" s="369">
        <v>1142.665</v>
      </c>
      <c r="O43" s="369">
        <v>793.52800000000002</v>
      </c>
      <c r="P43" s="369">
        <v>580.62400000000002</v>
      </c>
      <c r="Q43" s="369">
        <v>587.35799999999995</v>
      </c>
      <c r="R43" s="369">
        <v>731.01900000000001</v>
      </c>
      <c r="S43" s="369">
        <v>840.63300000000004</v>
      </c>
      <c r="T43" s="369">
        <v>884.80700000000002</v>
      </c>
      <c r="U43" s="369">
        <v>871.65099999999995</v>
      </c>
      <c r="V43" s="369">
        <v>883.95500000000004</v>
      </c>
      <c r="W43" s="369">
        <v>1006.276</v>
      </c>
      <c r="X43" s="369">
        <v>1170.046</v>
      </c>
      <c r="Y43" s="369">
        <v>1178.8140000000001</v>
      </c>
      <c r="Z43" s="369">
        <v>1041.9649999999999</v>
      </c>
      <c r="AA43" s="369">
        <v>980.09100000000001</v>
      </c>
      <c r="AB43" s="369">
        <v>919.721</v>
      </c>
      <c r="AC43" s="369">
        <v>918.90499999999997</v>
      </c>
      <c r="AD43" s="369">
        <v>983.15899999999999</v>
      </c>
      <c r="AE43" s="369">
        <v>1103.886</v>
      </c>
      <c r="AF43" s="369">
        <v>1137.69</v>
      </c>
      <c r="AG43" s="369">
        <v>1107.895</v>
      </c>
      <c r="AH43" s="369">
        <v>1031.222</v>
      </c>
      <c r="AI43" s="369">
        <v>1091.6469999999999</v>
      </c>
      <c r="AJ43" s="369">
        <v>1209.2539999999999</v>
      </c>
      <c r="AK43" s="369">
        <v>1219.444</v>
      </c>
      <c r="AL43" s="369">
        <v>1182.5409999999999</v>
      </c>
      <c r="AM43" s="369">
        <v>911.76300000000003</v>
      </c>
      <c r="AN43" s="369">
        <v>942.87900000000002</v>
      </c>
      <c r="AO43" s="369">
        <v>1007.371</v>
      </c>
      <c r="AP43" s="369">
        <v>1077.588</v>
      </c>
      <c r="AQ43" s="369">
        <v>1143.3330000000001</v>
      </c>
      <c r="AR43" s="369">
        <v>1171.884</v>
      </c>
      <c r="AS43" s="369">
        <v>1154.673</v>
      </c>
      <c r="AT43" s="369">
        <v>1096.1030000000001</v>
      </c>
      <c r="AU43" s="369">
        <v>1121.373</v>
      </c>
      <c r="AV43" s="369">
        <v>1259.4839999999999</v>
      </c>
      <c r="AW43" s="369">
        <v>1301.5714286</v>
      </c>
      <c r="AX43" s="369">
        <v>1202.7142856999999</v>
      </c>
      <c r="AY43" s="380">
        <v>971.07349999999997</v>
      </c>
      <c r="AZ43" s="380">
        <v>837.47029999999995</v>
      </c>
      <c r="BA43" s="380">
        <v>843.56479999999999</v>
      </c>
      <c r="BB43" s="380">
        <v>953.24339999999995</v>
      </c>
      <c r="BC43" s="380">
        <v>1065.336</v>
      </c>
      <c r="BD43" s="380">
        <v>1116.08</v>
      </c>
      <c r="BE43" s="380">
        <v>1089.248</v>
      </c>
      <c r="BF43" s="380">
        <v>1047.3789999999999</v>
      </c>
      <c r="BG43" s="380">
        <v>1116.002</v>
      </c>
      <c r="BH43" s="380">
        <v>1216.566</v>
      </c>
      <c r="BI43" s="380">
        <v>1225.7360000000001</v>
      </c>
      <c r="BJ43" s="380">
        <v>1100.8979999999999</v>
      </c>
      <c r="BK43" s="380">
        <v>882.90750000000003</v>
      </c>
      <c r="BL43" s="380">
        <v>754.1268</v>
      </c>
      <c r="BM43" s="380">
        <v>769.65229999999997</v>
      </c>
      <c r="BN43" s="380">
        <v>886.16759999999999</v>
      </c>
      <c r="BO43" s="380">
        <v>1003.261</v>
      </c>
      <c r="BP43" s="380">
        <v>1058.383</v>
      </c>
      <c r="BQ43" s="380">
        <v>1039.9590000000001</v>
      </c>
      <c r="BR43" s="380">
        <v>1005.484</v>
      </c>
      <c r="BS43" s="380">
        <v>1074.56</v>
      </c>
      <c r="BT43" s="380">
        <v>1175.5039999999999</v>
      </c>
      <c r="BU43" s="380">
        <v>1172.9349999999999</v>
      </c>
      <c r="BV43" s="380">
        <v>1047.44</v>
      </c>
    </row>
    <row r="44" spans="1:75" ht="11.05" customHeight="1" x14ac:dyDescent="0.2">
      <c r="A44" s="275" t="s">
        <v>551</v>
      </c>
      <c r="B44" s="620" t="s">
        <v>1229</v>
      </c>
      <c r="C44" s="369">
        <v>154.86199999999999</v>
      </c>
      <c r="D44" s="369">
        <v>115.10599999999999</v>
      </c>
      <c r="E44" s="369">
        <v>113.42700000000001</v>
      </c>
      <c r="F44" s="369">
        <v>123.884</v>
      </c>
      <c r="G44" s="369">
        <v>154.82900000000001</v>
      </c>
      <c r="H44" s="369">
        <v>175.06200000000001</v>
      </c>
      <c r="I44" s="369">
        <v>184.54599999999999</v>
      </c>
      <c r="J44" s="369">
        <v>190.40700000000001</v>
      </c>
      <c r="K44" s="369">
        <v>205.22200000000001</v>
      </c>
      <c r="L44" s="369">
        <v>213.31800000000001</v>
      </c>
      <c r="M44" s="369">
        <v>204.40299999999999</v>
      </c>
      <c r="N44" s="369">
        <v>171.28200000000001</v>
      </c>
      <c r="O44" s="369">
        <v>127.863</v>
      </c>
      <c r="P44" s="369">
        <v>92.822999999999993</v>
      </c>
      <c r="Q44" s="369">
        <v>90.370999999999995</v>
      </c>
      <c r="R44" s="369">
        <v>92.991</v>
      </c>
      <c r="S44" s="369">
        <v>116.554</v>
      </c>
      <c r="T44" s="369">
        <v>137.01300000000001</v>
      </c>
      <c r="U44" s="369">
        <v>147.446</v>
      </c>
      <c r="V44" s="369">
        <v>159.45599999999999</v>
      </c>
      <c r="W44" s="369">
        <v>184.27699999999999</v>
      </c>
      <c r="X44" s="369">
        <v>206.03299999999999</v>
      </c>
      <c r="Y44" s="369">
        <v>194.33500000000001</v>
      </c>
      <c r="Z44" s="369">
        <v>157.53299999999999</v>
      </c>
      <c r="AA44" s="369">
        <v>122.78</v>
      </c>
      <c r="AB44" s="369">
        <v>93.683000000000007</v>
      </c>
      <c r="AC44" s="369">
        <v>79.253</v>
      </c>
      <c r="AD44" s="369">
        <v>98.120999999999995</v>
      </c>
      <c r="AE44" s="369">
        <v>136.36099999999999</v>
      </c>
      <c r="AF44" s="369">
        <v>171.48599999999999</v>
      </c>
      <c r="AG44" s="369">
        <v>192.15600000000001</v>
      </c>
      <c r="AH44" s="369">
        <v>216.44900000000001</v>
      </c>
      <c r="AI44" s="369">
        <v>239.483</v>
      </c>
      <c r="AJ44" s="369">
        <v>251.86699999999999</v>
      </c>
      <c r="AK44" s="369">
        <v>246.535</v>
      </c>
      <c r="AL44" s="369">
        <v>227.577</v>
      </c>
      <c r="AM44" s="369">
        <v>185.01599999999999</v>
      </c>
      <c r="AN44" s="369">
        <v>168.74</v>
      </c>
      <c r="AO44" s="369">
        <v>167.81299999999999</v>
      </c>
      <c r="AP44" s="369">
        <v>187.05199999999999</v>
      </c>
      <c r="AQ44" s="369">
        <v>215.5</v>
      </c>
      <c r="AR44" s="369">
        <v>237.971</v>
      </c>
      <c r="AS44" s="369">
        <v>253.45599999999999</v>
      </c>
      <c r="AT44" s="369">
        <v>268.15899999999999</v>
      </c>
      <c r="AU44" s="369">
        <v>282.166</v>
      </c>
      <c r="AV44" s="369">
        <v>289.85399999999998</v>
      </c>
      <c r="AW44" s="369">
        <v>288</v>
      </c>
      <c r="AX44" s="369">
        <v>258</v>
      </c>
      <c r="AY44" s="380">
        <v>191.72710000000001</v>
      </c>
      <c r="AZ44" s="380">
        <v>156.12469999999999</v>
      </c>
      <c r="BA44" s="380">
        <v>150.27160000000001</v>
      </c>
      <c r="BB44" s="380">
        <v>160.25059999999999</v>
      </c>
      <c r="BC44" s="380">
        <v>191.31469999999999</v>
      </c>
      <c r="BD44" s="380">
        <v>220.77950000000001</v>
      </c>
      <c r="BE44" s="380">
        <v>226.72790000000001</v>
      </c>
      <c r="BF44" s="380">
        <v>228.42060000000001</v>
      </c>
      <c r="BG44" s="380">
        <v>241.5094</v>
      </c>
      <c r="BH44" s="380">
        <v>253.2218</v>
      </c>
      <c r="BI44" s="380">
        <v>245.22149999999999</v>
      </c>
      <c r="BJ44" s="380">
        <v>209.24969999999999</v>
      </c>
      <c r="BK44" s="380">
        <v>156.2302</v>
      </c>
      <c r="BL44" s="380">
        <v>126.5459</v>
      </c>
      <c r="BM44" s="380">
        <v>115.8335</v>
      </c>
      <c r="BN44" s="380">
        <v>117.2315</v>
      </c>
      <c r="BO44" s="380">
        <v>135.94229999999999</v>
      </c>
      <c r="BP44" s="380">
        <v>161.05619999999999</v>
      </c>
      <c r="BQ44" s="380">
        <v>174.28909999999999</v>
      </c>
      <c r="BR44" s="380">
        <v>197.4693</v>
      </c>
      <c r="BS44" s="380">
        <v>215.02160000000001</v>
      </c>
      <c r="BT44" s="380">
        <v>230.00020000000001</v>
      </c>
      <c r="BU44" s="380">
        <v>215.1465</v>
      </c>
      <c r="BV44" s="380">
        <v>177.8441</v>
      </c>
    </row>
    <row r="45" spans="1:75" ht="11.05" customHeight="1" x14ac:dyDescent="0.2">
      <c r="A45" s="275" t="s">
        <v>552</v>
      </c>
      <c r="B45" s="620" t="s">
        <v>1230</v>
      </c>
      <c r="C45" s="369">
        <v>259.44099999999997</v>
      </c>
      <c r="D45" s="369">
        <v>209.17400000000001</v>
      </c>
      <c r="E45" s="369">
        <v>196.5</v>
      </c>
      <c r="F45" s="369">
        <v>224.02099999999999</v>
      </c>
      <c r="G45" s="369">
        <v>274.25599999999997</v>
      </c>
      <c r="H45" s="369">
        <v>245.655</v>
      </c>
      <c r="I45" s="369">
        <v>243.90199999999999</v>
      </c>
      <c r="J45" s="369">
        <v>242.07</v>
      </c>
      <c r="K45" s="369">
        <v>247.595</v>
      </c>
      <c r="L45" s="369">
        <v>257.26499999999999</v>
      </c>
      <c r="M45" s="369">
        <v>266.36399999999998</v>
      </c>
      <c r="N45" s="369">
        <v>218.285</v>
      </c>
      <c r="O45" s="369">
        <v>193.77</v>
      </c>
      <c r="P45" s="369">
        <v>163.19200000000001</v>
      </c>
      <c r="Q45" s="369">
        <v>164.84899999999999</v>
      </c>
      <c r="R45" s="369">
        <v>177.39500000000001</v>
      </c>
      <c r="S45" s="369">
        <v>207.28</v>
      </c>
      <c r="T45" s="369">
        <v>239.541</v>
      </c>
      <c r="U45" s="369">
        <v>252.923</v>
      </c>
      <c r="V45" s="369">
        <v>240.18</v>
      </c>
      <c r="W45" s="369">
        <v>247.42699999999999</v>
      </c>
      <c r="X45" s="369">
        <v>249.994</v>
      </c>
      <c r="Y45" s="369">
        <v>224.244</v>
      </c>
      <c r="Z45" s="369">
        <v>166.82599999999999</v>
      </c>
      <c r="AA45" s="369">
        <v>130.893</v>
      </c>
      <c r="AB45" s="369">
        <v>90.224999999999994</v>
      </c>
      <c r="AC45" s="369">
        <v>74.186000000000007</v>
      </c>
      <c r="AD45" s="369">
        <v>105.01300000000001</v>
      </c>
      <c r="AE45" s="369">
        <v>161.29900000000001</v>
      </c>
      <c r="AF45" s="369">
        <v>215.55699999999999</v>
      </c>
      <c r="AG45" s="369">
        <v>231.31399999999999</v>
      </c>
      <c r="AH45" s="369">
        <v>251.30500000000001</v>
      </c>
      <c r="AI45" s="369">
        <v>278.26400000000001</v>
      </c>
      <c r="AJ45" s="369">
        <v>282.36900000000003</v>
      </c>
      <c r="AK45" s="369">
        <v>289.61599999999999</v>
      </c>
      <c r="AL45" s="369">
        <v>280.34300000000002</v>
      </c>
      <c r="AM45" s="369">
        <v>226.75899999999999</v>
      </c>
      <c r="AN45" s="369">
        <v>218.74199999999999</v>
      </c>
      <c r="AO45" s="369">
        <v>230.59</v>
      </c>
      <c r="AP45" s="369">
        <v>246.357</v>
      </c>
      <c r="AQ45" s="369">
        <v>274.14600000000002</v>
      </c>
      <c r="AR45" s="369">
        <v>286.44099999999997</v>
      </c>
      <c r="AS45" s="369">
        <v>291.49200000000002</v>
      </c>
      <c r="AT45" s="369">
        <v>290.09899999999999</v>
      </c>
      <c r="AU45" s="369">
        <v>295.74700000000001</v>
      </c>
      <c r="AV45" s="369">
        <v>309.95999999999998</v>
      </c>
      <c r="AW45" s="369">
        <v>308.85714286000001</v>
      </c>
      <c r="AX45" s="369">
        <v>293.85714286000001</v>
      </c>
      <c r="AY45" s="380">
        <v>245.77780000000001</v>
      </c>
      <c r="AZ45" s="380">
        <v>218.52080000000001</v>
      </c>
      <c r="BA45" s="380">
        <v>220.02529999999999</v>
      </c>
      <c r="BB45" s="380">
        <v>236.7114</v>
      </c>
      <c r="BC45" s="380">
        <v>283.65640000000002</v>
      </c>
      <c r="BD45" s="380">
        <v>298.29829999999998</v>
      </c>
      <c r="BE45" s="380">
        <v>297.29610000000002</v>
      </c>
      <c r="BF45" s="380">
        <v>289.40429999999998</v>
      </c>
      <c r="BG45" s="380">
        <v>294.11770000000001</v>
      </c>
      <c r="BH45" s="380">
        <v>292.4923</v>
      </c>
      <c r="BI45" s="380">
        <v>281.18900000000002</v>
      </c>
      <c r="BJ45" s="380">
        <v>237.39429999999999</v>
      </c>
      <c r="BK45" s="380">
        <v>198.5857</v>
      </c>
      <c r="BL45" s="380">
        <v>170.5643</v>
      </c>
      <c r="BM45" s="380">
        <v>177.1369</v>
      </c>
      <c r="BN45" s="380">
        <v>198.6446</v>
      </c>
      <c r="BO45" s="380">
        <v>234.685</v>
      </c>
      <c r="BP45" s="380">
        <v>254.34379999999999</v>
      </c>
      <c r="BQ45" s="380">
        <v>257.23849999999999</v>
      </c>
      <c r="BR45" s="380">
        <v>252.74969999999999</v>
      </c>
      <c r="BS45" s="380">
        <v>260.6293</v>
      </c>
      <c r="BT45" s="380">
        <v>261.9588</v>
      </c>
      <c r="BU45" s="380">
        <v>253.41319999999999</v>
      </c>
      <c r="BV45" s="380">
        <v>212.0324</v>
      </c>
    </row>
    <row r="46" spans="1:75" ht="11.05" customHeight="1" x14ac:dyDescent="0.2">
      <c r="A46" s="275" t="s">
        <v>553</v>
      </c>
      <c r="B46" s="626" t="s">
        <v>1099</v>
      </c>
      <c r="C46" s="409">
        <v>26.687999999999999</v>
      </c>
      <c r="D46" s="409">
        <v>24.759</v>
      </c>
      <c r="E46" s="409">
        <v>23.266999999999999</v>
      </c>
      <c r="F46" s="409">
        <v>23.27</v>
      </c>
      <c r="G46" s="409">
        <v>24.82</v>
      </c>
      <c r="H46" s="409">
        <v>26.742999999999999</v>
      </c>
      <c r="I46" s="409">
        <v>28.265999999999998</v>
      </c>
      <c r="J46" s="409">
        <v>29.498999999999999</v>
      </c>
      <c r="K46" s="409">
        <v>30.337</v>
      </c>
      <c r="L46" s="409">
        <v>30.388000000000002</v>
      </c>
      <c r="M46" s="409">
        <v>28.04</v>
      </c>
      <c r="N46" s="409">
        <v>25.425999999999998</v>
      </c>
      <c r="O46" s="409">
        <v>22.815999999999999</v>
      </c>
      <c r="P46" s="409">
        <v>21.408999999999999</v>
      </c>
      <c r="Q46" s="409">
        <v>20.631</v>
      </c>
      <c r="R46" s="409">
        <v>20.853000000000002</v>
      </c>
      <c r="S46" s="409">
        <v>22.553000000000001</v>
      </c>
      <c r="T46" s="409">
        <v>25.105</v>
      </c>
      <c r="U46" s="409">
        <v>27.427</v>
      </c>
      <c r="V46" s="409">
        <v>29.754999999999999</v>
      </c>
      <c r="W46" s="409">
        <v>32.075000000000003</v>
      </c>
      <c r="X46" s="409">
        <v>32.548000000000002</v>
      </c>
      <c r="Y46" s="409">
        <v>31.376999999999999</v>
      </c>
      <c r="Z46" s="409">
        <v>29.510999999999999</v>
      </c>
      <c r="AA46" s="409">
        <v>28.652999999999999</v>
      </c>
      <c r="AB46" s="409">
        <v>27.492999999999999</v>
      </c>
      <c r="AC46" s="409">
        <v>26.7</v>
      </c>
      <c r="AD46" s="409">
        <v>26.898</v>
      </c>
      <c r="AE46" s="409">
        <v>28.015000000000001</v>
      </c>
      <c r="AF46" s="409">
        <v>29.890999999999998</v>
      </c>
      <c r="AG46" s="409">
        <v>31.864999999999998</v>
      </c>
      <c r="AH46" s="409">
        <v>33.622999999999998</v>
      </c>
      <c r="AI46" s="409">
        <v>34.71</v>
      </c>
      <c r="AJ46" s="409">
        <v>34.393000000000001</v>
      </c>
      <c r="AK46" s="409">
        <v>32.591000000000001</v>
      </c>
      <c r="AL46" s="409">
        <v>29.943000000000001</v>
      </c>
      <c r="AM46" s="409">
        <v>27.061</v>
      </c>
      <c r="AN46" s="409">
        <v>25.251000000000001</v>
      </c>
      <c r="AO46" s="409">
        <v>24.175999999999998</v>
      </c>
      <c r="AP46" s="409">
        <v>24.257999999999999</v>
      </c>
      <c r="AQ46" s="409">
        <v>25.596</v>
      </c>
      <c r="AR46" s="409">
        <v>27.577000000000002</v>
      </c>
      <c r="AS46" s="409">
        <v>29.623000000000001</v>
      </c>
      <c r="AT46" s="409">
        <v>31.254999999999999</v>
      </c>
      <c r="AU46" s="409">
        <v>32.508000000000003</v>
      </c>
      <c r="AV46" s="409">
        <v>32.238</v>
      </c>
      <c r="AW46" s="409">
        <v>30.436</v>
      </c>
      <c r="AX46" s="409">
        <v>27.788</v>
      </c>
      <c r="AY46" s="382">
        <v>26.669799999999999</v>
      </c>
      <c r="AZ46" s="382">
        <v>24.925599999999999</v>
      </c>
      <c r="BA46" s="382">
        <v>23.635400000000001</v>
      </c>
      <c r="BB46" s="382">
        <v>23.652200000000001</v>
      </c>
      <c r="BC46" s="382">
        <v>25.003</v>
      </c>
      <c r="BD46" s="382">
        <v>26.9344</v>
      </c>
      <c r="BE46" s="382">
        <v>28.858000000000001</v>
      </c>
      <c r="BF46" s="382">
        <v>30.714400000000001</v>
      </c>
      <c r="BG46" s="382">
        <v>32.160600000000002</v>
      </c>
      <c r="BH46" s="382">
        <v>32.192</v>
      </c>
      <c r="BI46" s="382">
        <v>30.468599999999999</v>
      </c>
      <c r="BJ46" s="382">
        <v>28.1934</v>
      </c>
      <c r="BK46" s="382">
        <v>26.377559999999999</v>
      </c>
      <c r="BL46" s="382">
        <v>24.767520000000001</v>
      </c>
      <c r="BM46" s="382">
        <v>23.68188</v>
      </c>
      <c r="BN46" s="382">
        <v>23.786239999999999</v>
      </c>
      <c r="BO46" s="382">
        <v>25.197399999999998</v>
      </c>
      <c r="BP46" s="382">
        <v>27.250080000000001</v>
      </c>
      <c r="BQ46" s="382">
        <v>29.207799999999999</v>
      </c>
      <c r="BR46" s="382">
        <v>30.969280000000001</v>
      </c>
      <c r="BS46" s="382">
        <v>32.35812</v>
      </c>
      <c r="BT46" s="382">
        <v>32.351799999999997</v>
      </c>
      <c r="BU46" s="382">
        <v>30.582519999999999</v>
      </c>
      <c r="BV46" s="382">
        <v>28.172280000000001</v>
      </c>
    </row>
    <row r="47" spans="1:75" s="172" customFormat="1" ht="11.95" customHeight="1" x14ac:dyDescent="0.2">
      <c r="A47" s="171"/>
      <c r="B47" s="988" t="s">
        <v>1241</v>
      </c>
      <c r="C47" s="997"/>
      <c r="D47" s="997"/>
      <c r="E47" s="997"/>
      <c r="F47" s="997"/>
      <c r="G47" s="997"/>
      <c r="H47" s="997"/>
      <c r="I47" s="997"/>
      <c r="J47" s="997"/>
      <c r="K47" s="997"/>
      <c r="L47" s="997"/>
      <c r="M47" s="997"/>
      <c r="N47" s="997"/>
      <c r="O47" s="997"/>
      <c r="P47" s="997"/>
      <c r="Q47" s="993"/>
      <c r="R47" s="641"/>
      <c r="AY47" s="217"/>
      <c r="AZ47" s="217"/>
      <c r="BA47" s="217"/>
      <c r="BB47" s="281"/>
      <c r="BC47" s="641"/>
      <c r="BD47" s="684"/>
      <c r="BE47" s="684"/>
      <c r="BF47" s="684"/>
      <c r="BG47" s="684"/>
      <c r="BH47" s="684"/>
      <c r="BI47" s="684"/>
      <c r="BJ47" s="641"/>
      <c r="BK47" s="641"/>
      <c r="BL47" s="641"/>
      <c r="BM47" s="641"/>
      <c r="BN47" s="641"/>
      <c r="BO47" s="641"/>
      <c r="BP47" s="641"/>
      <c r="BQ47" s="641"/>
      <c r="BR47" s="641"/>
      <c r="BS47" s="641"/>
      <c r="BT47" s="641"/>
      <c r="BU47" s="641"/>
      <c r="BV47" s="641"/>
      <c r="BW47" s="641"/>
    </row>
    <row r="48" spans="1:75" s="172" customFormat="1" ht="11.95" customHeight="1" x14ac:dyDescent="0.2">
      <c r="A48" s="171"/>
      <c r="B48" s="1008" t="s">
        <v>1242</v>
      </c>
      <c r="C48" s="997"/>
      <c r="D48" s="997"/>
      <c r="E48" s="997"/>
      <c r="F48" s="997"/>
      <c r="G48" s="997"/>
      <c r="H48" s="997"/>
      <c r="I48" s="997"/>
      <c r="J48" s="997"/>
      <c r="K48" s="997"/>
      <c r="L48" s="997"/>
      <c r="M48" s="997"/>
      <c r="N48" s="997"/>
      <c r="O48" s="997"/>
      <c r="P48" s="997"/>
      <c r="Q48" s="993"/>
      <c r="R48" s="641"/>
      <c r="Y48" s="307"/>
      <c r="Z48" s="307"/>
      <c r="AA48" s="307"/>
      <c r="AB48" s="307"/>
      <c r="AY48" s="217"/>
      <c r="AZ48" s="217"/>
      <c r="BA48" s="217"/>
      <c r="BB48" s="217"/>
      <c r="BC48" s="641"/>
      <c r="BD48" s="684"/>
      <c r="BE48" s="641"/>
      <c r="BF48" s="684"/>
      <c r="BG48" s="684"/>
      <c r="BH48" s="684"/>
      <c r="BI48" s="684"/>
      <c r="BJ48" s="641"/>
      <c r="BK48" s="641"/>
      <c r="BL48" s="641"/>
      <c r="BM48" s="641"/>
      <c r="BN48" s="641"/>
      <c r="BO48" s="641"/>
      <c r="BP48" s="641"/>
      <c r="BQ48" s="641"/>
      <c r="BR48" s="641"/>
      <c r="BS48" s="641"/>
      <c r="BT48" s="641"/>
      <c r="BU48" s="641"/>
      <c r="BV48" s="641"/>
      <c r="BW48" s="641"/>
    </row>
    <row r="49" spans="1:75" s="172" customFormat="1" ht="11.95" customHeight="1" x14ac:dyDescent="0.2">
      <c r="A49" s="171"/>
      <c r="B49" s="1008" t="s">
        <v>1243</v>
      </c>
      <c r="C49" s="997"/>
      <c r="D49" s="997"/>
      <c r="E49" s="997"/>
      <c r="F49" s="997"/>
      <c r="G49" s="997"/>
      <c r="H49" s="997"/>
      <c r="I49" s="997"/>
      <c r="J49" s="997"/>
      <c r="K49" s="997"/>
      <c r="L49" s="997"/>
      <c r="M49" s="997"/>
      <c r="N49" s="997"/>
      <c r="O49" s="997"/>
      <c r="P49" s="997"/>
      <c r="Q49" s="993"/>
      <c r="R49" s="642"/>
      <c r="AY49" s="217"/>
      <c r="AZ49" s="217"/>
      <c r="BA49" s="217"/>
      <c r="BB49" s="217"/>
      <c r="BC49" s="641"/>
      <c r="BD49" s="684"/>
      <c r="BE49" s="641"/>
      <c r="BF49" s="684"/>
      <c r="BG49" s="684"/>
      <c r="BH49" s="684"/>
      <c r="BI49" s="684"/>
      <c r="BJ49" s="641"/>
      <c r="BK49" s="641"/>
      <c r="BL49" s="641"/>
      <c r="BM49" s="641"/>
      <c r="BN49" s="641"/>
      <c r="BO49" s="641"/>
      <c r="BP49" s="641"/>
      <c r="BQ49" s="641"/>
      <c r="BR49" s="641"/>
      <c r="BS49" s="641"/>
      <c r="BT49" s="641"/>
      <c r="BU49" s="641"/>
      <c r="BV49" s="641"/>
      <c r="BW49" s="641"/>
    </row>
    <row r="50" spans="1:75" s="172" customFormat="1" ht="11.95" customHeight="1" x14ac:dyDescent="0.2">
      <c r="A50" s="171"/>
      <c r="B50" s="1008" t="s">
        <v>1244</v>
      </c>
      <c r="C50" s="997"/>
      <c r="D50" s="997"/>
      <c r="E50" s="997"/>
      <c r="F50" s="997"/>
      <c r="G50" s="997"/>
      <c r="H50" s="997"/>
      <c r="I50" s="997"/>
      <c r="J50" s="997"/>
      <c r="K50" s="997"/>
      <c r="L50" s="997"/>
      <c r="M50" s="997"/>
      <c r="N50" s="997"/>
      <c r="O50" s="997"/>
      <c r="P50" s="997"/>
      <c r="Q50" s="993"/>
      <c r="R50" s="642"/>
      <c r="AY50" s="217"/>
      <c r="AZ50" s="217"/>
      <c r="BA50" s="217"/>
      <c r="BB50" s="217"/>
      <c r="BC50" s="641"/>
      <c r="BD50" s="684"/>
      <c r="BE50" s="641"/>
      <c r="BF50" s="684"/>
      <c r="BG50" s="684"/>
      <c r="BH50" s="684"/>
      <c r="BI50" s="684"/>
      <c r="BJ50" s="641"/>
      <c r="BK50" s="641"/>
      <c r="BL50" s="641"/>
      <c r="BM50" s="641"/>
      <c r="BN50" s="641"/>
      <c r="BO50" s="641"/>
      <c r="BP50" s="641"/>
      <c r="BQ50" s="641"/>
      <c r="BR50" s="641"/>
      <c r="BS50" s="641"/>
      <c r="BT50" s="641"/>
      <c r="BU50" s="641"/>
      <c r="BV50" s="641"/>
      <c r="BW50" s="641"/>
    </row>
    <row r="51" spans="1:75" s="358" customFormat="1" ht="11.95" customHeight="1" x14ac:dyDescent="0.2">
      <c r="A51" s="357"/>
      <c r="B51" s="1008" t="s">
        <v>1245</v>
      </c>
      <c r="C51" s="997"/>
      <c r="D51" s="997"/>
      <c r="E51" s="997"/>
      <c r="F51" s="997"/>
      <c r="G51" s="997"/>
      <c r="H51" s="997"/>
      <c r="I51" s="997"/>
      <c r="J51" s="997"/>
      <c r="K51" s="997"/>
      <c r="L51" s="997"/>
      <c r="M51" s="997"/>
      <c r="N51" s="997"/>
      <c r="O51" s="997"/>
      <c r="P51" s="997"/>
      <c r="Q51" s="993"/>
      <c r="R51" s="642"/>
      <c r="BD51" s="361"/>
      <c r="BF51" s="361"/>
      <c r="BG51" s="361"/>
      <c r="BH51" s="361"/>
      <c r="BI51" s="361"/>
    </row>
    <row r="52" spans="1:75" s="115" customFormat="1" ht="11.95" customHeight="1" x14ac:dyDescent="0.2">
      <c r="A52" s="38"/>
      <c r="B52" s="1008" t="s">
        <v>1246</v>
      </c>
      <c r="C52" s="993"/>
      <c r="D52" s="993"/>
      <c r="E52" s="993"/>
      <c r="F52" s="993"/>
      <c r="G52" s="993"/>
      <c r="H52" s="993"/>
      <c r="I52" s="993"/>
      <c r="J52" s="993"/>
      <c r="K52" s="993"/>
      <c r="L52" s="993"/>
      <c r="M52" s="993"/>
      <c r="N52" s="993"/>
      <c r="O52" s="993"/>
      <c r="P52" s="993"/>
      <c r="Q52" s="993"/>
      <c r="R52" s="642"/>
      <c r="AY52" s="216"/>
      <c r="AZ52" s="216"/>
      <c r="BA52" s="216"/>
      <c r="BB52" s="216"/>
      <c r="BC52" s="642"/>
      <c r="BD52" s="685"/>
      <c r="BE52" s="642"/>
      <c r="BF52" s="685"/>
      <c r="BG52" s="685"/>
      <c r="BH52" s="685"/>
      <c r="BI52" s="685"/>
      <c r="BJ52" s="642"/>
      <c r="BK52" s="642"/>
      <c r="BL52" s="642"/>
      <c r="BM52" s="642"/>
      <c r="BN52" s="642"/>
      <c r="BO52" s="642"/>
      <c r="BP52" s="642"/>
      <c r="BQ52" s="642"/>
      <c r="BR52" s="642"/>
      <c r="BS52" s="642"/>
      <c r="BT52" s="642"/>
      <c r="BU52" s="642"/>
      <c r="BV52" s="642"/>
      <c r="BW52" s="642"/>
    </row>
    <row r="53" spans="1:75" s="172" customFormat="1" ht="11.95" customHeight="1" x14ac:dyDescent="0.2">
      <c r="A53" s="171"/>
      <c r="B53" s="799" t="s">
        <v>826</v>
      </c>
      <c r="C53" s="799"/>
      <c r="D53" s="799"/>
      <c r="E53" s="799"/>
      <c r="F53" s="799"/>
      <c r="G53" s="799"/>
      <c r="H53" s="799"/>
      <c r="I53" s="799"/>
      <c r="J53" s="799"/>
      <c r="K53" s="799"/>
      <c r="L53" s="799"/>
      <c r="M53" s="799"/>
      <c r="N53" s="799"/>
      <c r="O53" s="799"/>
      <c r="P53" s="799"/>
      <c r="Q53" s="799"/>
      <c r="R53" s="642"/>
      <c r="AY53" s="217"/>
      <c r="AZ53" s="217"/>
      <c r="BA53" s="217"/>
      <c r="BB53" s="217"/>
      <c r="BC53" s="641"/>
      <c r="BD53" s="684"/>
      <c r="BE53" s="641"/>
      <c r="BF53" s="684"/>
      <c r="BG53" s="684"/>
      <c r="BH53" s="684"/>
      <c r="BI53" s="684"/>
      <c r="BJ53" s="641"/>
      <c r="BK53" s="641"/>
      <c r="BL53" s="641"/>
      <c r="BM53" s="641"/>
      <c r="BN53" s="641"/>
      <c r="BO53" s="641"/>
      <c r="BP53" s="641"/>
      <c r="BQ53" s="641"/>
      <c r="BR53" s="641"/>
      <c r="BS53" s="641"/>
      <c r="BT53" s="641"/>
      <c r="BU53" s="641"/>
      <c r="BV53" s="641"/>
      <c r="BW53" s="641"/>
    </row>
    <row r="54" spans="1:75" s="172" customFormat="1" ht="11.95" customHeight="1" x14ac:dyDescent="0.2">
      <c r="A54" s="171"/>
      <c r="B54" s="944" t="str">
        <f>Dates!$G$2</f>
        <v>EIA completed modeling and analysis for this report on Thursday, January 9, 2025.</v>
      </c>
      <c r="C54" s="945"/>
      <c r="D54" s="945"/>
      <c r="E54" s="945"/>
      <c r="F54" s="945"/>
      <c r="G54" s="945"/>
      <c r="H54" s="945"/>
      <c r="I54" s="945"/>
      <c r="J54" s="945"/>
      <c r="K54" s="945"/>
      <c r="L54" s="945"/>
      <c r="M54" s="945"/>
      <c r="N54" s="945"/>
      <c r="O54" s="945"/>
      <c r="P54" s="945"/>
      <c r="Q54" s="945"/>
      <c r="R54" s="642"/>
      <c r="AY54" s="217"/>
      <c r="AZ54" s="217"/>
      <c r="BA54" s="217"/>
      <c r="BB54" s="217"/>
      <c r="BC54" s="641"/>
      <c r="BD54" s="684"/>
      <c r="BE54" s="641"/>
      <c r="BF54" s="684"/>
      <c r="BG54" s="684"/>
      <c r="BH54" s="684"/>
      <c r="BI54" s="684"/>
      <c r="BJ54" s="641"/>
      <c r="BK54" s="641"/>
      <c r="BL54" s="641"/>
      <c r="BM54" s="641"/>
      <c r="BN54" s="641"/>
      <c r="BO54" s="641"/>
      <c r="BP54" s="641"/>
      <c r="BQ54" s="641"/>
      <c r="BR54" s="641"/>
      <c r="BS54" s="641"/>
      <c r="BT54" s="641"/>
      <c r="BU54" s="641"/>
      <c r="BV54" s="641"/>
      <c r="BW54" s="641"/>
    </row>
    <row r="55" spans="1:75" s="172" customFormat="1" ht="11.95" customHeight="1" x14ac:dyDescent="0.2">
      <c r="A55" s="171"/>
      <c r="B55" s="943" t="s">
        <v>483</v>
      </c>
      <c r="C55" s="945"/>
      <c r="D55" s="945"/>
      <c r="E55" s="945"/>
      <c r="F55" s="945"/>
      <c r="G55" s="945"/>
      <c r="H55" s="945"/>
      <c r="I55" s="945"/>
      <c r="J55" s="945"/>
      <c r="K55" s="945"/>
      <c r="L55" s="945"/>
      <c r="M55" s="945"/>
      <c r="N55" s="945"/>
      <c r="O55" s="945"/>
      <c r="P55" s="945"/>
      <c r="Q55" s="945"/>
      <c r="R55" s="642"/>
      <c r="AY55" s="217"/>
      <c r="AZ55" s="217"/>
      <c r="BA55" s="217"/>
      <c r="BB55" s="217"/>
      <c r="BC55" s="641"/>
      <c r="BD55" s="684"/>
      <c r="BE55" s="641"/>
      <c r="BF55" s="684"/>
      <c r="BG55" s="684"/>
      <c r="BH55" s="684"/>
      <c r="BI55" s="684"/>
      <c r="BJ55" s="641"/>
      <c r="BK55" s="641"/>
      <c r="BL55" s="641"/>
      <c r="BM55" s="641"/>
      <c r="BN55" s="641"/>
      <c r="BO55" s="641"/>
      <c r="BP55" s="641"/>
      <c r="BQ55" s="641"/>
      <c r="BR55" s="641"/>
      <c r="BS55" s="641"/>
      <c r="BT55" s="641"/>
      <c r="BU55" s="641"/>
      <c r="BV55" s="641"/>
      <c r="BW55" s="641"/>
    </row>
    <row r="56" spans="1:75" s="172" customFormat="1" ht="11.95" customHeight="1" x14ac:dyDescent="0.2">
      <c r="A56" s="171"/>
      <c r="B56" s="935" t="s">
        <v>1442</v>
      </c>
      <c r="C56" s="936"/>
      <c r="D56" s="936"/>
      <c r="E56" s="936"/>
      <c r="F56" s="936"/>
      <c r="G56" s="936"/>
      <c r="H56" s="936"/>
      <c r="I56" s="936"/>
      <c r="J56" s="936"/>
      <c r="K56" s="936"/>
      <c r="L56" s="936"/>
      <c r="M56" s="936"/>
      <c r="N56" s="936"/>
      <c r="O56" s="936"/>
      <c r="P56" s="936"/>
      <c r="Q56" s="936"/>
      <c r="R56" s="642"/>
      <c r="AY56" s="217"/>
      <c r="AZ56" s="217"/>
      <c r="BA56" s="217"/>
      <c r="BB56" s="217"/>
      <c r="BC56" s="641"/>
      <c r="BD56" s="684"/>
      <c r="BE56" s="641"/>
      <c r="BF56" s="684"/>
      <c r="BG56" s="684"/>
      <c r="BH56" s="684"/>
      <c r="BI56" s="684"/>
      <c r="BJ56" s="641"/>
      <c r="BK56" s="641"/>
      <c r="BL56" s="641"/>
      <c r="BM56" s="641"/>
      <c r="BN56" s="641"/>
      <c r="BO56" s="641"/>
      <c r="BP56" s="641"/>
      <c r="BQ56" s="641"/>
      <c r="BR56" s="641"/>
      <c r="BS56" s="641"/>
      <c r="BT56" s="641"/>
      <c r="BU56" s="641"/>
      <c r="BV56" s="641"/>
      <c r="BW56" s="641"/>
    </row>
    <row r="57" spans="1:75" s="172" customFormat="1" ht="11.95" customHeight="1" x14ac:dyDescent="0.2">
      <c r="A57" s="171"/>
      <c r="B57" s="930" t="s">
        <v>492</v>
      </c>
      <c r="C57" s="932"/>
      <c r="D57" s="932"/>
      <c r="E57" s="932"/>
      <c r="F57" s="932"/>
      <c r="G57" s="932"/>
      <c r="H57" s="932"/>
      <c r="I57" s="932"/>
      <c r="J57" s="932"/>
      <c r="K57" s="932"/>
      <c r="L57" s="932"/>
      <c r="M57" s="932"/>
      <c r="N57" s="932"/>
      <c r="O57" s="932"/>
      <c r="P57" s="932"/>
      <c r="Q57" s="993"/>
      <c r="R57" s="642"/>
      <c r="AY57" s="217"/>
      <c r="AZ57" s="217"/>
      <c r="BA57" s="217"/>
      <c r="BB57" s="217"/>
      <c r="BC57" s="641"/>
      <c r="BD57" s="677"/>
      <c r="BE57" s="292"/>
      <c r="BF57" s="677"/>
      <c r="BG57" s="684"/>
      <c r="BH57" s="684"/>
      <c r="BI57" s="684"/>
      <c r="BJ57" s="641"/>
      <c r="BK57" s="641"/>
      <c r="BL57" s="641"/>
      <c r="BM57" s="641"/>
      <c r="BN57" s="641"/>
      <c r="BO57" s="641"/>
      <c r="BP57" s="641"/>
      <c r="BQ57" s="641"/>
      <c r="BR57" s="641"/>
      <c r="BS57" s="641"/>
      <c r="BT57" s="641"/>
      <c r="BU57" s="641"/>
      <c r="BV57" s="641"/>
      <c r="BW57" s="641"/>
    </row>
    <row r="58" spans="1:75" s="173" customFormat="1" ht="11.95" customHeight="1" x14ac:dyDescent="0.2">
      <c r="A58" s="160"/>
      <c r="B58" s="924" t="s">
        <v>840</v>
      </c>
      <c r="C58" s="924"/>
      <c r="D58" s="924"/>
      <c r="E58" s="924"/>
      <c r="F58" s="924"/>
      <c r="G58" s="924"/>
      <c r="H58" s="924"/>
      <c r="I58" s="924"/>
      <c r="J58" s="924"/>
      <c r="K58" s="924"/>
      <c r="L58" s="924"/>
      <c r="M58" s="924"/>
      <c r="N58" s="924"/>
      <c r="O58" s="924"/>
      <c r="P58" s="924"/>
      <c r="Q58" s="924"/>
      <c r="R58" s="924"/>
      <c r="AY58" s="218"/>
      <c r="AZ58" s="218"/>
      <c r="BA58" s="218"/>
      <c r="BB58" s="218"/>
      <c r="BC58" s="686"/>
      <c r="BD58" s="677"/>
      <c r="BE58" s="293"/>
      <c r="BF58" s="677"/>
      <c r="BG58" s="684"/>
      <c r="BH58" s="684"/>
      <c r="BI58" s="684"/>
      <c r="BJ58" s="686"/>
      <c r="BK58" s="686"/>
      <c r="BL58" s="686"/>
      <c r="BM58" s="686"/>
      <c r="BN58" s="686"/>
      <c r="BO58" s="686"/>
      <c r="BP58" s="686"/>
      <c r="BQ58" s="686"/>
      <c r="BR58" s="686"/>
      <c r="BS58" s="686"/>
      <c r="BT58" s="686"/>
      <c r="BU58" s="686"/>
      <c r="BV58" s="686"/>
      <c r="BW58" s="686"/>
    </row>
    <row r="59" spans="1:75" ht="12.85" x14ac:dyDescent="0.2">
      <c r="A59" s="160"/>
      <c r="B59" s="930" t="s">
        <v>1597</v>
      </c>
      <c r="C59" s="997"/>
      <c r="D59" s="997"/>
      <c r="E59" s="997"/>
      <c r="F59" s="997"/>
      <c r="G59" s="997"/>
      <c r="H59" s="997"/>
      <c r="I59" s="997"/>
      <c r="J59" s="997"/>
      <c r="K59" s="997"/>
      <c r="L59" s="997"/>
      <c r="M59" s="997"/>
      <c r="N59" s="997"/>
      <c r="O59" s="997"/>
      <c r="P59" s="997"/>
      <c r="Q59" s="993"/>
      <c r="R59" s="642"/>
    </row>
    <row r="60" spans="1:75" ht="12.85" x14ac:dyDescent="0.2">
      <c r="A60" s="160"/>
      <c r="B60" s="996" t="s">
        <v>1097</v>
      </c>
      <c r="C60" s="993"/>
      <c r="D60" s="993"/>
      <c r="E60" s="993"/>
      <c r="F60" s="993"/>
      <c r="G60" s="993"/>
      <c r="H60" s="993"/>
      <c r="I60" s="993"/>
      <c r="J60" s="993"/>
      <c r="K60" s="993"/>
      <c r="L60" s="993"/>
      <c r="M60" s="993"/>
      <c r="N60" s="993"/>
      <c r="O60" s="993"/>
      <c r="P60" s="993"/>
      <c r="Q60" s="993"/>
      <c r="R60" s="628"/>
    </row>
    <row r="186" spans="2:74" ht="9.1" customHeight="1" x14ac:dyDescent="0.2"/>
    <row r="187" spans="2:74" ht="9.1" customHeight="1" x14ac:dyDescent="0.2">
      <c r="B187" s="40"/>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146"/>
      <c r="AZ187" s="146"/>
      <c r="BA187" s="146"/>
      <c r="BB187" s="146"/>
      <c r="BC187" s="41"/>
      <c r="BD187" s="678"/>
      <c r="BE187" s="42"/>
      <c r="BF187" s="678"/>
      <c r="BG187" s="682"/>
      <c r="BH187" s="682"/>
      <c r="BI187" s="682"/>
      <c r="BJ187" s="41"/>
      <c r="BK187" s="41"/>
      <c r="BL187" s="41"/>
      <c r="BM187" s="41"/>
      <c r="BN187" s="41"/>
      <c r="BO187" s="41"/>
      <c r="BP187" s="41"/>
      <c r="BQ187" s="41"/>
      <c r="BR187" s="41"/>
      <c r="BS187" s="41"/>
      <c r="BT187" s="41"/>
      <c r="BU187" s="41"/>
      <c r="BV187" s="41"/>
    </row>
    <row r="188" spans="2:74" ht="9.1" customHeight="1" x14ac:dyDescent="0.2">
      <c r="B188" s="40"/>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146"/>
      <c r="AZ188" s="146"/>
      <c r="BA188" s="146"/>
      <c r="BB188" s="146"/>
      <c r="BC188" s="41"/>
      <c r="BD188" s="678"/>
      <c r="BE188" s="42"/>
      <c r="BF188" s="678"/>
      <c r="BG188" s="682"/>
      <c r="BH188" s="682"/>
      <c r="BI188" s="682"/>
      <c r="BJ188" s="41"/>
      <c r="BK188" s="41"/>
      <c r="BL188" s="41"/>
      <c r="BM188" s="41"/>
      <c r="BN188" s="41"/>
      <c r="BO188" s="41"/>
      <c r="BP188" s="41"/>
      <c r="BQ188" s="41"/>
      <c r="BR188" s="41"/>
      <c r="BS188" s="41"/>
      <c r="BT188" s="41"/>
      <c r="BU188" s="41"/>
      <c r="BV188" s="41"/>
    </row>
    <row r="189" spans="2:74" ht="9.1" customHeight="1" x14ac:dyDescent="0.2">
      <c r="B189" s="40"/>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146"/>
      <c r="AZ189" s="146"/>
      <c r="BA189" s="146"/>
      <c r="BB189" s="146"/>
      <c r="BC189" s="41"/>
      <c r="BD189" s="678"/>
      <c r="BE189" s="42"/>
      <c r="BF189" s="678"/>
      <c r="BG189" s="682"/>
      <c r="BH189" s="682"/>
      <c r="BI189" s="682"/>
      <c r="BJ189" s="41"/>
      <c r="BK189" s="41"/>
      <c r="BL189" s="41"/>
      <c r="BM189" s="41"/>
      <c r="BN189" s="41"/>
      <c r="BO189" s="41"/>
      <c r="BP189" s="41"/>
      <c r="BQ189" s="41"/>
      <c r="BR189" s="41"/>
      <c r="BS189" s="41"/>
      <c r="BT189" s="41"/>
      <c r="BU189" s="41"/>
      <c r="BV189" s="41"/>
    </row>
    <row r="190" spans="2:74" ht="9.1" customHeight="1" x14ac:dyDescent="0.2">
      <c r="B190" s="40"/>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146"/>
      <c r="AZ190" s="146"/>
      <c r="BA190" s="146"/>
      <c r="BB190" s="146"/>
      <c r="BC190" s="41"/>
      <c r="BD190" s="678"/>
      <c r="BE190" s="42"/>
      <c r="BF190" s="678"/>
      <c r="BG190" s="682"/>
      <c r="BH190" s="682"/>
      <c r="BI190" s="682"/>
      <c r="BJ190" s="41"/>
      <c r="BK190" s="41"/>
      <c r="BL190" s="41"/>
      <c r="BM190" s="41"/>
      <c r="BN190" s="41"/>
      <c r="BO190" s="41"/>
      <c r="BP190" s="41"/>
      <c r="BQ190" s="41"/>
      <c r="BR190" s="41"/>
      <c r="BS190" s="41"/>
      <c r="BT190" s="41"/>
      <c r="BU190" s="41"/>
      <c r="BV190" s="41"/>
    </row>
    <row r="191" spans="2:74" ht="9.1" customHeight="1" x14ac:dyDescent="0.2">
      <c r="B191" s="40"/>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146"/>
      <c r="AZ191" s="146"/>
      <c r="BA191" s="146"/>
      <c r="BB191" s="146"/>
      <c r="BC191" s="41"/>
      <c r="BD191" s="678"/>
      <c r="BE191" s="42"/>
      <c r="BF191" s="678"/>
      <c r="BG191" s="682"/>
      <c r="BH191" s="682"/>
      <c r="BI191" s="682"/>
      <c r="BJ191" s="41"/>
      <c r="BK191" s="41"/>
      <c r="BL191" s="41"/>
      <c r="BM191" s="41"/>
      <c r="BN191" s="41"/>
      <c r="BO191" s="41"/>
      <c r="BP191" s="41"/>
      <c r="BQ191" s="41"/>
      <c r="BR191" s="41"/>
      <c r="BS191" s="41"/>
      <c r="BT191" s="41"/>
      <c r="BU191" s="41"/>
      <c r="BV191" s="41"/>
    </row>
    <row r="192" spans="2:74" x14ac:dyDescent="0.2">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219"/>
      <c r="AZ192" s="219"/>
      <c r="BA192" s="219"/>
      <c r="BB192" s="219"/>
      <c r="BC192" s="43"/>
      <c r="BD192" s="679"/>
      <c r="BE192" s="294"/>
      <c r="BF192" s="679"/>
      <c r="BG192" s="852"/>
      <c r="BH192" s="852"/>
      <c r="BI192" s="852"/>
      <c r="BJ192" s="43"/>
      <c r="BK192" s="43"/>
      <c r="BL192" s="43"/>
      <c r="BM192" s="43"/>
      <c r="BN192" s="43"/>
      <c r="BO192" s="43"/>
      <c r="BP192" s="43"/>
      <c r="BQ192" s="43"/>
      <c r="BR192" s="43"/>
      <c r="BS192" s="43"/>
      <c r="BT192" s="43"/>
      <c r="BU192" s="43"/>
      <c r="BV192" s="43"/>
    </row>
    <row r="193" spans="2:74" ht="9.1" customHeight="1" x14ac:dyDescent="0.2">
      <c r="B193" s="40"/>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146"/>
      <c r="AZ193" s="146"/>
      <c r="BA193" s="146"/>
      <c r="BB193" s="146"/>
      <c r="BC193" s="41"/>
      <c r="BD193" s="678"/>
      <c r="BE193" s="42"/>
      <c r="BF193" s="678"/>
      <c r="BG193" s="682"/>
      <c r="BH193" s="682"/>
      <c r="BI193" s="682"/>
      <c r="BJ193" s="41"/>
      <c r="BK193" s="41"/>
      <c r="BL193" s="41"/>
      <c r="BM193" s="41"/>
      <c r="BN193" s="41"/>
      <c r="BO193" s="41"/>
      <c r="BP193" s="41"/>
      <c r="BQ193" s="41"/>
      <c r="BR193" s="41"/>
      <c r="BS193" s="41"/>
      <c r="BT193" s="41"/>
      <c r="BU193" s="41"/>
      <c r="BV193" s="41"/>
    </row>
    <row r="194" spans="2:74" ht="9.1" customHeight="1" x14ac:dyDescent="0.2">
      <c r="B194" s="40"/>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146"/>
      <c r="AZ194" s="146"/>
      <c r="BA194" s="146"/>
      <c r="BB194" s="146"/>
      <c r="BC194" s="41"/>
      <c r="BD194" s="678"/>
      <c r="BE194" s="42"/>
      <c r="BF194" s="678"/>
      <c r="BG194" s="682"/>
      <c r="BH194" s="682"/>
      <c r="BI194" s="682"/>
      <c r="BJ194" s="41"/>
      <c r="BK194" s="41"/>
      <c r="BL194" s="41"/>
      <c r="BM194" s="41"/>
      <c r="BN194" s="41"/>
      <c r="BO194" s="41"/>
      <c r="BP194" s="41"/>
      <c r="BQ194" s="41"/>
      <c r="BR194" s="41"/>
      <c r="BS194" s="41"/>
      <c r="BT194" s="41"/>
      <c r="BU194" s="41"/>
      <c r="BV194" s="41"/>
    </row>
    <row r="195" spans="2:74" ht="9.1" customHeight="1" x14ac:dyDescent="0.2">
      <c r="B195" s="40"/>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146"/>
      <c r="AZ195" s="146"/>
      <c r="BA195" s="146"/>
      <c r="BB195" s="146"/>
      <c r="BC195" s="41"/>
      <c r="BD195" s="678"/>
      <c r="BE195" s="42"/>
      <c r="BF195" s="678"/>
      <c r="BG195" s="682"/>
      <c r="BH195" s="682"/>
      <c r="BI195" s="682"/>
      <c r="BJ195" s="41"/>
      <c r="BK195" s="41"/>
      <c r="BL195" s="41"/>
      <c r="BM195" s="41"/>
      <c r="BN195" s="41"/>
      <c r="BO195" s="41"/>
      <c r="BP195" s="41"/>
      <c r="BQ195" s="41"/>
      <c r="BR195" s="41"/>
      <c r="BS195" s="41"/>
      <c r="BT195" s="41"/>
      <c r="BU195" s="41"/>
      <c r="BV195" s="41"/>
    </row>
    <row r="196" spans="2:74" ht="9.1" customHeight="1" x14ac:dyDescent="0.2">
      <c r="B196" s="40"/>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146"/>
      <c r="AZ196" s="146"/>
      <c r="BA196" s="146"/>
      <c r="BB196" s="146"/>
      <c r="BC196" s="41"/>
      <c r="BD196" s="678"/>
      <c r="BE196" s="42"/>
      <c r="BF196" s="678"/>
      <c r="BG196" s="682"/>
      <c r="BH196" s="682"/>
      <c r="BI196" s="682"/>
      <c r="BJ196" s="41"/>
      <c r="BK196" s="41"/>
      <c r="BL196" s="41"/>
      <c r="BM196" s="41"/>
      <c r="BN196" s="41"/>
      <c r="BO196" s="41"/>
      <c r="BP196" s="41"/>
      <c r="BQ196" s="41"/>
      <c r="BR196" s="41"/>
      <c r="BS196" s="41"/>
      <c r="BT196" s="41"/>
      <c r="BU196" s="41"/>
      <c r="BV196" s="41"/>
    </row>
    <row r="197" spans="2:74" ht="9.1" customHeight="1" x14ac:dyDescent="0.2"/>
    <row r="198" spans="2:74" ht="9.1" customHeight="1" x14ac:dyDescent="0.2"/>
    <row r="199" spans="2:74" ht="9.1" customHeight="1" x14ac:dyDescent="0.2"/>
    <row r="200" spans="2:74" ht="9.1" customHeight="1" x14ac:dyDescent="0.2"/>
    <row r="201" spans="2:74" ht="9.1" customHeight="1" x14ac:dyDescent="0.2"/>
    <row r="202" spans="2:74" ht="9.1" customHeight="1" x14ac:dyDescent="0.2"/>
    <row r="203" spans="2:74" ht="9.1" customHeight="1" x14ac:dyDescent="0.2"/>
    <row r="204" spans="2:74" ht="9.1" customHeight="1" x14ac:dyDescent="0.2"/>
    <row r="205" spans="2:74" ht="9.1" customHeight="1" x14ac:dyDescent="0.2"/>
    <row r="206" spans="2:74" ht="9.1" customHeight="1" x14ac:dyDescent="0.2"/>
    <row r="207" spans="2:74" ht="9.1" customHeight="1" x14ac:dyDescent="0.2"/>
    <row r="208" spans="2:74" ht="9.1" customHeight="1" x14ac:dyDescent="0.2"/>
    <row r="209" ht="9.1" customHeight="1" x14ac:dyDescent="0.2"/>
    <row r="210" ht="9.1" customHeight="1" x14ac:dyDescent="0.2"/>
    <row r="211" ht="9.1" customHeight="1" x14ac:dyDescent="0.2"/>
    <row r="212" ht="9.1" customHeight="1" x14ac:dyDescent="0.2"/>
    <row r="213" ht="9.1" customHeight="1" x14ac:dyDescent="0.2"/>
    <row r="214" ht="9.1" customHeight="1" x14ac:dyDescent="0.2"/>
    <row r="215" ht="9.1" customHeight="1" x14ac:dyDescent="0.2"/>
    <row r="216" ht="9.1" customHeight="1" x14ac:dyDescent="0.2"/>
    <row r="217" ht="9.1" customHeight="1" x14ac:dyDescent="0.2"/>
    <row r="218" ht="9.1" customHeight="1" x14ac:dyDescent="0.2"/>
    <row r="219" ht="9.1" customHeight="1" x14ac:dyDescent="0.2"/>
    <row r="220" ht="9.1" customHeight="1" x14ac:dyDescent="0.2"/>
    <row r="221" ht="9.1" customHeight="1" x14ac:dyDescent="0.2"/>
    <row r="222" ht="9.1" customHeight="1" x14ac:dyDescent="0.2"/>
    <row r="223" ht="9.1" customHeight="1" x14ac:dyDescent="0.2"/>
    <row r="224" ht="9.1" customHeight="1" x14ac:dyDescent="0.2"/>
    <row r="225" ht="9.1" customHeight="1" x14ac:dyDescent="0.2"/>
    <row r="226" ht="9.1" customHeight="1" x14ac:dyDescent="0.2"/>
    <row r="227" ht="9.1" customHeight="1" x14ac:dyDescent="0.2"/>
    <row r="228" ht="9.1" customHeight="1" x14ac:dyDescent="0.2"/>
    <row r="229" ht="9.1" customHeight="1" x14ac:dyDescent="0.2"/>
    <row r="230" ht="9.1" customHeight="1" x14ac:dyDescent="0.2"/>
    <row r="231" ht="9.1" customHeight="1" x14ac:dyDescent="0.2"/>
    <row r="232" ht="9.1" customHeight="1" x14ac:dyDescent="0.2"/>
    <row r="233" ht="9.1" customHeight="1" x14ac:dyDescent="0.2"/>
    <row r="234" ht="9.1" customHeight="1" x14ac:dyDescent="0.2"/>
    <row r="235" ht="9.1" customHeight="1" x14ac:dyDescent="0.2"/>
    <row r="236" ht="9.1" customHeight="1" x14ac:dyDescent="0.2"/>
    <row r="237" ht="9.1" customHeight="1" x14ac:dyDescent="0.2"/>
    <row r="238" ht="9.1" customHeight="1" x14ac:dyDescent="0.2"/>
    <row r="239" ht="9.1" customHeight="1" x14ac:dyDescent="0.2"/>
    <row r="240" ht="9.1" customHeight="1" x14ac:dyDescent="0.2"/>
    <row r="241" ht="9.1" customHeight="1" x14ac:dyDescent="0.2"/>
    <row r="242" ht="9.1" customHeight="1" x14ac:dyDescent="0.2"/>
    <row r="243" ht="9.1" customHeight="1" x14ac:dyDescent="0.2"/>
    <row r="244" ht="9.1" customHeight="1" x14ac:dyDescent="0.2"/>
    <row r="245" ht="9.1" customHeight="1" x14ac:dyDescent="0.2"/>
    <row r="246" ht="9.1" customHeight="1" x14ac:dyDescent="0.2"/>
    <row r="247" ht="9.1" customHeight="1" x14ac:dyDescent="0.2"/>
    <row r="248" ht="9.1" customHeight="1" x14ac:dyDescent="0.2"/>
    <row r="249" ht="9.1" customHeight="1" x14ac:dyDescent="0.2"/>
    <row r="250" ht="9.1" customHeight="1" x14ac:dyDescent="0.2"/>
    <row r="251" ht="9.1" customHeight="1" x14ac:dyDescent="0.2"/>
    <row r="252" ht="9.1" customHeight="1" x14ac:dyDescent="0.2"/>
    <row r="253" ht="9.1" customHeight="1" x14ac:dyDescent="0.2"/>
    <row r="254" ht="9.1" customHeight="1" x14ac:dyDescent="0.2"/>
    <row r="255" ht="9.1" customHeight="1" x14ac:dyDescent="0.2"/>
    <row r="256" ht="9.1" customHeight="1" x14ac:dyDescent="0.2"/>
    <row r="257" ht="9.1" customHeight="1" x14ac:dyDescent="0.2"/>
    <row r="258" ht="9.1" customHeight="1" x14ac:dyDescent="0.2"/>
    <row r="259" ht="9.1" customHeight="1" x14ac:dyDescent="0.2"/>
    <row r="260" ht="9.1" customHeight="1" x14ac:dyDescent="0.2"/>
    <row r="261" ht="9.1" customHeight="1" x14ac:dyDescent="0.2"/>
    <row r="262" ht="9.1" customHeight="1" x14ac:dyDescent="0.2"/>
    <row r="263" ht="9.1" customHeight="1" x14ac:dyDescent="0.2"/>
    <row r="264" ht="9.1" customHeight="1" x14ac:dyDescent="0.2"/>
    <row r="265" ht="9.1" customHeight="1" x14ac:dyDescent="0.2"/>
    <row r="266" ht="9.1" customHeight="1" x14ac:dyDescent="0.2"/>
    <row r="267" ht="9.1" customHeight="1" x14ac:dyDescent="0.2"/>
    <row r="268" ht="9.1" customHeight="1" x14ac:dyDescent="0.2"/>
    <row r="269" ht="9.1" customHeight="1" x14ac:dyDescent="0.2"/>
    <row r="270" ht="9.1" customHeight="1" x14ac:dyDescent="0.2"/>
    <row r="271" ht="9.1" customHeight="1" x14ac:dyDescent="0.2"/>
    <row r="272" ht="9.1" customHeight="1" x14ac:dyDescent="0.2"/>
    <row r="273" ht="9.1" customHeight="1" x14ac:dyDescent="0.2"/>
    <row r="274" ht="9.1" customHeight="1" x14ac:dyDescent="0.2"/>
    <row r="275" ht="9.1" customHeight="1" x14ac:dyDescent="0.2"/>
    <row r="276" ht="9.1" customHeight="1" x14ac:dyDescent="0.2"/>
    <row r="277" ht="9.1" customHeight="1" x14ac:dyDescent="0.2"/>
    <row r="278" ht="9.1" customHeight="1" x14ac:dyDescent="0.2"/>
    <row r="279" ht="9.1" customHeight="1" x14ac:dyDescent="0.2"/>
    <row r="280" ht="9.1" customHeight="1" x14ac:dyDescent="0.2"/>
    <row r="281" ht="9.1" customHeight="1" x14ac:dyDescent="0.2"/>
    <row r="282" ht="9.1" customHeight="1" x14ac:dyDescent="0.2"/>
    <row r="283" ht="9.1" customHeight="1" x14ac:dyDescent="0.2"/>
    <row r="284" ht="9.1" customHeight="1" x14ac:dyDescent="0.2"/>
    <row r="285" ht="9.1" customHeight="1" x14ac:dyDescent="0.2"/>
    <row r="286" ht="9.1" customHeight="1" x14ac:dyDescent="0.2"/>
    <row r="287" ht="9.1" customHeight="1" x14ac:dyDescent="0.2"/>
    <row r="288" ht="9.1" customHeight="1" x14ac:dyDescent="0.2"/>
    <row r="289" ht="9.1" customHeight="1" x14ac:dyDescent="0.2"/>
    <row r="290" ht="9.1" customHeight="1" x14ac:dyDescent="0.2"/>
    <row r="291" ht="9.1" customHeight="1" x14ac:dyDescent="0.2"/>
    <row r="292" ht="9.1" customHeight="1" x14ac:dyDescent="0.2"/>
    <row r="293" ht="9.1" customHeight="1" x14ac:dyDescent="0.2"/>
    <row r="294" ht="9.1" customHeight="1" x14ac:dyDescent="0.2"/>
    <row r="295" ht="9.1" customHeight="1" x14ac:dyDescent="0.2"/>
    <row r="296" ht="9.1" customHeight="1" x14ac:dyDescent="0.2"/>
    <row r="297" ht="9.1" customHeight="1" x14ac:dyDescent="0.2"/>
    <row r="298" ht="9.1" customHeight="1" x14ac:dyDescent="0.2"/>
    <row r="299" ht="9.1" customHeight="1" x14ac:dyDescent="0.2"/>
    <row r="300" ht="9.1" customHeight="1" x14ac:dyDescent="0.2"/>
    <row r="301" ht="9.1" customHeight="1" x14ac:dyDescent="0.2"/>
    <row r="302" ht="9.1" customHeight="1" x14ac:dyDescent="0.2"/>
    <row r="303" ht="9.1" customHeight="1" x14ac:dyDescent="0.2"/>
    <row r="304" ht="9.1" customHeight="1" x14ac:dyDescent="0.2"/>
    <row r="305" ht="9.1" customHeight="1" x14ac:dyDescent="0.2"/>
    <row r="306" ht="9.1" customHeight="1" x14ac:dyDescent="0.2"/>
    <row r="307" ht="9.1" customHeight="1" x14ac:dyDescent="0.2"/>
    <row r="308" ht="9.1" customHeight="1" x14ac:dyDescent="0.2"/>
    <row r="309" ht="9.1" customHeight="1" x14ac:dyDescent="0.2"/>
    <row r="310" ht="9.1" customHeight="1" x14ac:dyDescent="0.2"/>
    <row r="311" ht="9.1" customHeight="1" x14ac:dyDescent="0.2"/>
    <row r="312" ht="9.1" customHeight="1" x14ac:dyDescent="0.2"/>
    <row r="313" ht="9.1" customHeight="1" x14ac:dyDescent="0.2"/>
    <row r="314" ht="9.1" customHeight="1" x14ac:dyDescent="0.2"/>
    <row r="315" ht="9.1" customHeight="1" x14ac:dyDescent="0.2"/>
    <row r="316" ht="9.1" customHeight="1" x14ac:dyDescent="0.2"/>
    <row r="317" ht="9.1" customHeight="1" x14ac:dyDescent="0.2"/>
    <row r="318" ht="9.1" customHeight="1" x14ac:dyDescent="0.2"/>
    <row r="319" ht="9.1" customHeight="1" x14ac:dyDescent="0.2"/>
    <row r="320" ht="9.1" customHeight="1" x14ac:dyDescent="0.2"/>
    <row r="321" ht="9.1" customHeight="1" x14ac:dyDescent="0.2"/>
    <row r="322" ht="9.1" customHeight="1" x14ac:dyDescent="0.2"/>
    <row r="323" ht="9.1" customHeight="1" x14ac:dyDescent="0.2"/>
    <row r="324" ht="9.1" customHeight="1" x14ac:dyDescent="0.2"/>
    <row r="325" ht="9.1" customHeight="1" x14ac:dyDescent="0.2"/>
    <row r="326" ht="9.1" customHeight="1" x14ac:dyDescent="0.2"/>
    <row r="327" ht="9.1" customHeight="1" x14ac:dyDescent="0.2"/>
    <row r="328" ht="9.1" customHeight="1" x14ac:dyDescent="0.2"/>
    <row r="329" ht="9.1" customHeight="1" x14ac:dyDescent="0.2"/>
    <row r="330" ht="9.1" customHeight="1" x14ac:dyDescent="0.2"/>
    <row r="331" ht="9.1" customHeight="1" x14ac:dyDescent="0.2"/>
    <row r="332" ht="9.1" customHeight="1" x14ac:dyDescent="0.2"/>
    <row r="333" ht="9.1" customHeight="1" x14ac:dyDescent="0.2"/>
    <row r="334" ht="9.1" customHeight="1" x14ac:dyDescent="0.2"/>
    <row r="335" ht="9.1" customHeight="1" x14ac:dyDescent="0.2"/>
    <row r="336" ht="9.1" customHeight="1" x14ac:dyDescent="0.2"/>
    <row r="338" ht="9.1" customHeight="1" x14ac:dyDescent="0.2"/>
    <row r="339" ht="9.1" customHeight="1" x14ac:dyDescent="0.2"/>
    <row r="340" ht="9.1" customHeight="1" x14ac:dyDescent="0.2"/>
    <row r="341" ht="9.1" customHeight="1" x14ac:dyDescent="0.2"/>
    <row r="342" ht="9.1" customHeight="1" x14ac:dyDescent="0.2"/>
    <row r="343" ht="9.1" customHeight="1" x14ac:dyDescent="0.2"/>
    <row r="344" ht="9.1" customHeight="1" x14ac:dyDescent="0.2"/>
    <row r="345" ht="9.1" customHeight="1" x14ac:dyDescent="0.2"/>
    <row r="346" ht="9.1" customHeight="1" x14ac:dyDescent="0.2"/>
    <row r="348" ht="9.1" customHeight="1" x14ac:dyDescent="0.2"/>
    <row r="349" ht="9.1" customHeight="1" x14ac:dyDescent="0.2"/>
    <row r="350" ht="9.1" customHeight="1" x14ac:dyDescent="0.2"/>
    <row r="351" ht="9.1" customHeight="1" x14ac:dyDescent="0.2"/>
    <row r="352" ht="9.1" customHeight="1" x14ac:dyDescent="0.2"/>
  </sheetData>
  <mergeCells count="21">
    <mergeCell ref="B59:Q59"/>
    <mergeCell ref="B60:Q60"/>
    <mergeCell ref="A1:A2"/>
    <mergeCell ref="AM3:AX3"/>
    <mergeCell ref="B57:Q57"/>
    <mergeCell ref="B50:Q50"/>
    <mergeCell ref="B54:Q54"/>
    <mergeCell ref="B56:Q56"/>
    <mergeCell ref="B52:Q52"/>
    <mergeCell ref="B47:Q47"/>
    <mergeCell ref="B49:Q49"/>
    <mergeCell ref="B48:Q48"/>
    <mergeCell ref="B55:Q55"/>
    <mergeCell ref="B51:Q51"/>
    <mergeCell ref="B58:R58"/>
    <mergeCell ref="AY3:BJ3"/>
    <mergeCell ref="BK3:BV3"/>
    <mergeCell ref="B1:AL1"/>
    <mergeCell ref="C3:N3"/>
    <mergeCell ref="O3:Z3"/>
    <mergeCell ref="AA3:AL3"/>
  </mergeCells>
  <phoneticPr fontId="7" type="noConversion"/>
  <conditionalFormatting sqref="C51:P51 C53:P53">
    <cfRule type="cellIs" dxfId="8"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tabColor rgb="FFFFFF00"/>
    <pageSetUpPr fitToPage="1"/>
  </sheetPr>
  <dimension ref="A1:BV147"/>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AX6" sqref="AX6"/>
    </sheetView>
  </sheetViews>
  <sheetFormatPr defaultColWidth="9.5" defaultRowHeight="10.7" x14ac:dyDescent="0.2"/>
  <cols>
    <col min="1" max="1" width="12.5" style="5" customWidth="1"/>
    <col min="2" max="2" width="40.5" style="5" customWidth="1"/>
    <col min="3" max="50" width="6.5" style="5" customWidth="1"/>
    <col min="51" max="55" width="6.5" style="145" customWidth="1"/>
    <col min="56" max="56" width="6.5" style="687" customWidth="1"/>
    <col min="57" max="57" width="6.5" style="45" customWidth="1"/>
    <col min="58" max="59" width="6.5" style="687" customWidth="1"/>
    <col min="60" max="61" width="6.5" style="688" customWidth="1"/>
    <col min="62" max="62" width="6.5" style="145" customWidth="1"/>
    <col min="63" max="74" width="6.5" style="5" customWidth="1"/>
    <col min="75" max="16384" width="9.5" style="5"/>
  </cols>
  <sheetData>
    <row r="1" spans="1:74" ht="13.4" customHeight="1" x14ac:dyDescent="0.2">
      <c r="A1" s="946" t="s">
        <v>479</v>
      </c>
      <c r="B1" s="1009" t="s">
        <v>815</v>
      </c>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row>
    <row r="2" spans="1:74" s="35" customFormat="1" ht="12.85"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147"/>
      <c r="AZ2" s="147"/>
      <c r="BA2" s="147"/>
      <c r="BB2" s="147"/>
      <c r="BC2" s="147"/>
      <c r="BD2" s="676"/>
      <c r="BE2" s="291"/>
      <c r="BF2" s="676"/>
      <c r="BG2" s="676"/>
      <c r="BH2" s="853"/>
      <c r="BI2" s="853"/>
      <c r="BJ2" s="147"/>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064" t="s">
        <v>226</v>
      </c>
      <c r="AY4" s="12" t="s">
        <v>215</v>
      </c>
      <c r="AZ4" s="12" t="s">
        <v>216</v>
      </c>
      <c r="BA4" s="12" t="s">
        <v>217</v>
      </c>
      <c r="BB4" s="12" t="s">
        <v>218</v>
      </c>
      <c r="BC4" s="12" t="s">
        <v>219</v>
      </c>
      <c r="BD4" s="656" t="s">
        <v>220</v>
      </c>
      <c r="BE4" s="12"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629"/>
      <c r="B5" s="44" t="s">
        <v>1231</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893"/>
      <c r="AZ5" s="893"/>
      <c r="BA5" s="893"/>
      <c r="BB5" s="893"/>
      <c r="BC5" s="893"/>
      <c r="BD5" s="894"/>
      <c r="BE5" s="894"/>
      <c r="BF5" s="894"/>
      <c r="BG5" s="894"/>
      <c r="BH5" s="894"/>
      <c r="BI5" s="894"/>
      <c r="BJ5" s="638"/>
      <c r="BK5" s="638"/>
      <c r="BL5" s="638"/>
      <c r="BM5" s="638"/>
      <c r="BN5" s="638"/>
      <c r="BO5" s="638"/>
      <c r="BP5" s="638"/>
      <c r="BQ5" s="638"/>
      <c r="BR5" s="638"/>
      <c r="BS5" s="638"/>
      <c r="BT5" s="638"/>
      <c r="BU5" s="638"/>
      <c r="BV5" s="638"/>
    </row>
    <row r="6" spans="1:74" ht="11.05" customHeight="1" x14ac:dyDescent="0.2">
      <c r="A6" s="629" t="s">
        <v>430</v>
      </c>
      <c r="B6" s="601" t="s">
        <v>1232</v>
      </c>
      <c r="C6" s="451">
        <v>2.81569</v>
      </c>
      <c r="D6" s="451">
        <v>5.5586500000000001</v>
      </c>
      <c r="E6" s="451">
        <v>2.7221799999999998</v>
      </c>
      <c r="F6" s="451">
        <v>2.7668569999999999</v>
      </c>
      <c r="G6" s="451">
        <v>3.0234899999999998</v>
      </c>
      <c r="H6" s="451">
        <v>3.38714</v>
      </c>
      <c r="I6" s="451">
        <v>3.98976</v>
      </c>
      <c r="J6" s="451">
        <v>4.2287299999999997</v>
      </c>
      <c r="K6" s="451">
        <v>5.3612399999999996</v>
      </c>
      <c r="L6" s="451">
        <v>5.7248900000000003</v>
      </c>
      <c r="M6" s="451">
        <v>5.24695</v>
      </c>
      <c r="N6" s="451">
        <v>3.9066399999999999</v>
      </c>
      <c r="O6" s="451">
        <v>4.5464399999999996</v>
      </c>
      <c r="P6" s="451">
        <v>4.86822</v>
      </c>
      <c r="Q6" s="451">
        <v>5.0861999999999998</v>
      </c>
      <c r="R6" s="451">
        <v>6.8404199999999999</v>
      </c>
      <c r="S6" s="451">
        <v>8.4493200000000002</v>
      </c>
      <c r="T6" s="451">
        <v>7.9926000000000004</v>
      </c>
      <c r="U6" s="451">
        <v>7.5607920000000002</v>
      </c>
      <c r="V6" s="451">
        <v>9.1343999999999994</v>
      </c>
      <c r="W6" s="451">
        <v>8.1794399999999996</v>
      </c>
      <c r="X6" s="451">
        <v>5.8750799999999996</v>
      </c>
      <c r="Y6" s="451">
        <v>5.6570999999999998</v>
      </c>
      <c r="Z6" s="451">
        <v>5.7401400000000002</v>
      </c>
      <c r="AA6" s="451">
        <v>3.3942600000000001</v>
      </c>
      <c r="AB6" s="451">
        <v>2.47044</v>
      </c>
      <c r="AC6" s="451">
        <v>2.39778</v>
      </c>
      <c r="AD6" s="451">
        <v>2.2420800000000001</v>
      </c>
      <c r="AE6" s="451">
        <v>2.2317</v>
      </c>
      <c r="AF6" s="451">
        <v>2.2628400000000002</v>
      </c>
      <c r="AG6" s="451">
        <v>2.6469</v>
      </c>
      <c r="AH6" s="451">
        <v>2.6780400000000002</v>
      </c>
      <c r="AI6" s="451">
        <v>2.7403200000000001</v>
      </c>
      <c r="AJ6" s="451">
        <v>3.0932400000000002</v>
      </c>
      <c r="AK6" s="451">
        <v>2.81298</v>
      </c>
      <c r="AL6" s="451">
        <v>2.6157599999999999</v>
      </c>
      <c r="AM6" s="451">
        <v>3.30084</v>
      </c>
      <c r="AN6" s="451">
        <v>1.7853600000000001</v>
      </c>
      <c r="AO6" s="451">
        <v>1.5466200000000001</v>
      </c>
      <c r="AP6" s="451">
        <v>1.6608000000000001</v>
      </c>
      <c r="AQ6" s="451">
        <v>2.2005599999999998</v>
      </c>
      <c r="AR6" s="451">
        <v>2.6261399999999999</v>
      </c>
      <c r="AS6" s="451">
        <v>2.14866</v>
      </c>
      <c r="AT6" s="451">
        <v>2.06562</v>
      </c>
      <c r="AU6" s="451">
        <v>2.3666399999999999</v>
      </c>
      <c r="AV6" s="451">
        <v>2.2835999999999999</v>
      </c>
      <c r="AW6" s="451">
        <v>2.2005599999999998</v>
      </c>
      <c r="AX6" s="1065">
        <v>3.1243799999999999</v>
      </c>
      <c r="AY6" s="374">
        <v>3.6921569999999999</v>
      </c>
      <c r="AZ6" s="374">
        <v>3.3804289999999999</v>
      </c>
      <c r="BA6" s="374">
        <v>2.912153</v>
      </c>
      <c r="BB6" s="374">
        <v>2.6412209999999998</v>
      </c>
      <c r="BC6" s="374">
        <v>2.619783</v>
      </c>
      <c r="BD6" s="374">
        <v>2.7958349999999998</v>
      </c>
      <c r="BE6" s="374">
        <v>3.0550169999999999</v>
      </c>
      <c r="BF6" s="374">
        <v>3.3684180000000001</v>
      </c>
      <c r="BG6" s="374">
        <v>3.471244</v>
      </c>
      <c r="BH6" s="374">
        <v>3.4703780000000002</v>
      </c>
      <c r="BI6" s="374">
        <v>3.7398340000000001</v>
      </c>
      <c r="BJ6" s="374">
        <v>3.9600029999999999</v>
      </c>
      <c r="BK6" s="374">
        <v>4.3946209999999999</v>
      </c>
      <c r="BL6" s="374">
        <v>4.2551969999999999</v>
      </c>
      <c r="BM6" s="374">
        <v>3.8905940000000001</v>
      </c>
      <c r="BN6" s="374">
        <v>3.685508</v>
      </c>
      <c r="BO6" s="374">
        <v>3.7637119999999999</v>
      </c>
      <c r="BP6" s="374">
        <v>3.8634940000000002</v>
      </c>
      <c r="BQ6" s="374">
        <v>4.0637939999999997</v>
      </c>
      <c r="BR6" s="374">
        <v>4.2863379999999998</v>
      </c>
      <c r="BS6" s="374">
        <v>4.3023949999999997</v>
      </c>
      <c r="BT6" s="374">
        <v>4.2186349999999999</v>
      </c>
      <c r="BU6" s="374">
        <v>4.2699299999999996</v>
      </c>
      <c r="BV6" s="374">
        <v>4.499574</v>
      </c>
    </row>
    <row r="7" spans="1:74" ht="11.05" customHeight="1" x14ac:dyDescent="0.2">
      <c r="A7" s="629"/>
      <c r="B7" s="630"/>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row>
    <row r="8" spans="1:74" ht="11.05" customHeight="1" x14ac:dyDescent="0.2">
      <c r="A8" s="629"/>
      <c r="B8" s="45" t="s">
        <v>1233</v>
      </c>
      <c r="C8" s="636"/>
      <c r="D8" s="636"/>
      <c r="E8" s="636"/>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6"/>
      <c r="AW8" s="636"/>
      <c r="AX8" s="636"/>
      <c r="AY8" s="639"/>
      <c r="AZ8" s="639"/>
      <c r="BA8" s="639"/>
      <c r="BB8" s="639"/>
      <c r="BC8" s="639"/>
      <c r="BD8" s="639"/>
      <c r="BE8" s="639"/>
      <c r="BF8" s="639"/>
      <c r="BG8" s="639"/>
      <c r="BH8" s="639"/>
      <c r="BI8" s="639"/>
      <c r="BJ8" s="639"/>
      <c r="BK8" s="639"/>
      <c r="BL8" s="639"/>
      <c r="BM8" s="639"/>
      <c r="BN8" s="639"/>
      <c r="BO8" s="639"/>
      <c r="BP8" s="639"/>
      <c r="BQ8" s="639"/>
      <c r="BR8" s="639"/>
      <c r="BS8" s="639"/>
      <c r="BT8" s="639"/>
      <c r="BU8" s="639"/>
      <c r="BV8" s="639"/>
    </row>
    <row r="9" spans="1:74" ht="11.05" customHeight="1" x14ac:dyDescent="0.2">
      <c r="A9" s="629" t="s">
        <v>258</v>
      </c>
      <c r="B9" s="601" t="s">
        <v>1177</v>
      </c>
      <c r="C9" s="451">
        <v>9.6199999999999992</v>
      </c>
      <c r="D9" s="451">
        <v>9.2799999999999994</v>
      </c>
      <c r="E9" s="451">
        <v>10.47</v>
      </c>
      <c r="F9" s="451">
        <v>12.27</v>
      </c>
      <c r="G9" s="451">
        <v>14.07</v>
      </c>
      <c r="H9" s="451">
        <v>17.739999999999998</v>
      </c>
      <c r="I9" s="451">
        <v>19.809999999999999</v>
      </c>
      <c r="J9" s="451">
        <v>20.86</v>
      </c>
      <c r="K9" s="451">
        <v>20.13</v>
      </c>
      <c r="L9" s="451">
        <v>17.399999999999999</v>
      </c>
      <c r="M9" s="451">
        <v>13.11</v>
      </c>
      <c r="N9" s="451">
        <v>13.08</v>
      </c>
      <c r="O9" s="451">
        <v>12.04</v>
      </c>
      <c r="P9" s="451">
        <v>12.15</v>
      </c>
      <c r="Q9" s="451">
        <v>12.94</v>
      </c>
      <c r="R9" s="451">
        <v>13.97</v>
      </c>
      <c r="S9" s="451">
        <v>17.68</v>
      </c>
      <c r="T9" s="451">
        <v>22.41</v>
      </c>
      <c r="U9" s="451">
        <v>24.57</v>
      </c>
      <c r="V9" s="451">
        <v>25.39</v>
      </c>
      <c r="W9" s="451">
        <v>24.52</v>
      </c>
      <c r="X9" s="451">
        <v>18.62</v>
      </c>
      <c r="Y9" s="451">
        <v>15.56</v>
      </c>
      <c r="Z9" s="451">
        <v>14.66</v>
      </c>
      <c r="AA9" s="451">
        <v>15.44</v>
      </c>
      <c r="AB9" s="451">
        <v>15.18</v>
      </c>
      <c r="AC9" s="451">
        <v>13.9</v>
      </c>
      <c r="AD9" s="451">
        <v>14.56</v>
      </c>
      <c r="AE9" s="451">
        <v>16.89</v>
      </c>
      <c r="AF9" s="451">
        <v>20.329999999999998</v>
      </c>
      <c r="AG9" s="451">
        <v>22.22</v>
      </c>
      <c r="AH9" s="451">
        <v>23.44</v>
      </c>
      <c r="AI9" s="451">
        <v>22.06</v>
      </c>
      <c r="AJ9" s="451">
        <v>16.86</v>
      </c>
      <c r="AK9" s="451">
        <v>13.49</v>
      </c>
      <c r="AL9" s="451">
        <v>13.05</v>
      </c>
      <c r="AM9" s="451">
        <v>11.81</v>
      </c>
      <c r="AN9" s="451">
        <v>13.25</v>
      </c>
      <c r="AO9" s="451">
        <v>13.79</v>
      </c>
      <c r="AP9" s="451">
        <v>14.57</v>
      </c>
      <c r="AQ9" s="451">
        <v>17.96</v>
      </c>
      <c r="AR9" s="451">
        <v>21.09</v>
      </c>
      <c r="AS9" s="451">
        <v>22.98</v>
      </c>
      <c r="AT9" s="451">
        <v>23.46</v>
      </c>
      <c r="AU9" s="451">
        <v>22.73</v>
      </c>
      <c r="AV9" s="451">
        <v>18.559999999999999</v>
      </c>
      <c r="AW9" s="451">
        <v>14.677</v>
      </c>
      <c r="AX9" s="451">
        <v>13.504200000000001</v>
      </c>
      <c r="AY9" s="374">
        <v>12.7897</v>
      </c>
      <c r="AZ9" s="374">
        <v>12.92019</v>
      </c>
      <c r="BA9" s="374">
        <v>13.01501</v>
      </c>
      <c r="BB9" s="374">
        <v>13.515930000000001</v>
      </c>
      <c r="BC9" s="374">
        <v>16.073969999999999</v>
      </c>
      <c r="BD9" s="374">
        <v>19.332039999999999</v>
      </c>
      <c r="BE9" s="374">
        <v>20.953980000000001</v>
      </c>
      <c r="BF9" s="374">
        <v>21.55368</v>
      </c>
      <c r="BG9" s="374">
        <v>20.526759999999999</v>
      </c>
      <c r="BH9" s="374">
        <v>16.14687</v>
      </c>
      <c r="BI9" s="374">
        <v>13.06578</v>
      </c>
      <c r="BJ9" s="374">
        <v>12.486000000000001</v>
      </c>
      <c r="BK9" s="374">
        <v>12.084770000000001</v>
      </c>
      <c r="BL9" s="374">
        <v>12.397740000000001</v>
      </c>
      <c r="BM9" s="374">
        <v>12.72059</v>
      </c>
      <c r="BN9" s="374">
        <v>13.387829999999999</v>
      </c>
      <c r="BO9" s="374">
        <v>16.12349</v>
      </c>
      <c r="BP9" s="374">
        <v>19.56043</v>
      </c>
      <c r="BQ9" s="374">
        <v>21.384049999999998</v>
      </c>
      <c r="BR9" s="374">
        <v>22.12576</v>
      </c>
      <c r="BS9" s="374">
        <v>21.185890000000001</v>
      </c>
      <c r="BT9" s="374">
        <v>16.734539999999999</v>
      </c>
      <c r="BU9" s="374">
        <v>13.5624</v>
      </c>
      <c r="BV9" s="374">
        <v>12.96219</v>
      </c>
    </row>
    <row r="10" spans="1:74" ht="11.05" customHeight="1" x14ac:dyDescent="0.2">
      <c r="A10" s="629" t="s">
        <v>354</v>
      </c>
      <c r="B10" s="631" t="s">
        <v>1025</v>
      </c>
      <c r="C10" s="451">
        <v>14.74420091</v>
      </c>
      <c r="D10" s="451">
        <v>14.445447290000001</v>
      </c>
      <c r="E10" s="451">
        <v>14.955145910000001</v>
      </c>
      <c r="F10" s="451">
        <v>15.606149179999999</v>
      </c>
      <c r="G10" s="451">
        <v>16.505636639999999</v>
      </c>
      <c r="H10" s="451">
        <v>17.688384660000001</v>
      </c>
      <c r="I10" s="451">
        <v>19.327849799999999</v>
      </c>
      <c r="J10" s="451">
        <v>21.585640609999999</v>
      </c>
      <c r="K10" s="451">
        <v>20.425586939999999</v>
      </c>
      <c r="L10" s="451">
        <v>19.11876737</v>
      </c>
      <c r="M10" s="451">
        <v>17.338174169999998</v>
      </c>
      <c r="N10" s="451">
        <v>17.468619029999999</v>
      </c>
      <c r="O10" s="451">
        <v>17.16431918</v>
      </c>
      <c r="P10" s="451">
        <v>17.72438872</v>
      </c>
      <c r="Q10" s="451">
        <v>18.406625300000002</v>
      </c>
      <c r="R10" s="451">
        <v>20.308539440000001</v>
      </c>
      <c r="S10" s="451">
        <v>20.858395000000002</v>
      </c>
      <c r="T10" s="451">
        <v>23.089767380000001</v>
      </c>
      <c r="U10" s="451">
        <v>25.741964379999999</v>
      </c>
      <c r="V10" s="451">
        <v>27.191548260000001</v>
      </c>
      <c r="W10" s="451">
        <v>25.93639486</v>
      </c>
      <c r="X10" s="451">
        <v>21.903237470000001</v>
      </c>
      <c r="Y10" s="451">
        <v>21.214676090000001</v>
      </c>
      <c r="Z10" s="451">
        <v>21.480328329999999</v>
      </c>
      <c r="AA10" s="451">
        <v>21.78173408</v>
      </c>
      <c r="AB10" s="451">
        <v>21.389194710000002</v>
      </c>
      <c r="AC10" s="451">
        <v>20.357581809999999</v>
      </c>
      <c r="AD10" s="451">
        <v>20.380072739999999</v>
      </c>
      <c r="AE10" s="451">
        <v>20.71428238</v>
      </c>
      <c r="AF10" s="451">
        <v>20.748698640000001</v>
      </c>
      <c r="AG10" s="451">
        <v>22.05461704</v>
      </c>
      <c r="AH10" s="451">
        <v>23.21558881</v>
      </c>
      <c r="AI10" s="451">
        <v>22.515056860000001</v>
      </c>
      <c r="AJ10" s="451">
        <v>18.969344169999999</v>
      </c>
      <c r="AK10" s="451">
        <v>17.343243180000002</v>
      </c>
      <c r="AL10" s="451">
        <v>19.911340119999998</v>
      </c>
      <c r="AM10" s="451">
        <v>18.637625249999999</v>
      </c>
      <c r="AN10" s="451">
        <v>19.30862612</v>
      </c>
      <c r="AO10" s="451">
        <v>19.629692899999998</v>
      </c>
      <c r="AP10" s="451">
        <v>20.2601619</v>
      </c>
      <c r="AQ10" s="451">
        <v>20.649392639999999</v>
      </c>
      <c r="AR10" s="451">
        <v>21.24524907</v>
      </c>
      <c r="AS10" s="451">
        <v>23.887454439999999</v>
      </c>
      <c r="AT10" s="451">
        <v>23.95958967</v>
      </c>
      <c r="AU10" s="451">
        <v>23.620204990000001</v>
      </c>
      <c r="AV10" s="451">
        <v>18.462419440000001</v>
      </c>
      <c r="AW10" s="451">
        <v>17.313490000000002</v>
      </c>
      <c r="AX10" s="451">
        <v>17.723400000000002</v>
      </c>
      <c r="AY10" s="374">
        <v>17.386500000000002</v>
      </c>
      <c r="AZ10" s="374">
        <v>17.646319999999999</v>
      </c>
      <c r="BA10" s="374">
        <v>17.602779999999999</v>
      </c>
      <c r="BB10" s="374">
        <v>18.222390000000001</v>
      </c>
      <c r="BC10" s="374">
        <v>18.54139</v>
      </c>
      <c r="BD10" s="374">
        <v>19.341809999999999</v>
      </c>
      <c r="BE10" s="374">
        <v>21.240300000000001</v>
      </c>
      <c r="BF10" s="374">
        <v>22.12161</v>
      </c>
      <c r="BG10" s="374">
        <v>21.366890000000001</v>
      </c>
      <c r="BH10" s="374">
        <v>17.947880000000001</v>
      </c>
      <c r="BI10" s="374">
        <v>17.015799999999999</v>
      </c>
      <c r="BJ10" s="374">
        <v>17.52291</v>
      </c>
      <c r="BK10" s="374">
        <v>17.275320000000001</v>
      </c>
      <c r="BL10" s="374">
        <v>17.634869999999999</v>
      </c>
      <c r="BM10" s="374">
        <v>17.69952</v>
      </c>
      <c r="BN10" s="374">
        <v>18.43788</v>
      </c>
      <c r="BO10" s="374">
        <v>18.88532</v>
      </c>
      <c r="BP10" s="374">
        <v>19.81578</v>
      </c>
      <c r="BQ10" s="374">
        <v>21.873149999999999</v>
      </c>
      <c r="BR10" s="374">
        <v>22.878270000000001</v>
      </c>
      <c r="BS10" s="374">
        <v>22.175129999999999</v>
      </c>
      <c r="BT10" s="374">
        <v>18.679179999999999</v>
      </c>
      <c r="BU10" s="374">
        <v>17.731560000000002</v>
      </c>
      <c r="BV10" s="374">
        <v>18.281890000000001</v>
      </c>
    </row>
    <row r="11" spans="1:74" ht="11.05" customHeight="1" x14ac:dyDescent="0.2">
      <c r="A11" s="629" t="s">
        <v>355</v>
      </c>
      <c r="B11" s="632" t="s">
        <v>1026</v>
      </c>
      <c r="C11" s="451">
        <v>10.30597715</v>
      </c>
      <c r="D11" s="451">
        <v>10.22381324</v>
      </c>
      <c r="E11" s="451">
        <v>10.84259419</v>
      </c>
      <c r="F11" s="451">
        <v>12.36274669</v>
      </c>
      <c r="G11" s="451">
        <v>13.592349479999999</v>
      </c>
      <c r="H11" s="451">
        <v>16.152996940000001</v>
      </c>
      <c r="I11" s="451">
        <v>18.99930732</v>
      </c>
      <c r="J11" s="451">
        <v>20.4625415</v>
      </c>
      <c r="K11" s="451">
        <v>19.552949550000001</v>
      </c>
      <c r="L11" s="451">
        <v>19.571612559999998</v>
      </c>
      <c r="M11" s="451">
        <v>14.33570576</v>
      </c>
      <c r="N11" s="451">
        <v>13.04345125</v>
      </c>
      <c r="O11" s="451">
        <v>12.73203123</v>
      </c>
      <c r="P11" s="451">
        <v>12.4435307</v>
      </c>
      <c r="Q11" s="451">
        <v>13.25834648</v>
      </c>
      <c r="R11" s="451">
        <v>13.72065323</v>
      </c>
      <c r="S11" s="451">
        <v>15.81388009</v>
      </c>
      <c r="T11" s="451">
        <v>21.424237309999999</v>
      </c>
      <c r="U11" s="451">
        <v>23.382770189999999</v>
      </c>
      <c r="V11" s="451">
        <v>24.015501929999999</v>
      </c>
      <c r="W11" s="451">
        <v>24.063182319999999</v>
      </c>
      <c r="X11" s="451">
        <v>19.357632850000002</v>
      </c>
      <c r="Y11" s="451">
        <v>17.5892695</v>
      </c>
      <c r="Z11" s="451">
        <v>15.817143079999999</v>
      </c>
      <c r="AA11" s="451">
        <v>16.119487809999999</v>
      </c>
      <c r="AB11" s="451">
        <v>15.705168799999999</v>
      </c>
      <c r="AC11" s="451">
        <v>14.652570949999999</v>
      </c>
      <c r="AD11" s="451">
        <v>14.82324852</v>
      </c>
      <c r="AE11" s="451">
        <v>16.05255438</v>
      </c>
      <c r="AF11" s="451">
        <v>18.69665432</v>
      </c>
      <c r="AG11" s="451">
        <v>20.60114561</v>
      </c>
      <c r="AH11" s="451">
        <v>21.50619627</v>
      </c>
      <c r="AI11" s="451">
        <v>20.008200460000001</v>
      </c>
      <c r="AJ11" s="451">
        <v>17.390207700000001</v>
      </c>
      <c r="AK11" s="451">
        <v>14.38609905</v>
      </c>
      <c r="AL11" s="451">
        <v>13.219055819999999</v>
      </c>
      <c r="AM11" s="451">
        <v>13.19162062</v>
      </c>
      <c r="AN11" s="451">
        <v>13.384161199999999</v>
      </c>
      <c r="AO11" s="451">
        <v>13.893394580000001</v>
      </c>
      <c r="AP11" s="451">
        <v>14.107164640000001</v>
      </c>
      <c r="AQ11" s="451">
        <v>16.966967019999998</v>
      </c>
      <c r="AR11" s="451">
        <v>19.800684839999999</v>
      </c>
      <c r="AS11" s="451">
        <v>21.617575389999999</v>
      </c>
      <c r="AT11" s="451">
        <v>21.76229167</v>
      </c>
      <c r="AU11" s="451">
        <v>21.21258023</v>
      </c>
      <c r="AV11" s="451">
        <v>18.906275560000001</v>
      </c>
      <c r="AW11" s="451">
        <v>15.520989999999999</v>
      </c>
      <c r="AX11" s="451">
        <v>13.633190000000001</v>
      </c>
      <c r="AY11" s="374">
        <v>13.27976</v>
      </c>
      <c r="AZ11" s="374">
        <v>13.104660000000001</v>
      </c>
      <c r="BA11" s="374">
        <v>13.13156</v>
      </c>
      <c r="BB11" s="374">
        <v>13.238250000000001</v>
      </c>
      <c r="BC11" s="374">
        <v>14.83601</v>
      </c>
      <c r="BD11" s="374">
        <v>17.45167</v>
      </c>
      <c r="BE11" s="374">
        <v>19.342960000000001</v>
      </c>
      <c r="BF11" s="374">
        <v>19.785769999999999</v>
      </c>
      <c r="BG11" s="374">
        <v>19.006270000000001</v>
      </c>
      <c r="BH11" s="374">
        <v>16.6328</v>
      </c>
      <c r="BI11" s="374">
        <v>13.870380000000001</v>
      </c>
      <c r="BJ11" s="374">
        <v>12.71824</v>
      </c>
      <c r="BK11" s="374">
        <v>12.71927</v>
      </c>
      <c r="BL11" s="374">
        <v>12.77571</v>
      </c>
      <c r="BM11" s="374">
        <v>12.999040000000001</v>
      </c>
      <c r="BN11" s="374">
        <v>13.28689</v>
      </c>
      <c r="BO11" s="374">
        <v>15.08986</v>
      </c>
      <c r="BP11" s="374">
        <v>17.94584</v>
      </c>
      <c r="BQ11" s="374">
        <v>20.071850000000001</v>
      </c>
      <c r="BR11" s="374">
        <v>20.67342</v>
      </c>
      <c r="BS11" s="374">
        <v>19.95955</v>
      </c>
      <c r="BT11" s="374">
        <v>17.528179999999999</v>
      </c>
      <c r="BU11" s="374">
        <v>14.622199999999999</v>
      </c>
      <c r="BV11" s="374">
        <v>13.41126</v>
      </c>
    </row>
    <row r="12" spans="1:74" ht="11.05" customHeight="1" x14ac:dyDescent="0.2">
      <c r="A12" s="629" t="s">
        <v>356</v>
      </c>
      <c r="B12" s="631" t="s">
        <v>1234</v>
      </c>
      <c r="C12" s="451">
        <v>7.1008479099999997</v>
      </c>
      <c r="D12" s="451">
        <v>7.0580455940000002</v>
      </c>
      <c r="E12" s="451">
        <v>8.5722742969999999</v>
      </c>
      <c r="F12" s="451">
        <v>10.49917619</v>
      </c>
      <c r="G12" s="451">
        <v>13.01368796</v>
      </c>
      <c r="H12" s="451">
        <v>19.815797150000002</v>
      </c>
      <c r="I12" s="451">
        <v>22.048625040000001</v>
      </c>
      <c r="J12" s="451">
        <v>23.097180080000001</v>
      </c>
      <c r="K12" s="451">
        <v>22.23279458</v>
      </c>
      <c r="L12" s="451">
        <v>15.946036039999999</v>
      </c>
      <c r="M12" s="451">
        <v>10.91822582</v>
      </c>
      <c r="N12" s="451">
        <v>10.519188939999999</v>
      </c>
      <c r="O12" s="451">
        <v>9.4327922419999997</v>
      </c>
      <c r="P12" s="451">
        <v>9.8003163779999998</v>
      </c>
      <c r="Q12" s="451">
        <v>10.64332662</v>
      </c>
      <c r="R12" s="451">
        <v>11.83065983</v>
      </c>
      <c r="S12" s="451">
        <v>17.298345250000001</v>
      </c>
      <c r="T12" s="451">
        <v>23.48068593</v>
      </c>
      <c r="U12" s="451">
        <v>26.64329721</v>
      </c>
      <c r="V12" s="451">
        <v>27.70824167</v>
      </c>
      <c r="W12" s="451">
        <v>24.11382167</v>
      </c>
      <c r="X12" s="451">
        <v>16.515045480000001</v>
      </c>
      <c r="Y12" s="451">
        <v>13.66143574</v>
      </c>
      <c r="Z12" s="451">
        <v>11.95250113</v>
      </c>
      <c r="AA12" s="451">
        <v>11.500910530000001</v>
      </c>
      <c r="AB12" s="451">
        <v>11.162652400000001</v>
      </c>
      <c r="AC12" s="451">
        <v>10.36264577</v>
      </c>
      <c r="AD12" s="451">
        <v>10.805496310000001</v>
      </c>
      <c r="AE12" s="451">
        <v>13.993255039999999</v>
      </c>
      <c r="AF12" s="451">
        <v>20.72703078</v>
      </c>
      <c r="AG12" s="451">
        <v>22.848532859999999</v>
      </c>
      <c r="AH12" s="451">
        <v>24.240669579999999</v>
      </c>
      <c r="AI12" s="451">
        <v>22.024241719999999</v>
      </c>
      <c r="AJ12" s="451">
        <v>13.44597066</v>
      </c>
      <c r="AK12" s="451">
        <v>10.10130972</v>
      </c>
      <c r="AL12" s="451">
        <v>9.6871588269999993</v>
      </c>
      <c r="AM12" s="451">
        <v>8.2282837000000004</v>
      </c>
      <c r="AN12" s="451">
        <v>10.036146219999999</v>
      </c>
      <c r="AO12" s="451">
        <v>10.25273402</v>
      </c>
      <c r="AP12" s="451">
        <v>11.45167404</v>
      </c>
      <c r="AQ12" s="451">
        <v>17.49237089</v>
      </c>
      <c r="AR12" s="451">
        <v>21.436779640000001</v>
      </c>
      <c r="AS12" s="451">
        <v>23.57563159</v>
      </c>
      <c r="AT12" s="451">
        <v>23.337469089999999</v>
      </c>
      <c r="AU12" s="451">
        <v>23.104949090000002</v>
      </c>
      <c r="AV12" s="451">
        <v>15.71554911</v>
      </c>
      <c r="AW12" s="451">
        <v>11.99541</v>
      </c>
      <c r="AX12" s="451">
        <v>10.76131</v>
      </c>
      <c r="AY12" s="374">
        <v>9.5931230000000003</v>
      </c>
      <c r="AZ12" s="374">
        <v>10.225899999999999</v>
      </c>
      <c r="BA12" s="374">
        <v>10.15582</v>
      </c>
      <c r="BB12" s="374">
        <v>10.928610000000001</v>
      </c>
      <c r="BC12" s="374">
        <v>14.60079</v>
      </c>
      <c r="BD12" s="374">
        <v>20.219339999999999</v>
      </c>
      <c r="BE12" s="374">
        <v>22.120039999999999</v>
      </c>
      <c r="BF12" s="374">
        <v>22.636659999999999</v>
      </c>
      <c r="BG12" s="374">
        <v>20.880310000000001</v>
      </c>
      <c r="BH12" s="374">
        <v>13.61636</v>
      </c>
      <c r="BI12" s="374">
        <v>10.63701</v>
      </c>
      <c r="BJ12" s="374">
        <v>9.9101619999999997</v>
      </c>
      <c r="BK12" s="374">
        <v>9.1101410000000005</v>
      </c>
      <c r="BL12" s="374">
        <v>9.8805200000000006</v>
      </c>
      <c r="BM12" s="374">
        <v>9.9983559999999994</v>
      </c>
      <c r="BN12" s="374">
        <v>10.92723</v>
      </c>
      <c r="BO12" s="374">
        <v>14.82281</v>
      </c>
      <c r="BP12" s="374">
        <v>20.76108</v>
      </c>
      <c r="BQ12" s="374">
        <v>22.928619999999999</v>
      </c>
      <c r="BR12" s="374">
        <v>23.620370000000001</v>
      </c>
      <c r="BS12" s="374">
        <v>21.89077</v>
      </c>
      <c r="BT12" s="374">
        <v>14.31836</v>
      </c>
      <c r="BU12" s="374">
        <v>11.17592</v>
      </c>
      <c r="BV12" s="374">
        <v>10.41666</v>
      </c>
    </row>
    <row r="13" spans="1:74" ht="11.05" customHeight="1" x14ac:dyDescent="0.2">
      <c r="A13" s="629" t="s">
        <v>357</v>
      </c>
      <c r="B13" s="631" t="s">
        <v>1235</v>
      </c>
      <c r="C13" s="451">
        <v>7.3214945340000002</v>
      </c>
      <c r="D13" s="451">
        <v>7.1986086140000003</v>
      </c>
      <c r="E13" s="451">
        <v>8.4220003210000005</v>
      </c>
      <c r="F13" s="451">
        <v>9.7939907260000005</v>
      </c>
      <c r="G13" s="451">
        <v>12.06546048</v>
      </c>
      <c r="H13" s="451">
        <v>16.942730699999998</v>
      </c>
      <c r="I13" s="451">
        <v>19.887176849999999</v>
      </c>
      <c r="J13" s="451">
        <v>21.146926069999999</v>
      </c>
      <c r="K13" s="451">
        <v>20.376039169999999</v>
      </c>
      <c r="L13" s="451">
        <v>17.021042640000001</v>
      </c>
      <c r="M13" s="451">
        <v>11.979855929999999</v>
      </c>
      <c r="N13" s="451">
        <v>11.67724159</v>
      </c>
      <c r="O13" s="451">
        <v>10.843888959999999</v>
      </c>
      <c r="P13" s="451">
        <v>11.42049838</v>
      </c>
      <c r="Q13" s="451">
        <v>12.028313130000001</v>
      </c>
      <c r="R13" s="451">
        <v>12.38654393</v>
      </c>
      <c r="S13" s="451">
        <v>17.053071159999998</v>
      </c>
      <c r="T13" s="451">
        <v>23.15858579</v>
      </c>
      <c r="U13" s="451">
        <v>24.180344080000001</v>
      </c>
      <c r="V13" s="451">
        <v>25.872034979999999</v>
      </c>
      <c r="W13" s="451">
        <v>24.384873949999999</v>
      </c>
      <c r="X13" s="451">
        <v>16.465357180000002</v>
      </c>
      <c r="Y13" s="451">
        <v>12.55974829</v>
      </c>
      <c r="Z13" s="451">
        <v>12.66621031</v>
      </c>
      <c r="AA13" s="451">
        <v>13.27172755</v>
      </c>
      <c r="AB13" s="451">
        <v>13.757811350000001</v>
      </c>
      <c r="AC13" s="451">
        <v>12.93058613</v>
      </c>
      <c r="AD13" s="451">
        <v>13.174848190000001</v>
      </c>
      <c r="AE13" s="451">
        <v>17.08322978</v>
      </c>
      <c r="AF13" s="451">
        <v>21.48814745</v>
      </c>
      <c r="AG13" s="451">
        <v>22.853950510000001</v>
      </c>
      <c r="AH13" s="451">
        <v>22.939955300000001</v>
      </c>
      <c r="AI13" s="451">
        <v>21.079946209999999</v>
      </c>
      <c r="AJ13" s="451">
        <v>14.29007112</v>
      </c>
      <c r="AK13" s="451">
        <v>10.965262600000001</v>
      </c>
      <c r="AL13" s="451">
        <v>10.54705343</v>
      </c>
      <c r="AM13" s="451">
        <v>9.7961325850000005</v>
      </c>
      <c r="AN13" s="451">
        <v>11.56758597</v>
      </c>
      <c r="AO13" s="451">
        <v>11.050953270000001</v>
      </c>
      <c r="AP13" s="451">
        <v>12.696193210000001</v>
      </c>
      <c r="AQ13" s="451">
        <v>17.047649580000002</v>
      </c>
      <c r="AR13" s="451">
        <v>22.682065680000001</v>
      </c>
      <c r="AS13" s="451">
        <v>23.094367890000001</v>
      </c>
      <c r="AT13" s="451">
        <v>23.074039450000001</v>
      </c>
      <c r="AU13" s="451">
        <v>22.204201130000001</v>
      </c>
      <c r="AV13" s="451">
        <v>17.953531330000001</v>
      </c>
      <c r="AW13" s="451">
        <v>13.39697</v>
      </c>
      <c r="AX13" s="451">
        <v>12.74812</v>
      </c>
      <c r="AY13" s="374">
        <v>11.4863</v>
      </c>
      <c r="AZ13" s="374">
        <v>11.807510000000001</v>
      </c>
      <c r="BA13" s="374">
        <v>12.041370000000001</v>
      </c>
      <c r="BB13" s="374">
        <v>12.53355</v>
      </c>
      <c r="BC13" s="374">
        <v>16.187239999999999</v>
      </c>
      <c r="BD13" s="374">
        <v>20.994589999999999</v>
      </c>
      <c r="BE13" s="374">
        <v>21.777609999999999</v>
      </c>
      <c r="BF13" s="374">
        <v>22.291720000000002</v>
      </c>
      <c r="BG13" s="374">
        <v>20.709409999999998</v>
      </c>
      <c r="BH13" s="374">
        <v>14.288629999999999</v>
      </c>
      <c r="BI13" s="374">
        <v>10.879709999999999</v>
      </c>
      <c r="BJ13" s="374">
        <v>10.573539999999999</v>
      </c>
      <c r="BK13" s="374">
        <v>9.7862910000000003</v>
      </c>
      <c r="BL13" s="374">
        <v>10.296519999999999</v>
      </c>
      <c r="BM13" s="374">
        <v>10.72776</v>
      </c>
      <c r="BN13" s="374">
        <v>11.389889999999999</v>
      </c>
      <c r="BO13" s="374">
        <v>14.99344</v>
      </c>
      <c r="BP13" s="374">
        <v>19.777429999999999</v>
      </c>
      <c r="BQ13" s="374">
        <v>20.826139999999999</v>
      </c>
      <c r="BR13" s="374">
        <v>21.59618</v>
      </c>
      <c r="BS13" s="374">
        <v>20.284949999999998</v>
      </c>
      <c r="BT13" s="374">
        <v>14.125489999999999</v>
      </c>
      <c r="BU13" s="374">
        <v>10.824199999999999</v>
      </c>
      <c r="BV13" s="374">
        <v>10.581429999999999</v>
      </c>
    </row>
    <row r="14" spans="1:74" ht="11.05" customHeight="1" x14ac:dyDescent="0.2">
      <c r="A14" s="629" t="s">
        <v>358</v>
      </c>
      <c r="B14" s="631" t="s">
        <v>1087</v>
      </c>
      <c r="C14" s="451">
        <v>11.13512796</v>
      </c>
      <c r="D14" s="451">
        <v>11.49435233</v>
      </c>
      <c r="E14" s="451">
        <v>13.04027337</v>
      </c>
      <c r="F14" s="451">
        <v>14.578710190000001</v>
      </c>
      <c r="G14" s="451">
        <v>18.718330269999999</v>
      </c>
      <c r="H14" s="451">
        <v>23.46793959</v>
      </c>
      <c r="I14" s="451">
        <v>25.931261060000001</v>
      </c>
      <c r="J14" s="451">
        <v>26.718150130000001</v>
      </c>
      <c r="K14" s="451">
        <v>26.73913074</v>
      </c>
      <c r="L14" s="451">
        <v>23.838040679999999</v>
      </c>
      <c r="M14" s="451">
        <v>15.01772016</v>
      </c>
      <c r="N14" s="451">
        <v>15.080063920000001</v>
      </c>
      <c r="O14" s="451">
        <v>13.17831281</v>
      </c>
      <c r="P14" s="451">
        <v>13.761438589999999</v>
      </c>
      <c r="Q14" s="451">
        <v>15.46502763</v>
      </c>
      <c r="R14" s="451">
        <v>17.686786949999998</v>
      </c>
      <c r="S14" s="451">
        <v>22.706556299999999</v>
      </c>
      <c r="T14" s="451">
        <v>29.205494890000001</v>
      </c>
      <c r="U14" s="451">
        <v>33.353011350000003</v>
      </c>
      <c r="V14" s="451">
        <v>30.530696819999999</v>
      </c>
      <c r="W14" s="451">
        <v>31.208406929999999</v>
      </c>
      <c r="X14" s="451">
        <v>22.200389860000001</v>
      </c>
      <c r="Y14" s="451">
        <v>17.620999730000001</v>
      </c>
      <c r="Z14" s="451">
        <v>15.55838584</v>
      </c>
      <c r="AA14" s="451">
        <v>17.348535729999998</v>
      </c>
      <c r="AB14" s="451">
        <v>17.581092300000002</v>
      </c>
      <c r="AC14" s="451">
        <v>15.973521509999999</v>
      </c>
      <c r="AD14" s="451">
        <v>17.31032076</v>
      </c>
      <c r="AE14" s="451">
        <v>20.839202220000001</v>
      </c>
      <c r="AF14" s="451">
        <v>26.087648810000001</v>
      </c>
      <c r="AG14" s="451">
        <v>29.06480389</v>
      </c>
      <c r="AH14" s="451">
        <v>30.178013750000002</v>
      </c>
      <c r="AI14" s="451">
        <v>29.009936799999998</v>
      </c>
      <c r="AJ14" s="451">
        <v>22.087786439999999</v>
      </c>
      <c r="AK14" s="451">
        <v>15.357024190000001</v>
      </c>
      <c r="AL14" s="451">
        <v>14.19358364</v>
      </c>
      <c r="AM14" s="451">
        <v>13.734377970000001</v>
      </c>
      <c r="AN14" s="451">
        <v>14.60799413</v>
      </c>
      <c r="AO14" s="451">
        <v>15.904676690000001</v>
      </c>
      <c r="AP14" s="451">
        <v>17.471731250000001</v>
      </c>
      <c r="AQ14" s="451">
        <v>23.66940482</v>
      </c>
      <c r="AR14" s="451">
        <v>29.523195050000002</v>
      </c>
      <c r="AS14" s="451">
        <v>32.3017824</v>
      </c>
      <c r="AT14" s="451">
        <v>31.98671448</v>
      </c>
      <c r="AU14" s="451">
        <v>31.20720021</v>
      </c>
      <c r="AV14" s="451">
        <v>24.193239760000001</v>
      </c>
      <c r="AW14" s="451">
        <v>17.103940000000001</v>
      </c>
      <c r="AX14" s="451">
        <v>14.49958</v>
      </c>
      <c r="AY14" s="374">
        <v>14.09774</v>
      </c>
      <c r="AZ14" s="374">
        <v>14.67182</v>
      </c>
      <c r="BA14" s="374">
        <v>15.54297</v>
      </c>
      <c r="BB14" s="374">
        <v>16.639659999999999</v>
      </c>
      <c r="BC14" s="374">
        <v>20.590350000000001</v>
      </c>
      <c r="BD14" s="374">
        <v>25.433879999999998</v>
      </c>
      <c r="BE14" s="374">
        <v>27.977550000000001</v>
      </c>
      <c r="BF14" s="374">
        <v>27.474810000000002</v>
      </c>
      <c r="BG14" s="374">
        <v>27.196870000000001</v>
      </c>
      <c r="BH14" s="374">
        <v>21.610510000000001</v>
      </c>
      <c r="BI14" s="374">
        <v>15.250590000000001</v>
      </c>
      <c r="BJ14" s="374">
        <v>14.122579999999999</v>
      </c>
      <c r="BK14" s="374">
        <v>14.064310000000001</v>
      </c>
      <c r="BL14" s="374">
        <v>14.80997</v>
      </c>
      <c r="BM14" s="374">
        <v>15.83583</v>
      </c>
      <c r="BN14" s="374">
        <v>17.078959999999999</v>
      </c>
      <c r="BO14" s="374">
        <v>21.275749999999999</v>
      </c>
      <c r="BP14" s="374">
        <v>26.383839999999999</v>
      </c>
      <c r="BQ14" s="374">
        <v>29.080819999999999</v>
      </c>
      <c r="BR14" s="374">
        <v>28.56165</v>
      </c>
      <c r="BS14" s="374">
        <v>28.242059999999999</v>
      </c>
      <c r="BT14" s="374">
        <v>22.401150000000001</v>
      </c>
      <c r="BU14" s="374">
        <v>15.74611</v>
      </c>
      <c r="BV14" s="374">
        <v>14.54528</v>
      </c>
    </row>
    <row r="15" spans="1:74" ht="11.05" customHeight="1" x14ac:dyDescent="0.2">
      <c r="A15" s="629" t="s">
        <v>359</v>
      </c>
      <c r="B15" s="631" t="s">
        <v>1236</v>
      </c>
      <c r="C15" s="451">
        <v>9.6693723610000006</v>
      </c>
      <c r="D15" s="451">
        <v>8.7670624010000004</v>
      </c>
      <c r="E15" s="451">
        <v>10.20031472</v>
      </c>
      <c r="F15" s="451">
        <v>12.578397600000001</v>
      </c>
      <c r="G15" s="451">
        <v>15.702379880000001</v>
      </c>
      <c r="H15" s="451">
        <v>20.934689559999999</v>
      </c>
      <c r="I15" s="451">
        <v>21.995502120000001</v>
      </c>
      <c r="J15" s="451">
        <v>25.168100469999999</v>
      </c>
      <c r="K15" s="451">
        <v>22.92572302</v>
      </c>
      <c r="L15" s="451">
        <v>19.916550919999999</v>
      </c>
      <c r="M15" s="451">
        <v>13.269114399999999</v>
      </c>
      <c r="N15" s="451">
        <v>13.780494879999999</v>
      </c>
      <c r="O15" s="451">
        <v>11.44511696</v>
      </c>
      <c r="P15" s="451">
        <v>11.300971150000001</v>
      </c>
      <c r="Q15" s="451">
        <v>12.802006560000001</v>
      </c>
      <c r="R15" s="451">
        <v>13.491728070000001</v>
      </c>
      <c r="S15" s="451">
        <v>19.93130923</v>
      </c>
      <c r="T15" s="451">
        <v>25.398574249999999</v>
      </c>
      <c r="U15" s="451">
        <v>27.190692380000002</v>
      </c>
      <c r="V15" s="451">
        <v>25.703389600000001</v>
      </c>
      <c r="W15" s="451">
        <v>25.931812879999999</v>
      </c>
      <c r="X15" s="451">
        <v>20.231848400000001</v>
      </c>
      <c r="Y15" s="451">
        <v>15.798160360000001</v>
      </c>
      <c r="Z15" s="451">
        <v>13.84848929</v>
      </c>
      <c r="AA15" s="451">
        <v>14.29947469</v>
      </c>
      <c r="AB15" s="451">
        <v>13.85799102</v>
      </c>
      <c r="AC15" s="451">
        <v>13.08765809</v>
      </c>
      <c r="AD15" s="451">
        <v>14.28071482</v>
      </c>
      <c r="AE15" s="451">
        <v>18.212056830000002</v>
      </c>
      <c r="AF15" s="451">
        <v>21.69966368</v>
      </c>
      <c r="AG15" s="451">
        <v>23.27133834</v>
      </c>
      <c r="AH15" s="451">
        <v>24.354789109999999</v>
      </c>
      <c r="AI15" s="451">
        <v>23.350834079999998</v>
      </c>
      <c r="AJ15" s="451">
        <v>18.698260170000001</v>
      </c>
      <c r="AK15" s="451">
        <v>13.841010219999999</v>
      </c>
      <c r="AL15" s="451">
        <v>12.14726673</v>
      </c>
      <c r="AM15" s="451">
        <v>10.827302789999999</v>
      </c>
      <c r="AN15" s="451">
        <v>11.97866803</v>
      </c>
      <c r="AO15" s="451">
        <v>13.04959498</v>
      </c>
      <c r="AP15" s="451">
        <v>13.59550686</v>
      </c>
      <c r="AQ15" s="451">
        <v>18.035894500000001</v>
      </c>
      <c r="AR15" s="451">
        <v>20.244522530000001</v>
      </c>
      <c r="AS15" s="451">
        <v>23.248919650000001</v>
      </c>
      <c r="AT15" s="451">
        <v>27.849421540000002</v>
      </c>
      <c r="AU15" s="451">
        <v>22.42598207</v>
      </c>
      <c r="AV15" s="451">
        <v>19.041061679999999</v>
      </c>
      <c r="AW15" s="451">
        <v>14.389900000000001</v>
      </c>
      <c r="AX15" s="451">
        <v>12.3218</v>
      </c>
      <c r="AY15" s="374">
        <v>11.546110000000001</v>
      </c>
      <c r="AZ15" s="374">
        <v>11.70172</v>
      </c>
      <c r="BA15" s="374">
        <v>12.136900000000001</v>
      </c>
      <c r="BB15" s="374">
        <v>12.76862</v>
      </c>
      <c r="BC15" s="374">
        <v>16.740159999999999</v>
      </c>
      <c r="BD15" s="374">
        <v>20.426020000000001</v>
      </c>
      <c r="BE15" s="374">
        <v>21.38927</v>
      </c>
      <c r="BF15" s="374">
        <v>22.483799999999999</v>
      </c>
      <c r="BG15" s="374">
        <v>20.785879999999999</v>
      </c>
      <c r="BH15" s="374">
        <v>17.054279999999999</v>
      </c>
      <c r="BI15" s="374">
        <v>12.63406</v>
      </c>
      <c r="BJ15" s="374">
        <v>11.31207</v>
      </c>
      <c r="BK15" s="374">
        <v>11.11872</v>
      </c>
      <c r="BL15" s="374">
        <v>11.560269999999999</v>
      </c>
      <c r="BM15" s="374">
        <v>12.1919</v>
      </c>
      <c r="BN15" s="374">
        <v>12.981339999999999</v>
      </c>
      <c r="BO15" s="374">
        <v>17.185130000000001</v>
      </c>
      <c r="BP15" s="374">
        <v>21.095970000000001</v>
      </c>
      <c r="BQ15" s="374">
        <v>22.169129999999999</v>
      </c>
      <c r="BR15" s="374">
        <v>23.333189999999998</v>
      </c>
      <c r="BS15" s="374">
        <v>21.566569999999999</v>
      </c>
      <c r="BT15" s="374">
        <v>17.675450000000001</v>
      </c>
      <c r="BU15" s="374">
        <v>13.05025</v>
      </c>
      <c r="BV15" s="374">
        <v>11.660399999999999</v>
      </c>
    </row>
    <row r="16" spans="1:74" ht="11.05" customHeight="1" x14ac:dyDescent="0.2">
      <c r="A16" s="629" t="s">
        <v>360</v>
      </c>
      <c r="B16" s="631" t="s">
        <v>1237</v>
      </c>
      <c r="C16" s="451">
        <v>9.9692196230000008</v>
      </c>
      <c r="D16" s="451">
        <v>8.4793528669999993</v>
      </c>
      <c r="E16" s="451">
        <v>9.1426933819999991</v>
      </c>
      <c r="F16" s="451">
        <v>13.368200529999999</v>
      </c>
      <c r="G16" s="451">
        <v>16.238494079999999</v>
      </c>
      <c r="H16" s="451">
        <v>19.93885672</v>
      </c>
      <c r="I16" s="451">
        <v>22.433540130000001</v>
      </c>
      <c r="J16" s="451">
        <v>24.705247570000001</v>
      </c>
      <c r="K16" s="451">
        <v>23.859368809999999</v>
      </c>
      <c r="L16" s="451">
        <v>22.946788210000001</v>
      </c>
      <c r="M16" s="451">
        <v>16.124117630000001</v>
      </c>
      <c r="N16" s="451">
        <v>16.987405290000002</v>
      </c>
      <c r="O16" s="451">
        <v>13.022708809999999</v>
      </c>
      <c r="P16" s="451">
        <v>11.931453830000001</v>
      </c>
      <c r="Q16" s="451">
        <v>12.80010412</v>
      </c>
      <c r="R16" s="451">
        <v>16.63304613</v>
      </c>
      <c r="S16" s="451">
        <v>23.607738080000001</v>
      </c>
      <c r="T16" s="451">
        <v>26.720704560000001</v>
      </c>
      <c r="U16" s="451">
        <v>28.891864349999999</v>
      </c>
      <c r="V16" s="451">
        <v>32.812965980000001</v>
      </c>
      <c r="W16" s="451">
        <v>31.239172759999999</v>
      </c>
      <c r="X16" s="451">
        <v>26.560514099999999</v>
      </c>
      <c r="Y16" s="451">
        <v>17.735418500000002</v>
      </c>
      <c r="Z16" s="451">
        <v>15.16308793</v>
      </c>
      <c r="AA16" s="451">
        <v>15.15397248</v>
      </c>
      <c r="AB16" s="451">
        <v>13.80168244</v>
      </c>
      <c r="AC16" s="451">
        <v>14.62498922</v>
      </c>
      <c r="AD16" s="451">
        <v>16.629478899999999</v>
      </c>
      <c r="AE16" s="451">
        <v>21.104188069999999</v>
      </c>
      <c r="AF16" s="451">
        <v>23.865139129999999</v>
      </c>
      <c r="AG16" s="451">
        <v>27.197694869999999</v>
      </c>
      <c r="AH16" s="451">
        <v>29.43793368</v>
      </c>
      <c r="AI16" s="451">
        <v>28.520377190000001</v>
      </c>
      <c r="AJ16" s="451">
        <v>24.550125250000001</v>
      </c>
      <c r="AK16" s="451">
        <v>16.646251039999999</v>
      </c>
      <c r="AL16" s="451">
        <v>13.81494854</v>
      </c>
      <c r="AM16" s="451">
        <v>11.611735250000001</v>
      </c>
      <c r="AN16" s="451">
        <v>12.68281071</v>
      </c>
      <c r="AO16" s="451">
        <v>15.484326190000001</v>
      </c>
      <c r="AP16" s="451">
        <v>19.153301639999999</v>
      </c>
      <c r="AQ16" s="451">
        <v>23.86516365</v>
      </c>
      <c r="AR16" s="451">
        <v>25.89232423</v>
      </c>
      <c r="AS16" s="451">
        <v>27.752763980000001</v>
      </c>
      <c r="AT16" s="451">
        <v>29.55894383</v>
      </c>
      <c r="AU16" s="451">
        <v>29.982381719999999</v>
      </c>
      <c r="AV16" s="451">
        <v>28.49653064</v>
      </c>
      <c r="AW16" s="451">
        <v>19.091059999999999</v>
      </c>
      <c r="AX16" s="451">
        <v>15.80035</v>
      </c>
      <c r="AY16" s="374">
        <v>15.175789999999999</v>
      </c>
      <c r="AZ16" s="374">
        <v>13.4346</v>
      </c>
      <c r="BA16" s="374">
        <v>13.75831</v>
      </c>
      <c r="BB16" s="374">
        <v>16.96106</v>
      </c>
      <c r="BC16" s="374">
        <v>21.126670000000001</v>
      </c>
      <c r="BD16" s="374">
        <v>22.9526</v>
      </c>
      <c r="BE16" s="374">
        <v>24.555430000000001</v>
      </c>
      <c r="BF16" s="374">
        <v>26.280180000000001</v>
      </c>
      <c r="BG16" s="374">
        <v>25.19014</v>
      </c>
      <c r="BH16" s="374">
        <v>22.20778</v>
      </c>
      <c r="BI16" s="374">
        <v>14.836869999999999</v>
      </c>
      <c r="BJ16" s="374">
        <v>12.283060000000001</v>
      </c>
      <c r="BK16" s="374">
        <v>12.161949999999999</v>
      </c>
      <c r="BL16" s="374">
        <v>11.196490000000001</v>
      </c>
      <c r="BM16" s="374">
        <v>11.897040000000001</v>
      </c>
      <c r="BN16" s="374">
        <v>15.151820000000001</v>
      </c>
      <c r="BO16" s="374">
        <v>19.433879999999998</v>
      </c>
      <c r="BP16" s="374">
        <v>21.640560000000001</v>
      </c>
      <c r="BQ16" s="374">
        <v>23.63578</v>
      </c>
      <c r="BR16" s="374">
        <v>25.722020000000001</v>
      </c>
      <c r="BS16" s="374">
        <v>24.981269999999999</v>
      </c>
      <c r="BT16" s="374">
        <v>22.24905</v>
      </c>
      <c r="BU16" s="374">
        <v>14.958729999999999</v>
      </c>
      <c r="BV16" s="374">
        <v>12.452870000000001</v>
      </c>
    </row>
    <row r="17" spans="1:74" ht="11.05" customHeight="1" x14ac:dyDescent="0.2">
      <c r="A17" s="629" t="s">
        <v>361</v>
      </c>
      <c r="B17" s="631" t="s">
        <v>1032</v>
      </c>
      <c r="C17" s="451">
        <v>7.7545243609999996</v>
      </c>
      <c r="D17" s="451">
        <v>7.8251646629999998</v>
      </c>
      <c r="E17" s="451">
        <v>8.3065041260000001</v>
      </c>
      <c r="F17" s="451">
        <v>9.4787348229999999</v>
      </c>
      <c r="G17" s="451">
        <v>10.99486085</v>
      </c>
      <c r="H17" s="451">
        <v>13.061938619999999</v>
      </c>
      <c r="I17" s="451">
        <v>15.611761400000001</v>
      </c>
      <c r="J17" s="451">
        <v>15.66931814</v>
      </c>
      <c r="K17" s="451">
        <v>15.317224270000001</v>
      </c>
      <c r="L17" s="451">
        <v>12.37415186</v>
      </c>
      <c r="M17" s="451">
        <v>10.95485233</v>
      </c>
      <c r="N17" s="451">
        <v>10.22427804</v>
      </c>
      <c r="O17" s="451">
        <v>10.125582209999999</v>
      </c>
      <c r="P17" s="451">
        <v>10.27020314</v>
      </c>
      <c r="Q17" s="451">
        <v>10.617352090000001</v>
      </c>
      <c r="R17" s="451">
        <v>11.5609199</v>
      </c>
      <c r="S17" s="451">
        <v>13.052396030000001</v>
      </c>
      <c r="T17" s="451">
        <v>15.940277350000001</v>
      </c>
      <c r="U17" s="451">
        <v>18.73831367</v>
      </c>
      <c r="V17" s="451">
        <v>19.314072100000001</v>
      </c>
      <c r="W17" s="451">
        <v>19.603171540000002</v>
      </c>
      <c r="X17" s="451">
        <v>16.625408719999999</v>
      </c>
      <c r="Y17" s="451">
        <v>13.44817263</v>
      </c>
      <c r="Z17" s="451">
        <v>12.42288439</v>
      </c>
      <c r="AA17" s="451">
        <v>13.185296729999999</v>
      </c>
      <c r="AB17" s="451">
        <v>12.676317040000001</v>
      </c>
      <c r="AC17" s="451">
        <v>12.174702160000001</v>
      </c>
      <c r="AD17" s="451">
        <v>12.50085397</v>
      </c>
      <c r="AE17" s="451">
        <v>14.91769547</v>
      </c>
      <c r="AF17" s="451">
        <v>16.98651181</v>
      </c>
      <c r="AG17" s="451">
        <v>18.176098759999999</v>
      </c>
      <c r="AH17" s="451">
        <v>19.576590499999998</v>
      </c>
      <c r="AI17" s="451">
        <v>19.013911109999999</v>
      </c>
      <c r="AJ17" s="451">
        <v>14.796742739999999</v>
      </c>
      <c r="AK17" s="451">
        <v>12.925704229999999</v>
      </c>
      <c r="AL17" s="451">
        <v>12.479766489999999</v>
      </c>
      <c r="AM17" s="451">
        <v>12.29568166</v>
      </c>
      <c r="AN17" s="451">
        <v>12.711226610000001</v>
      </c>
      <c r="AO17" s="451">
        <v>12.70754793</v>
      </c>
      <c r="AP17" s="451">
        <v>12.70416503</v>
      </c>
      <c r="AQ17" s="451">
        <v>13.82480178</v>
      </c>
      <c r="AR17" s="451">
        <v>16.869163489999998</v>
      </c>
      <c r="AS17" s="451">
        <v>17.759679070000001</v>
      </c>
      <c r="AT17" s="451">
        <v>17.693626940000001</v>
      </c>
      <c r="AU17" s="451">
        <v>16.812410870000001</v>
      </c>
      <c r="AV17" s="451">
        <v>13.981237480000001</v>
      </c>
      <c r="AW17" s="451">
        <v>11.79557</v>
      </c>
      <c r="AX17" s="451">
        <v>11.253489999999999</v>
      </c>
      <c r="AY17" s="374">
        <v>11.153930000000001</v>
      </c>
      <c r="AZ17" s="374">
        <v>11.36035</v>
      </c>
      <c r="BA17" s="374">
        <v>11.317460000000001</v>
      </c>
      <c r="BB17" s="374">
        <v>11.78646</v>
      </c>
      <c r="BC17" s="374">
        <v>13.31101</v>
      </c>
      <c r="BD17" s="374">
        <v>15.764989999999999</v>
      </c>
      <c r="BE17" s="374">
        <v>17.556260000000002</v>
      </c>
      <c r="BF17" s="374">
        <v>17.82732</v>
      </c>
      <c r="BG17" s="374">
        <v>17.427350000000001</v>
      </c>
      <c r="BH17" s="374">
        <v>13.928240000000001</v>
      </c>
      <c r="BI17" s="374">
        <v>11.86847</v>
      </c>
      <c r="BJ17" s="374">
        <v>11.165089999999999</v>
      </c>
      <c r="BK17" s="374">
        <v>11.096539999999999</v>
      </c>
      <c r="BL17" s="374">
        <v>11.357559999999999</v>
      </c>
      <c r="BM17" s="374">
        <v>11.37927</v>
      </c>
      <c r="BN17" s="374">
        <v>11.92244</v>
      </c>
      <c r="BO17" s="374">
        <v>13.552289999999999</v>
      </c>
      <c r="BP17" s="374">
        <v>16.146049999999999</v>
      </c>
      <c r="BQ17" s="374">
        <v>18.078669999999999</v>
      </c>
      <c r="BR17" s="374">
        <v>18.445329999999998</v>
      </c>
      <c r="BS17" s="374">
        <v>18.10624</v>
      </c>
      <c r="BT17" s="374">
        <v>14.52261</v>
      </c>
      <c r="BU17" s="374">
        <v>12.40204</v>
      </c>
      <c r="BV17" s="374">
        <v>11.691839999999999</v>
      </c>
    </row>
    <row r="18" spans="1:74" ht="11.05" customHeight="1" x14ac:dyDescent="0.2">
      <c r="A18" s="629" t="s">
        <v>362</v>
      </c>
      <c r="B18" s="631" t="s">
        <v>1035</v>
      </c>
      <c r="C18" s="451">
        <v>14.42482362</v>
      </c>
      <c r="D18" s="451">
        <v>13.81705253</v>
      </c>
      <c r="E18" s="451">
        <v>14.11677137</v>
      </c>
      <c r="F18" s="451">
        <v>14.68838899</v>
      </c>
      <c r="G18" s="451">
        <v>14.88463024</v>
      </c>
      <c r="H18" s="451">
        <v>15.484894629999999</v>
      </c>
      <c r="I18" s="451">
        <v>15.834407860000001</v>
      </c>
      <c r="J18" s="451">
        <v>15.93915427</v>
      </c>
      <c r="K18" s="451">
        <v>15.765240459999999</v>
      </c>
      <c r="L18" s="451">
        <v>16.135173510000001</v>
      </c>
      <c r="M18" s="451">
        <v>16.097829669999999</v>
      </c>
      <c r="N18" s="451">
        <v>16.649940430000001</v>
      </c>
      <c r="O18" s="451">
        <v>17.54146326</v>
      </c>
      <c r="P18" s="451">
        <v>16.739163049999998</v>
      </c>
      <c r="Q18" s="451">
        <v>16.55200984</v>
      </c>
      <c r="R18" s="451">
        <v>16.186370109999999</v>
      </c>
      <c r="S18" s="451">
        <v>17.790414439999999</v>
      </c>
      <c r="T18" s="451">
        <v>20.497175510000002</v>
      </c>
      <c r="U18" s="451">
        <v>19.87496569</v>
      </c>
      <c r="V18" s="451">
        <v>20.951926879999998</v>
      </c>
      <c r="W18" s="451">
        <v>20.61283328</v>
      </c>
      <c r="X18" s="451">
        <v>18.496572570000001</v>
      </c>
      <c r="Y18" s="451">
        <v>17.808256849999999</v>
      </c>
      <c r="Z18" s="451">
        <v>19.820091609999999</v>
      </c>
      <c r="AA18" s="451">
        <v>23.559409389999999</v>
      </c>
      <c r="AB18" s="451">
        <v>23.64416585</v>
      </c>
      <c r="AC18" s="451">
        <v>17.961820060000001</v>
      </c>
      <c r="AD18" s="451">
        <v>18.55259491</v>
      </c>
      <c r="AE18" s="451">
        <v>18.29488787</v>
      </c>
      <c r="AF18" s="451">
        <v>18.517135979999999</v>
      </c>
      <c r="AG18" s="451">
        <v>19.251779160000002</v>
      </c>
      <c r="AH18" s="451">
        <v>20.233436560000001</v>
      </c>
      <c r="AI18" s="451">
        <v>19.25834467</v>
      </c>
      <c r="AJ18" s="451">
        <v>18.448892919999999</v>
      </c>
      <c r="AK18" s="451">
        <v>19.329531809999999</v>
      </c>
      <c r="AL18" s="451">
        <v>19.412544230000002</v>
      </c>
      <c r="AM18" s="451">
        <v>16.232147210000001</v>
      </c>
      <c r="AN18" s="451">
        <v>18.827397829999999</v>
      </c>
      <c r="AO18" s="451">
        <v>18.42469384</v>
      </c>
      <c r="AP18" s="451">
        <v>17.063539349999999</v>
      </c>
      <c r="AQ18" s="451">
        <v>16.986643950000001</v>
      </c>
      <c r="AR18" s="451">
        <v>17.845597099999999</v>
      </c>
      <c r="AS18" s="451">
        <v>18.567646669999998</v>
      </c>
      <c r="AT18" s="451">
        <v>19.535813480000002</v>
      </c>
      <c r="AU18" s="451">
        <v>19.17800678</v>
      </c>
      <c r="AV18" s="451">
        <v>18.502801160000001</v>
      </c>
      <c r="AW18" s="451">
        <v>17.524539999999998</v>
      </c>
      <c r="AX18" s="451">
        <v>18.22195</v>
      </c>
      <c r="AY18" s="374">
        <v>18.725709999999999</v>
      </c>
      <c r="AZ18" s="374">
        <v>17.775739999999999</v>
      </c>
      <c r="BA18" s="374">
        <v>17.232839999999999</v>
      </c>
      <c r="BB18" s="374">
        <v>16.331130000000002</v>
      </c>
      <c r="BC18" s="374">
        <v>16.363910000000001</v>
      </c>
      <c r="BD18" s="374">
        <v>16.888280000000002</v>
      </c>
      <c r="BE18" s="374">
        <v>17.313680000000002</v>
      </c>
      <c r="BF18" s="374">
        <v>17.959620000000001</v>
      </c>
      <c r="BG18" s="374">
        <v>17.330269999999999</v>
      </c>
      <c r="BH18" s="374">
        <v>16.348790000000001</v>
      </c>
      <c r="BI18" s="374">
        <v>16.023040000000002</v>
      </c>
      <c r="BJ18" s="374">
        <v>17.046469999999999</v>
      </c>
      <c r="BK18" s="374">
        <v>17.838069999999998</v>
      </c>
      <c r="BL18" s="374">
        <v>17.209710000000001</v>
      </c>
      <c r="BM18" s="374">
        <v>16.920919999999999</v>
      </c>
      <c r="BN18" s="374">
        <v>16.231819999999999</v>
      </c>
      <c r="BO18" s="374">
        <v>16.442620000000002</v>
      </c>
      <c r="BP18" s="374">
        <v>17.110959999999999</v>
      </c>
      <c r="BQ18" s="374">
        <v>17.65213</v>
      </c>
      <c r="BR18" s="374">
        <v>18.389089999999999</v>
      </c>
      <c r="BS18" s="374">
        <v>17.792870000000001</v>
      </c>
      <c r="BT18" s="374">
        <v>16.81043</v>
      </c>
      <c r="BU18" s="374">
        <v>16.464220000000001</v>
      </c>
      <c r="BV18" s="374">
        <v>17.506630000000001</v>
      </c>
    </row>
    <row r="19" spans="1:74" ht="11.05" customHeight="1" x14ac:dyDescent="0.2">
      <c r="A19" s="629"/>
      <c r="B19" s="633"/>
      <c r="C19" s="451"/>
      <c r="D19" s="451"/>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1"/>
      <c r="AL19" s="451"/>
      <c r="AM19" s="451"/>
      <c r="AN19" s="451"/>
      <c r="AO19" s="451"/>
      <c r="AP19" s="451"/>
      <c r="AQ19" s="451"/>
      <c r="AR19" s="451"/>
      <c r="AS19" s="451"/>
      <c r="AT19" s="451"/>
      <c r="AU19" s="451"/>
      <c r="AV19" s="451"/>
      <c r="AW19" s="451"/>
      <c r="AX19" s="451"/>
      <c r="AY19" s="374"/>
      <c r="AZ19" s="374"/>
      <c r="BA19" s="374"/>
      <c r="BB19" s="374"/>
      <c r="BC19" s="374"/>
      <c r="BD19" s="374"/>
      <c r="BE19" s="374"/>
      <c r="BF19" s="374"/>
      <c r="BG19" s="374"/>
      <c r="BH19" s="374"/>
      <c r="BI19" s="374"/>
      <c r="BJ19" s="374"/>
      <c r="BK19" s="374"/>
      <c r="BL19" s="374"/>
      <c r="BM19" s="374"/>
      <c r="BN19" s="374"/>
      <c r="BO19" s="374"/>
      <c r="BP19" s="374"/>
      <c r="BQ19" s="374"/>
      <c r="BR19" s="374"/>
      <c r="BS19" s="374"/>
      <c r="BT19" s="374"/>
      <c r="BU19" s="374"/>
      <c r="BV19" s="374"/>
    </row>
    <row r="20" spans="1:74" ht="11.05" customHeight="1" x14ac:dyDescent="0.2">
      <c r="A20" s="629"/>
      <c r="B20" s="45" t="s">
        <v>1238</v>
      </c>
      <c r="C20" s="637"/>
      <c r="D20" s="637"/>
      <c r="E20" s="637"/>
      <c r="F20" s="637"/>
      <c r="G20" s="637"/>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40"/>
      <c r="AZ20" s="640"/>
      <c r="BA20" s="640"/>
      <c r="BB20" s="640"/>
      <c r="BC20" s="640"/>
      <c r="BD20" s="640"/>
      <c r="BE20" s="640"/>
      <c r="BF20" s="640"/>
      <c r="BG20" s="640"/>
      <c r="BH20" s="640"/>
      <c r="BI20" s="640"/>
      <c r="BJ20" s="640"/>
      <c r="BK20" s="640"/>
      <c r="BL20" s="640"/>
      <c r="BM20" s="640"/>
      <c r="BN20" s="640"/>
      <c r="BO20" s="640"/>
      <c r="BP20" s="640"/>
      <c r="BQ20" s="640"/>
      <c r="BR20" s="640"/>
      <c r="BS20" s="640"/>
      <c r="BT20" s="640"/>
      <c r="BU20" s="640"/>
      <c r="BV20" s="640"/>
    </row>
    <row r="21" spans="1:74" ht="11.05" customHeight="1" x14ac:dyDescent="0.2">
      <c r="A21" s="629" t="s">
        <v>372</v>
      </c>
      <c r="B21" s="601" t="s">
        <v>1177</v>
      </c>
      <c r="C21" s="451">
        <v>7.38</v>
      </c>
      <c r="D21" s="451">
        <v>7.35</v>
      </c>
      <c r="E21" s="451">
        <v>8.01</v>
      </c>
      <c r="F21" s="451">
        <v>8.49</v>
      </c>
      <c r="G21" s="451">
        <v>8.99</v>
      </c>
      <c r="H21" s="451">
        <v>9.59</v>
      </c>
      <c r="I21" s="451">
        <v>9.92</v>
      </c>
      <c r="J21" s="451">
        <v>10.23</v>
      </c>
      <c r="K21" s="451">
        <v>10.31</v>
      </c>
      <c r="L21" s="451">
        <v>10.48</v>
      </c>
      <c r="M21" s="451">
        <v>10.06</v>
      </c>
      <c r="N21" s="451">
        <v>10.34</v>
      </c>
      <c r="O21" s="451">
        <v>9.7799999999999994</v>
      </c>
      <c r="P21" s="451">
        <v>10.039999999999999</v>
      </c>
      <c r="Q21" s="451">
        <v>10.220000000000001</v>
      </c>
      <c r="R21" s="451">
        <v>10.61</v>
      </c>
      <c r="S21" s="451">
        <v>12.09</v>
      </c>
      <c r="T21" s="451">
        <v>13.44</v>
      </c>
      <c r="U21" s="451">
        <v>13.51</v>
      </c>
      <c r="V21" s="451">
        <v>14.14</v>
      </c>
      <c r="W21" s="451">
        <v>14.55</v>
      </c>
      <c r="X21" s="451">
        <v>12.85</v>
      </c>
      <c r="Y21" s="451">
        <v>11.89</v>
      </c>
      <c r="Z21" s="451">
        <v>11.97</v>
      </c>
      <c r="AA21" s="451">
        <v>12.6</v>
      </c>
      <c r="AB21" s="451">
        <v>12.14</v>
      </c>
      <c r="AC21" s="451">
        <v>11.07</v>
      </c>
      <c r="AD21" s="451">
        <v>10.54</v>
      </c>
      <c r="AE21" s="451">
        <v>10.58</v>
      </c>
      <c r="AF21" s="451">
        <v>10.82</v>
      </c>
      <c r="AG21" s="451">
        <v>10.99</v>
      </c>
      <c r="AH21" s="451">
        <v>11.21</v>
      </c>
      <c r="AI21" s="451">
        <v>11.01</v>
      </c>
      <c r="AJ21" s="451">
        <v>10.19</v>
      </c>
      <c r="AK21" s="451">
        <v>9.77</v>
      </c>
      <c r="AL21" s="451">
        <v>9.93</v>
      </c>
      <c r="AM21" s="451">
        <v>9.49</v>
      </c>
      <c r="AN21" s="451">
        <v>10.029999999999999</v>
      </c>
      <c r="AO21" s="451">
        <v>10.02</v>
      </c>
      <c r="AP21" s="451">
        <v>9.9700000000000006</v>
      </c>
      <c r="AQ21" s="451">
        <v>10.41</v>
      </c>
      <c r="AR21" s="451">
        <v>10.77</v>
      </c>
      <c r="AS21" s="451">
        <v>11.15</v>
      </c>
      <c r="AT21" s="451">
        <v>10.85</v>
      </c>
      <c r="AU21" s="451">
        <v>10.92</v>
      </c>
      <c r="AV21" s="451">
        <v>10.49</v>
      </c>
      <c r="AW21" s="451">
        <v>9.58812</v>
      </c>
      <c r="AX21" s="451">
        <v>9.4026870000000002</v>
      </c>
      <c r="AY21" s="374">
        <v>9.2227219999999992</v>
      </c>
      <c r="AZ21" s="374">
        <v>9.2591940000000008</v>
      </c>
      <c r="BA21" s="374">
        <v>9.1579169999999994</v>
      </c>
      <c r="BB21" s="374">
        <v>9.2101249999999997</v>
      </c>
      <c r="BC21" s="374">
        <v>9.6084270000000007</v>
      </c>
      <c r="BD21" s="374">
        <v>10.01975</v>
      </c>
      <c r="BE21" s="374">
        <v>9.9878049999999998</v>
      </c>
      <c r="BF21" s="374">
        <v>10.107480000000001</v>
      </c>
      <c r="BG21" s="374">
        <v>10.1259</v>
      </c>
      <c r="BH21" s="374">
        <v>9.1987799999999993</v>
      </c>
      <c r="BI21" s="374">
        <v>8.8555829999999993</v>
      </c>
      <c r="BJ21" s="374">
        <v>8.9477089999999997</v>
      </c>
      <c r="BK21" s="374">
        <v>9.0599860000000003</v>
      </c>
      <c r="BL21" s="374">
        <v>9.2051350000000003</v>
      </c>
      <c r="BM21" s="374">
        <v>9.3546250000000004</v>
      </c>
      <c r="BN21" s="374">
        <v>9.5185139999999997</v>
      </c>
      <c r="BO21" s="374">
        <v>10.082789999999999</v>
      </c>
      <c r="BP21" s="374">
        <v>10.57159</v>
      </c>
      <c r="BQ21" s="374">
        <v>10.657730000000001</v>
      </c>
      <c r="BR21" s="374">
        <v>10.84549</v>
      </c>
      <c r="BS21" s="374">
        <v>10.893079999999999</v>
      </c>
      <c r="BT21" s="374">
        <v>9.9988519999999994</v>
      </c>
      <c r="BU21" s="374">
        <v>9.6387900000000002</v>
      </c>
      <c r="BV21" s="374">
        <v>9.7246369999999995</v>
      </c>
    </row>
    <row r="22" spans="1:74" ht="11.05" customHeight="1" x14ac:dyDescent="0.2">
      <c r="A22" s="629" t="s">
        <v>363</v>
      </c>
      <c r="B22" s="631" t="s">
        <v>1025</v>
      </c>
      <c r="C22" s="451">
        <v>10.27800674</v>
      </c>
      <c r="D22" s="451">
        <v>10.32893883</v>
      </c>
      <c r="E22" s="451">
        <v>10.605457299999999</v>
      </c>
      <c r="F22" s="451">
        <v>10.851922979999999</v>
      </c>
      <c r="G22" s="451">
        <v>11.13720436</v>
      </c>
      <c r="H22" s="451">
        <v>11.892004650000001</v>
      </c>
      <c r="I22" s="451">
        <v>11.872291239999999</v>
      </c>
      <c r="J22" s="451">
        <v>12.8176294</v>
      </c>
      <c r="K22" s="451">
        <v>12.575822179999999</v>
      </c>
      <c r="L22" s="451">
        <v>12.747364770000001</v>
      </c>
      <c r="M22" s="451">
        <v>12.91050452</v>
      </c>
      <c r="N22" s="451">
        <v>12.316041650000001</v>
      </c>
      <c r="O22" s="451">
        <v>12.56615538</v>
      </c>
      <c r="P22" s="451">
        <v>12.51932313</v>
      </c>
      <c r="Q22" s="451">
        <v>13.052131429999999</v>
      </c>
      <c r="R22" s="451">
        <v>14.140286570000001</v>
      </c>
      <c r="S22" s="451">
        <v>15.00188356</v>
      </c>
      <c r="T22" s="451">
        <v>15.275383740000001</v>
      </c>
      <c r="U22" s="451">
        <v>16.045629179999999</v>
      </c>
      <c r="V22" s="451">
        <v>15.89830025</v>
      </c>
      <c r="W22" s="451">
        <v>16.43816297</v>
      </c>
      <c r="X22" s="451">
        <v>15.85496157</v>
      </c>
      <c r="Y22" s="451">
        <v>15.417908000000001</v>
      </c>
      <c r="Z22" s="451">
        <v>15.946194930000001</v>
      </c>
      <c r="AA22" s="451">
        <v>15.963871879999999</v>
      </c>
      <c r="AB22" s="451">
        <v>15.64053243</v>
      </c>
      <c r="AC22" s="451">
        <v>14.24733355</v>
      </c>
      <c r="AD22" s="451">
        <v>14.03204822</v>
      </c>
      <c r="AE22" s="451">
        <v>13.85932558</v>
      </c>
      <c r="AF22" s="451">
        <v>12.901912060000001</v>
      </c>
      <c r="AG22" s="451">
        <v>12.923616880000001</v>
      </c>
      <c r="AH22" s="451">
        <v>12.38001438</v>
      </c>
      <c r="AI22" s="451">
        <v>12.37581971</v>
      </c>
      <c r="AJ22" s="451">
        <v>11.77591649</v>
      </c>
      <c r="AK22" s="451">
        <v>11.5712045</v>
      </c>
      <c r="AL22" s="451">
        <v>12.9989977</v>
      </c>
      <c r="AM22" s="451">
        <v>12.896916600000001</v>
      </c>
      <c r="AN22" s="451">
        <v>12.700674299999999</v>
      </c>
      <c r="AO22" s="451">
        <v>13.097796150000001</v>
      </c>
      <c r="AP22" s="451">
        <v>12.822947920000001</v>
      </c>
      <c r="AQ22" s="451">
        <v>13.546187189999999</v>
      </c>
      <c r="AR22" s="451">
        <v>12.08691336</v>
      </c>
      <c r="AS22" s="451">
        <v>12.29209416</v>
      </c>
      <c r="AT22" s="451">
        <v>11.78388498</v>
      </c>
      <c r="AU22" s="451">
        <v>12.259691500000001</v>
      </c>
      <c r="AV22" s="451">
        <v>10.900343149999999</v>
      </c>
      <c r="AW22" s="451">
        <v>10.394259999999999</v>
      </c>
      <c r="AX22" s="451">
        <v>10.907539999999999</v>
      </c>
      <c r="AY22" s="374">
        <v>10.9605</v>
      </c>
      <c r="AZ22" s="374">
        <v>11.14936</v>
      </c>
      <c r="BA22" s="374">
        <v>11.19999</v>
      </c>
      <c r="BB22" s="374">
        <v>11.464270000000001</v>
      </c>
      <c r="BC22" s="374">
        <v>11.606199999999999</v>
      </c>
      <c r="BD22" s="374">
        <v>11.61482</v>
      </c>
      <c r="BE22" s="374">
        <v>11.67764</v>
      </c>
      <c r="BF22" s="374">
        <v>11.83567</v>
      </c>
      <c r="BG22" s="374">
        <v>11.762029999999999</v>
      </c>
      <c r="BH22" s="374">
        <v>11.14443</v>
      </c>
      <c r="BI22" s="374">
        <v>10.852959999999999</v>
      </c>
      <c r="BJ22" s="374">
        <v>11.44483</v>
      </c>
      <c r="BK22" s="374">
        <v>11.54956</v>
      </c>
      <c r="BL22" s="374">
        <v>11.81157</v>
      </c>
      <c r="BM22" s="374">
        <v>11.943659999999999</v>
      </c>
      <c r="BN22" s="374">
        <v>12.29088</v>
      </c>
      <c r="BO22" s="374">
        <v>12.52237</v>
      </c>
      <c r="BP22" s="374">
        <v>12.598890000000001</v>
      </c>
      <c r="BQ22" s="374">
        <v>12.71302</v>
      </c>
      <c r="BR22" s="374">
        <v>12.90259</v>
      </c>
      <c r="BS22" s="374">
        <v>12.84346</v>
      </c>
      <c r="BT22" s="374">
        <v>12.22583</v>
      </c>
      <c r="BU22" s="374">
        <v>11.90016</v>
      </c>
      <c r="BV22" s="374">
        <v>12.463010000000001</v>
      </c>
    </row>
    <row r="23" spans="1:74" ht="11.05" customHeight="1" x14ac:dyDescent="0.2">
      <c r="A23" s="629" t="s">
        <v>364</v>
      </c>
      <c r="B23" s="632" t="s">
        <v>1026</v>
      </c>
      <c r="C23" s="451">
        <v>7.8070130720000002</v>
      </c>
      <c r="D23" s="451">
        <v>7.842322061</v>
      </c>
      <c r="E23" s="451">
        <v>8.1803669449999994</v>
      </c>
      <c r="F23" s="451">
        <v>8.203261092</v>
      </c>
      <c r="G23" s="451">
        <v>7.8748120070000001</v>
      </c>
      <c r="H23" s="451">
        <v>7.7411221010000002</v>
      </c>
      <c r="I23" s="451">
        <v>7.9443320130000004</v>
      </c>
      <c r="J23" s="451">
        <v>7.9447605980000002</v>
      </c>
      <c r="K23" s="451">
        <v>11.73577186</v>
      </c>
      <c r="L23" s="451">
        <v>9.4322164409999996</v>
      </c>
      <c r="M23" s="451">
        <v>10.04966759</v>
      </c>
      <c r="N23" s="451">
        <v>10.45599857</v>
      </c>
      <c r="O23" s="451">
        <v>10.198628490000001</v>
      </c>
      <c r="P23" s="451">
        <v>10.49550125</v>
      </c>
      <c r="Q23" s="451">
        <v>10.34888256</v>
      </c>
      <c r="R23" s="451">
        <v>10.15031164</v>
      </c>
      <c r="S23" s="451">
        <v>10.750815899999999</v>
      </c>
      <c r="T23" s="451">
        <v>11.9490455</v>
      </c>
      <c r="U23" s="451">
        <v>11.078285920000001</v>
      </c>
      <c r="V23" s="451">
        <v>11.568047999999999</v>
      </c>
      <c r="W23" s="451">
        <v>13.491561069999999</v>
      </c>
      <c r="X23" s="451">
        <v>11.896953979999999</v>
      </c>
      <c r="Y23" s="451">
        <v>11.511997859999999</v>
      </c>
      <c r="Z23" s="451">
        <v>12.27306729</v>
      </c>
      <c r="AA23" s="451">
        <v>12.607042079999999</v>
      </c>
      <c r="AB23" s="451">
        <v>12.062413980000001</v>
      </c>
      <c r="AC23" s="451">
        <v>11.30504324</v>
      </c>
      <c r="AD23" s="451">
        <v>10.20931802</v>
      </c>
      <c r="AE23" s="451">
        <v>8.8752395269999997</v>
      </c>
      <c r="AF23" s="451">
        <v>8.4442748390000002</v>
      </c>
      <c r="AG23" s="451">
        <v>8.0001703610000003</v>
      </c>
      <c r="AH23" s="451">
        <v>8.2489327209999992</v>
      </c>
      <c r="AI23" s="451">
        <v>8.0758452139999992</v>
      </c>
      <c r="AJ23" s="451">
        <v>9.0899868450000003</v>
      </c>
      <c r="AK23" s="451">
        <v>9.2784296360000003</v>
      </c>
      <c r="AL23" s="451">
        <v>9.8778667749999993</v>
      </c>
      <c r="AM23" s="451">
        <v>10.543593489999999</v>
      </c>
      <c r="AN23" s="451">
        <v>10.512909560000001</v>
      </c>
      <c r="AO23" s="451">
        <v>10.37654715</v>
      </c>
      <c r="AP23" s="451">
        <v>10.21142626</v>
      </c>
      <c r="AQ23" s="451">
        <v>10.100822580000001</v>
      </c>
      <c r="AR23" s="451">
        <v>10.144767249999999</v>
      </c>
      <c r="AS23" s="451">
        <v>9.6948077870000002</v>
      </c>
      <c r="AT23" s="451">
        <v>8.9037143640000007</v>
      </c>
      <c r="AU23" s="451">
        <v>9.1556674420000004</v>
      </c>
      <c r="AV23" s="451">
        <v>9.6675840960000006</v>
      </c>
      <c r="AW23" s="451">
        <v>9.2953860000000006</v>
      </c>
      <c r="AX23" s="451">
        <v>9.5475349999999999</v>
      </c>
      <c r="AY23" s="374">
        <v>9.7713520000000003</v>
      </c>
      <c r="AZ23" s="374">
        <v>9.6615230000000007</v>
      </c>
      <c r="BA23" s="374">
        <v>9.4525290000000002</v>
      </c>
      <c r="BB23" s="374">
        <v>8.8477080000000008</v>
      </c>
      <c r="BC23" s="374">
        <v>8.5596320000000006</v>
      </c>
      <c r="BD23" s="374">
        <v>8.336328</v>
      </c>
      <c r="BE23" s="374">
        <v>7.9687060000000001</v>
      </c>
      <c r="BF23" s="374">
        <v>7.7535800000000004</v>
      </c>
      <c r="BG23" s="374">
        <v>8.3992629999999995</v>
      </c>
      <c r="BH23" s="374">
        <v>8.2292609999999993</v>
      </c>
      <c r="BI23" s="374">
        <v>8.3867720000000006</v>
      </c>
      <c r="BJ23" s="374">
        <v>8.9443490000000008</v>
      </c>
      <c r="BK23" s="374">
        <v>9.4011669999999992</v>
      </c>
      <c r="BL23" s="374">
        <v>9.5189280000000007</v>
      </c>
      <c r="BM23" s="374">
        <v>9.5199169999999995</v>
      </c>
      <c r="BN23" s="374">
        <v>9.1031499999999994</v>
      </c>
      <c r="BO23" s="374">
        <v>8.9912449999999993</v>
      </c>
      <c r="BP23" s="374">
        <v>8.9006369999999997</v>
      </c>
      <c r="BQ23" s="374">
        <v>8.6326920000000005</v>
      </c>
      <c r="BR23" s="374">
        <v>8.483549</v>
      </c>
      <c r="BS23" s="374">
        <v>9.1678350000000002</v>
      </c>
      <c r="BT23" s="374">
        <v>9.0142900000000008</v>
      </c>
      <c r="BU23" s="374">
        <v>9.1439579999999996</v>
      </c>
      <c r="BV23" s="374">
        <v>9.6800709999999999</v>
      </c>
    </row>
    <row r="24" spans="1:74" ht="11.05" customHeight="1" x14ac:dyDescent="0.2">
      <c r="A24" s="629" t="s">
        <v>365</v>
      </c>
      <c r="B24" s="631" t="s">
        <v>1234</v>
      </c>
      <c r="C24" s="451">
        <v>5.8861347249999998</v>
      </c>
      <c r="D24" s="451">
        <v>5.9698691449999997</v>
      </c>
      <c r="E24" s="451">
        <v>6.7529969080000001</v>
      </c>
      <c r="F24" s="451">
        <v>7.6067540080000002</v>
      </c>
      <c r="G24" s="451">
        <v>8.9596770370000005</v>
      </c>
      <c r="H24" s="451">
        <v>10.84609601</v>
      </c>
      <c r="I24" s="451">
        <v>10.63732546</v>
      </c>
      <c r="J24" s="451">
        <v>11.102377219999999</v>
      </c>
      <c r="K24" s="451">
        <v>11.36700853</v>
      </c>
      <c r="L24" s="451">
        <v>9.8586433240000009</v>
      </c>
      <c r="M24" s="451">
        <v>8.359155544</v>
      </c>
      <c r="N24" s="451">
        <v>8.5802247200000004</v>
      </c>
      <c r="O24" s="451">
        <v>7.9501111419999999</v>
      </c>
      <c r="P24" s="451">
        <v>8.2963889149999996</v>
      </c>
      <c r="Q24" s="451">
        <v>8.4705515009999992</v>
      </c>
      <c r="R24" s="451">
        <v>9.3634217910000004</v>
      </c>
      <c r="S24" s="451">
        <v>11.823144859999999</v>
      </c>
      <c r="T24" s="451">
        <v>14.552432599999999</v>
      </c>
      <c r="U24" s="451">
        <v>13.80708319</v>
      </c>
      <c r="V24" s="451">
        <v>16.618177490000001</v>
      </c>
      <c r="W24" s="451">
        <v>15.225936669999999</v>
      </c>
      <c r="X24" s="451">
        <v>11.77997167</v>
      </c>
      <c r="Y24" s="451">
        <v>10.33037725</v>
      </c>
      <c r="Z24" s="451">
        <v>10.034024670000001</v>
      </c>
      <c r="AA24" s="451">
        <v>9.7536794570000005</v>
      </c>
      <c r="AB24" s="451">
        <v>9.2847600200000002</v>
      </c>
      <c r="AC24" s="451">
        <v>8.5186247399999999</v>
      </c>
      <c r="AD24" s="451">
        <v>7.9393103519999997</v>
      </c>
      <c r="AE24" s="451">
        <v>8.9820623430000008</v>
      </c>
      <c r="AF24" s="451">
        <v>10.23568478</v>
      </c>
      <c r="AG24" s="451">
        <v>10.62441349</v>
      </c>
      <c r="AH24" s="451">
        <v>11.01680724</v>
      </c>
      <c r="AI24" s="451">
        <v>11.458825300000001</v>
      </c>
      <c r="AJ24" s="451">
        <v>8.2047130829999997</v>
      </c>
      <c r="AK24" s="451">
        <v>7.6276565219999997</v>
      </c>
      <c r="AL24" s="451">
        <v>7.6838857799999998</v>
      </c>
      <c r="AM24" s="451">
        <v>6.984738181</v>
      </c>
      <c r="AN24" s="451">
        <v>7.6897726950000003</v>
      </c>
      <c r="AO24" s="451">
        <v>7.6283472100000003</v>
      </c>
      <c r="AP24" s="451">
        <v>8.0841911569999994</v>
      </c>
      <c r="AQ24" s="451">
        <v>9.376192369</v>
      </c>
      <c r="AR24" s="451">
        <v>10.15775011</v>
      </c>
      <c r="AS24" s="451">
        <v>11.32375893</v>
      </c>
      <c r="AT24" s="451">
        <v>11.02370949</v>
      </c>
      <c r="AU24" s="451">
        <v>10.866598590000001</v>
      </c>
      <c r="AV24" s="451">
        <v>9.353209369</v>
      </c>
      <c r="AW24" s="451">
        <v>7.6525169999999996</v>
      </c>
      <c r="AX24" s="451">
        <v>7.62906</v>
      </c>
      <c r="AY24" s="374">
        <v>7.1805849999999998</v>
      </c>
      <c r="AZ24" s="374">
        <v>7.3980589999999999</v>
      </c>
      <c r="BA24" s="374">
        <v>7.1932489999999998</v>
      </c>
      <c r="BB24" s="374">
        <v>7.565404</v>
      </c>
      <c r="BC24" s="374">
        <v>8.3739790000000003</v>
      </c>
      <c r="BD24" s="374">
        <v>9.8427889999999998</v>
      </c>
      <c r="BE24" s="374">
        <v>9.8167880000000007</v>
      </c>
      <c r="BF24" s="374">
        <v>10.31021</v>
      </c>
      <c r="BG24" s="374">
        <v>9.6662180000000006</v>
      </c>
      <c r="BH24" s="374">
        <v>7.7493639999999999</v>
      </c>
      <c r="BI24" s="374">
        <v>7.1896709999999997</v>
      </c>
      <c r="BJ24" s="374">
        <v>7.0742250000000002</v>
      </c>
      <c r="BK24" s="374">
        <v>7.3348129999999996</v>
      </c>
      <c r="BL24" s="374">
        <v>7.4599460000000004</v>
      </c>
      <c r="BM24" s="374">
        <v>7.7399149999999999</v>
      </c>
      <c r="BN24" s="374">
        <v>8.0819279999999996</v>
      </c>
      <c r="BO24" s="374">
        <v>9.234375</v>
      </c>
      <c r="BP24" s="374">
        <v>10.64846</v>
      </c>
      <c r="BQ24" s="374">
        <v>10.80888</v>
      </c>
      <c r="BR24" s="374">
        <v>11.22716</v>
      </c>
      <c r="BS24" s="374">
        <v>10.66005</v>
      </c>
      <c r="BT24" s="374">
        <v>8.6612240000000007</v>
      </c>
      <c r="BU24" s="374">
        <v>8.052994</v>
      </c>
      <c r="BV24" s="374">
        <v>7.8933980000000004</v>
      </c>
    </row>
    <row r="25" spans="1:74" ht="11.05" customHeight="1" x14ac:dyDescent="0.2">
      <c r="A25" s="629" t="s">
        <v>366</v>
      </c>
      <c r="B25" s="631" t="s">
        <v>1235</v>
      </c>
      <c r="C25" s="451">
        <v>6.0570663109999998</v>
      </c>
      <c r="D25" s="451">
        <v>6.3426840520000001</v>
      </c>
      <c r="E25" s="451">
        <v>6.786144534</v>
      </c>
      <c r="F25" s="451">
        <v>7.1911433069999999</v>
      </c>
      <c r="G25" s="451">
        <v>7.8238589379999999</v>
      </c>
      <c r="H25" s="451">
        <v>8.9665101170000003</v>
      </c>
      <c r="I25" s="451">
        <v>9.6902324770000003</v>
      </c>
      <c r="J25" s="451">
        <v>10.090266310000001</v>
      </c>
      <c r="K25" s="451">
        <v>10.16567671</v>
      </c>
      <c r="L25" s="451">
        <v>10.32770549</v>
      </c>
      <c r="M25" s="451">
        <v>9.9491414700000007</v>
      </c>
      <c r="N25" s="451">
        <v>10.02542017</v>
      </c>
      <c r="O25" s="451">
        <v>9.8786140020000008</v>
      </c>
      <c r="P25" s="451">
        <v>9.9381748999999999</v>
      </c>
      <c r="Q25" s="451">
        <v>10.08238508</v>
      </c>
      <c r="R25" s="451">
        <v>10.042671840000001</v>
      </c>
      <c r="S25" s="451">
        <v>12.686625319999999</v>
      </c>
      <c r="T25" s="451">
        <v>14.487457040000001</v>
      </c>
      <c r="U25" s="451">
        <v>14.19613045</v>
      </c>
      <c r="V25" s="451">
        <v>15.08361846</v>
      </c>
      <c r="W25" s="451">
        <v>15.074927020000001</v>
      </c>
      <c r="X25" s="451">
        <v>11.698857009999999</v>
      </c>
      <c r="Y25" s="451">
        <v>10.221833070000001</v>
      </c>
      <c r="Z25" s="451">
        <v>11.10624674</v>
      </c>
      <c r="AA25" s="451">
        <v>11.757439529999999</v>
      </c>
      <c r="AB25" s="451">
        <v>11.944320640000001</v>
      </c>
      <c r="AC25" s="451">
        <v>10.84832291</v>
      </c>
      <c r="AD25" s="451">
        <v>10.451845329999999</v>
      </c>
      <c r="AE25" s="451">
        <v>12.478470120000001</v>
      </c>
      <c r="AF25" s="451">
        <v>11.722668580000001</v>
      </c>
      <c r="AG25" s="451">
        <v>12.040371929999999</v>
      </c>
      <c r="AH25" s="451">
        <v>11.69206887</v>
      </c>
      <c r="AI25" s="451">
        <v>11.424645379999999</v>
      </c>
      <c r="AJ25" s="451">
        <v>9.3810700489999999</v>
      </c>
      <c r="AK25" s="451">
        <v>8.0152961489999992</v>
      </c>
      <c r="AL25" s="451">
        <v>8.1431680049999997</v>
      </c>
      <c r="AM25" s="451">
        <v>8.235694531</v>
      </c>
      <c r="AN25" s="451">
        <v>8.8519397729999998</v>
      </c>
      <c r="AO25" s="451">
        <v>8.5247626150000002</v>
      </c>
      <c r="AP25" s="451">
        <v>8.3069548720000004</v>
      </c>
      <c r="AQ25" s="451">
        <v>9.1838037060000008</v>
      </c>
      <c r="AR25" s="451">
        <v>10.318591400000001</v>
      </c>
      <c r="AS25" s="451">
        <v>11.682706339999999</v>
      </c>
      <c r="AT25" s="451">
        <v>11.15218664</v>
      </c>
      <c r="AU25" s="451">
        <v>10.74095537</v>
      </c>
      <c r="AV25" s="451">
        <v>9.7165116390000001</v>
      </c>
      <c r="AW25" s="451">
        <v>8.8597769999999993</v>
      </c>
      <c r="AX25" s="451">
        <v>8.7734740000000002</v>
      </c>
      <c r="AY25" s="374">
        <v>8.6594409999999993</v>
      </c>
      <c r="AZ25" s="374">
        <v>8.7983440000000002</v>
      </c>
      <c r="BA25" s="374">
        <v>8.5471769999999996</v>
      </c>
      <c r="BB25" s="374">
        <v>8.5274009999999993</v>
      </c>
      <c r="BC25" s="374">
        <v>9.3373209999999993</v>
      </c>
      <c r="BD25" s="374">
        <v>9.9850750000000001</v>
      </c>
      <c r="BE25" s="374">
        <v>10.256360000000001</v>
      </c>
      <c r="BF25" s="374">
        <v>10.246700000000001</v>
      </c>
      <c r="BG25" s="374">
        <v>9.8581079999999996</v>
      </c>
      <c r="BH25" s="374">
        <v>8.2556329999999996</v>
      </c>
      <c r="BI25" s="374">
        <v>7.7410420000000002</v>
      </c>
      <c r="BJ25" s="374">
        <v>7.9048660000000002</v>
      </c>
      <c r="BK25" s="374">
        <v>8.0891760000000001</v>
      </c>
      <c r="BL25" s="374">
        <v>8.4909090000000003</v>
      </c>
      <c r="BM25" s="374">
        <v>8.4878009999999993</v>
      </c>
      <c r="BN25" s="374">
        <v>8.6953879999999995</v>
      </c>
      <c r="BO25" s="374">
        <v>9.7220449999999996</v>
      </c>
      <c r="BP25" s="374">
        <v>10.540850000000001</v>
      </c>
      <c r="BQ25" s="374">
        <v>10.94763</v>
      </c>
      <c r="BR25" s="374">
        <v>11.036110000000001</v>
      </c>
      <c r="BS25" s="374">
        <v>10.714399999999999</v>
      </c>
      <c r="BT25" s="374">
        <v>9.1530520000000006</v>
      </c>
      <c r="BU25" s="374">
        <v>8.6293509999999998</v>
      </c>
      <c r="BV25" s="374">
        <v>8.7880870000000009</v>
      </c>
    </row>
    <row r="26" spans="1:74" ht="11.05" customHeight="1" x14ac:dyDescent="0.2">
      <c r="A26" s="629" t="s">
        <v>367</v>
      </c>
      <c r="B26" s="631" t="s">
        <v>1087</v>
      </c>
      <c r="C26" s="451">
        <v>8.4894229019999994</v>
      </c>
      <c r="D26" s="451">
        <v>8.5880802670000005</v>
      </c>
      <c r="E26" s="451">
        <v>9.4434875189999996</v>
      </c>
      <c r="F26" s="451">
        <v>9.4291345700000004</v>
      </c>
      <c r="G26" s="451">
        <v>10.032536370000001</v>
      </c>
      <c r="H26" s="451">
        <v>10.38050205</v>
      </c>
      <c r="I26" s="451">
        <v>10.490235439999999</v>
      </c>
      <c r="J26" s="451">
        <v>10.205640669999999</v>
      </c>
      <c r="K26" s="451">
        <v>10.62473483</v>
      </c>
      <c r="L26" s="451">
        <v>10.95234424</v>
      </c>
      <c r="M26" s="451">
        <v>10.905336050000001</v>
      </c>
      <c r="N26" s="451">
        <v>11.59199285</v>
      </c>
      <c r="O26" s="451">
        <v>10.173967060000001</v>
      </c>
      <c r="P26" s="451">
        <v>11.31495209</v>
      </c>
      <c r="Q26" s="451">
        <v>11.19919932</v>
      </c>
      <c r="R26" s="451">
        <v>11.317511</v>
      </c>
      <c r="S26" s="451">
        <v>12.17410641</v>
      </c>
      <c r="T26" s="451">
        <v>14.045063689999999</v>
      </c>
      <c r="U26" s="451">
        <v>14.05434823</v>
      </c>
      <c r="V26" s="451">
        <v>14.04837553</v>
      </c>
      <c r="W26" s="451">
        <v>14.528696200000001</v>
      </c>
      <c r="X26" s="451">
        <v>13.61304823</v>
      </c>
      <c r="Y26" s="451">
        <v>13.583596460000001</v>
      </c>
      <c r="Z26" s="451">
        <v>12.60077085</v>
      </c>
      <c r="AA26" s="451">
        <v>14.080860299999999</v>
      </c>
      <c r="AB26" s="451">
        <v>12.927276819999999</v>
      </c>
      <c r="AC26" s="451">
        <v>11.07996767</v>
      </c>
      <c r="AD26" s="451">
        <v>11.23758675</v>
      </c>
      <c r="AE26" s="451">
        <v>10.81487821</v>
      </c>
      <c r="AF26" s="451">
        <v>11.415401660000001</v>
      </c>
      <c r="AG26" s="451">
        <v>11.41225324</v>
      </c>
      <c r="AH26" s="451">
        <v>11.35525591</v>
      </c>
      <c r="AI26" s="451">
        <v>11.249191290000001</v>
      </c>
      <c r="AJ26" s="451">
        <v>10.781123750000001</v>
      </c>
      <c r="AK26" s="451">
        <v>10.72263343</v>
      </c>
      <c r="AL26" s="451">
        <v>10.608029549999999</v>
      </c>
      <c r="AM26" s="451">
        <v>10.32375397</v>
      </c>
      <c r="AN26" s="451">
        <v>10.358969999999999</v>
      </c>
      <c r="AO26" s="451">
        <v>10.429531239999999</v>
      </c>
      <c r="AP26" s="451">
        <v>10.25937674</v>
      </c>
      <c r="AQ26" s="451">
        <v>10.256819399999999</v>
      </c>
      <c r="AR26" s="451">
        <v>10.60623709</v>
      </c>
      <c r="AS26" s="451">
        <v>10.86536233</v>
      </c>
      <c r="AT26" s="451">
        <v>10.64213698</v>
      </c>
      <c r="AU26" s="451">
        <v>10.46932271</v>
      </c>
      <c r="AV26" s="451">
        <v>10.60488146</v>
      </c>
      <c r="AW26" s="451">
        <v>10.55791</v>
      </c>
      <c r="AX26" s="451">
        <v>9.4055029999999995</v>
      </c>
      <c r="AY26" s="374">
        <v>9.8426010000000002</v>
      </c>
      <c r="AZ26" s="374">
        <v>9.7176039999999997</v>
      </c>
      <c r="BA26" s="374">
        <v>9.6202050000000003</v>
      </c>
      <c r="BB26" s="374">
        <v>10.00315</v>
      </c>
      <c r="BC26" s="374">
        <v>10.127330000000001</v>
      </c>
      <c r="BD26" s="374">
        <v>10.551539999999999</v>
      </c>
      <c r="BE26" s="374">
        <v>10.606640000000001</v>
      </c>
      <c r="BF26" s="374">
        <v>10.37767</v>
      </c>
      <c r="BG26" s="374">
        <v>10.428610000000001</v>
      </c>
      <c r="BH26" s="374">
        <v>10.01393</v>
      </c>
      <c r="BI26" s="374">
        <v>9.9534479999999999</v>
      </c>
      <c r="BJ26" s="374">
        <v>9.7557899999999993</v>
      </c>
      <c r="BK26" s="374">
        <v>9.9383990000000004</v>
      </c>
      <c r="BL26" s="374">
        <v>9.8736730000000001</v>
      </c>
      <c r="BM26" s="374">
        <v>9.8969529999999999</v>
      </c>
      <c r="BN26" s="374">
        <v>10.395379999999999</v>
      </c>
      <c r="BO26" s="374">
        <v>10.638769999999999</v>
      </c>
      <c r="BP26" s="374">
        <v>11.157690000000001</v>
      </c>
      <c r="BQ26" s="374">
        <v>11.28781</v>
      </c>
      <c r="BR26" s="374">
        <v>11.11097</v>
      </c>
      <c r="BS26" s="374">
        <v>11.194800000000001</v>
      </c>
      <c r="BT26" s="374">
        <v>10.798719999999999</v>
      </c>
      <c r="BU26" s="374">
        <v>10.72419</v>
      </c>
      <c r="BV26" s="374">
        <v>10.514519999999999</v>
      </c>
    </row>
    <row r="27" spans="1:74" ht="11.05" customHeight="1" x14ac:dyDescent="0.2">
      <c r="A27" s="629" t="s">
        <v>368</v>
      </c>
      <c r="B27" s="631" t="s">
        <v>1236</v>
      </c>
      <c r="C27" s="451">
        <v>8.3833811259999997</v>
      </c>
      <c r="D27" s="451">
        <v>7.8966408619999999</v>
      </c>
      <c r="E27" s="451">
        <v>8.681221592</v>
      </c>
      <c r="F27" s="451">
        <v>9.3982552819999992</v>
      </c>
      <c r="G27" s="451">
        <v>10.13003382</v>
      </c>
      <c r="H27" s="451">
        <v>10.65665386</v>
      </c>
      <c r="I27" s="451">
        <v>11.272505840000001</v>
      </c>
      <c r="J27" s="451">
        <v>12.614723270000001</v>
      </c>
      <c r="K27" s="451">
        <v>12.10135157</v>
      </c>
      <c r="L27" s="451">
        <v>12.14034098</v>
      </c>
      <c r="M27" s="451">
        <v>11.24155232</v>
      </c>
      <c r="N27" s="451">
        <v>12.20167752</v>
      </c>
      <c r="O27" s="451">
        <v>10.20441012</v>
      </c>
      <c r="P27" s="451">
        <v>10.13806896</v>
      </c>
      <c r="Q27" s="451">
        <v>10.81721697</v>
      </c>
      <c r="R27" s="451">
        <v>10.93628562</v>
      </c>
      <c r="S27" s="451">
        <v>13.74253145</v>
      </c>
      <c r="T27" s="451">
        <v>14.940721509999999</v>
      </c>
      <c r="U27" s="451">
        <v>16.056307279999999</v>
      </c>
      <c r="V27" s="451">
        <v>14.76848521</v>
      </c>
      <c r="W27" s="451">
        <v>15.64692237</v>
      </c>
      <c r="X27" s="451">
        <v>14.99273475</v>
      </c>
      <c r="Y27" s="451">
        <v>13.64193895</v>
      </c>
      <c r="Z27" s="451">
        <v>12.59290654</v>
      </c>
      <c r="AA27" s="451">
        <v>13.089246859999999</v>
      </c>
      <c r="AB27" s="451">
        <v>12.47434675</v>
      </c>
      <c r="AC27" s="451">
        <v>11.107217609999999</v>
      </c>
      <c r="AD27" s="451">
        <v>11.06119925</v>
      </c>
      <c r="AE27" s="451">
        <v>11.33326306</v>
      </c>
      <c r="AF27" s="451">
        <v>11.91028245</v>
      </c>
      <c r="AG27" s="451">
        <v>12.31571769</v>
      </c>
      <c r="AH27" s="451">
        <v>12.738302150000001</v>
      </c>
      <c r="AI27" s="451">
        <v>11.92854181</v>
      </c>
      <c r="AJ27" s="451">
        <v>11.75382196</v>
      </c>
      <c r="AK27" s="451">
        <v>11.353639360000001</v>
      </c>
      <c r="AL27" s="451">
        <v>10.351002490000001</v>
      </c>
      <c r="AM27" s="451">
        <v>9.6629788199999993</v>
      </c>
      <c r="AN27" s="451">
        <v>10.10608073</v>
      </c>
      <c r="AO27" s="451">
        <v>10.230654899999999</v>
      </c>
      <c r="AP27" s="451">
        <v>9.6882822139999991</v>
      </c>
      <c r="AQ27" s="451">
        <v>9.9987906110000004</v>
      </c>
      <c r="AR27" s="451">
        <v>10.973302439999999</v>
      </c>
      <c r="AS27" s="451">
        <v>11.60112268</v>
      </c>
      <c r="AT27" s="451">
        <v>11.49654462</v>
      </c>
      <c r="AU27" s="451">
        <v>11.5392671</v>
      </c>
      <c r="AV27" s="451">
        <v>11.0001769</v>
      </c>
      <c r="AW27" s="451">
        <v>10.49985</v>
      </c>
      <c r="AX27" s="451">
        <v>9.6972989999999992</v>
      </c>
      <c r="AY27" s="374">
        <v>9.401878</v>
      </c>
      <c r="AZ27" s="374">
        <v>9.0686809999999998</v>
      </c>
      <c r="BA27" s="374">
        <v>9.0621779999999994</v>
      </c>
      <c r="BB27" s="374">
        <v>9.4430390000000006</v>
      </c>
      <c r="BC27" s="374">
        <v>10.16846</v>
      </c>
      <c r="BD27" s="374">
        <v>10.609500000000001</v>
      </c>
      <c r="BE27" s="374">
        <v>10.902620000000001</v>
      </c>
      <c r="BF27" s="374">
        <v>11.00193</v>
      </c>
      <c r="BG27" s="374">
        <v>10.8345</v>
      </c>
      <c r="BH27" s="374">
        <v>10.412739999999999</v>
      </c>
      <c r="BI27" s="374">
        <v>9.7474900000000009</v>
      </c>
      <c r="BJ27" s="374">
        <v>9.4975769999999997</v>
      </c>
      <c r="BK27" s="374">
        <v>9.6084099999999992</v>
      </c>
      <c r="BL27" s="374">
        <v>9.4736910000000005</v>
      </c>
      <c r="BM27" s="374">
        <v>9.6399899999999992</v>
      </c>
      <c r="BN27" s="374">
        <v>10.163639999999999</v>
      </c>
      <c r="BO27" s="374">
        <v>11.02059</v>
      </c>
      <c r="BP27" s="374">
        <v>11.53833</v>
      </c>
      <c r="BQ27" s="374">
        <v>11.87276</v>
      </c>
      <c r="BR27" s="374">
        <v>11.97823</v>
      </c>
      <c r="BS27" s="374">
        <v>11.792120000000001</v>
      </c>
      <c r="BT27" s="374">
        <v>11.33661</v>
      </c>
      <c r="BU27" s="374">
        <v>10.59197</v>
      </c>
      <c r="BV27" s="374">
        <v>10.289249999999999</v>
      </c>
    </row>
    <row r="28" spans="1:74" ht="11.05" customHeight="1" x14ac:dyDescent="0.2">
      <c r="A28" s="629" t="s">
        <v>369</v>
      </c>
      <c r="B28" s="631" t="s">
        <v>1237</v>
      </c>
      <c r="C28" s="451">
        <v>7.1304945450000004</v>
      </c>
      <c r="D28" s="451">
        <v>6.720499835</v>
      </c>
      <c r="E28" s="451">
        <v>6.9923404419999997</v>
      </c>
      <c r="F28" s="451">
        <v>8.0781770000000002</v>
      </c>
      <c r="G28" s="451">
        <v>8.8960797379999992</v>
      </c>
      <c r="H28" s="451">
        <v>9.1536704560000004</v>
      </c>
      <c r="I28" s="451">
        <v>9.733400262</v>
      </c>
      <c r="J28" s="451">
        <v>10.38383997</v>
      </c>
      <c r="K28" s="451">
        <v>10.485948390000001</v>
      </c>
      <c r="L28" s="451">
        <v>11.248307799999999</v>
      </c>
      <c r="M28" s="451">
        <v>10.92327175</v>
      </c>
      <c r="N28" s="451">
        <v>10.69880846</v>
      </c>
      <c r="O28" s="451">
        <v>9.8278372540000003</v>
      </c>
      <c r="P28" s="451">
        <v>9.9065385209999999</v>
      </c>
      <c r="Q28" s="451">
        <v>10.251046730000001</v>
      </c>
      <c r="R28" s="451">
        <v>11.593787450000001</v>
      </c>
      <c r="S28" s="451">
        <v>13.1316463</v>
      </c>
      <c r="T28" s="451">
        <v>13.75338095</v>
      </c>
      <c r="U28" s="451">
        <v>13.74712278</v>
      </c>
      <c r="V28" s="451">
        <v>15.38578547</v>
      </c>
      <c r="W28" s="451">
        <v>15.250153109999999</v>
      </c>
      <c r="X28" s="451">
        <v>14.234770279999999</v>
      </c>
      <c r="Y28" s="451">
        <v>12.39343311</v>
      </c>
      <c r="Z28" s="451">
        <v>12.21515389</v>
      </c>
      <c r="AA28" s="451">
        <v>12.2489188</v>
      </c>
      <c r="AB28" s="451">
        <v>11.24779801</v>
      </c>
      <c r="AC28" s="451">
        <v>10.179716279999999</v>
      </c>
      <c r="AD28" s="451">
        <v>10.168440029999999</v>
      </c>
      <c r="AE28" s="451">
        <v>9.8160838259999998</v>
      </c>
      <c r="AF28" s="451">
        <v>9.711547564</v>
      </c>
      <c r="AG28" s="451">
        <v>10.49881609</v>
      </c>
      <c r="AH28" s="451">
        <v>10.817889190000001</v>
      </c>
      <c r="AI28" s="451">
        <v>10.538191790000001</v>
      </c>
      <c r="AJ28" s="451">
        <v>10.37835767</v>
      </c>
      <c r="AK28" s="451">
        <v>10.044433639999999</v>
      </c>
      <c r="AL28" s="451">
        <v>9.5178027800000002</v>
      </c>
      <c r="AM28" s="451">
        <v>9.0469801200000006</v>
      </c>
      <c r="AN28" s="451">
        <v>9.1610364050000008</v>
      </c>
      <c r="AO28" s="451">
        <v>9.5228281730000006</v>
      </c>
      <c r="AP28" s="451">
        <v>9.6751652870000004</v>
      </c>
      <c r="AQ28" s="451">
        <v>9.8478921400000008</v>
      </c>
      <c r="AR28" s="451">
        <v>10.09414529</v>
      </c>
      <c r="AS28" s="451">
        <v>10.26475617</v>
      </c>
      <c r="AT28" s="451">
        <v>10.27825524</v>
      </c>
      <c r="AU28" s="451">
        <v>10.448358300000001</v>
      </c>
      <c r="AV28" s="451">
        <v>10.961022910000001</v>
      </c>
      <c r="AW28" s="451">
        <v>10.10144</v>
      </c>
      <c r="AX28" s="451">
        <v>9.5894110000000001</v>
      </c>
      <c r="AY28" s="374">
        <v>9.1485380000000003</v>
      </c>
      <c r="AZ28" s="374">
        <v>8.9169389999999993</v>
      </c>
      <c r="BA28" s="374">
        <v>8.8623130000000003</v>
      </c>
      <c r="BB28" s="374">
        <v>8.9908990000000006</v>
      </c>
      <c r="BC28" s="374">
        <v>9.2974870000000003</v>
      </c>
      <c r="BD28" s="374">
        <v>9.3909920000000007</v>
      </c>
      <c r="BE28" s="374">
        <v>9.5204740000000001</v>
      </c>
      <c r="BF28" s="374">
        <v>9.9064069999999997</v>
      </c>
      <c r="BG28" s="374">
        <v>9.7821479999999994</v>
      </c>
      <c r="BH28" s="374">
        <v>9.518815</v>
      </c>
      <c r="BI28" s="374">
        <v>8.8663860000000003</v>
      </c>
      <c r="BJ28" s="374">
        <v>8.4484480000000008</v>
      </c>
      <c r="BK28" s="374">
        <v>8.3169120000000003</v>
      </c>
      <c r="BL28" s="374">
        <v>8.4142609999999998</v>
      </c>
      <c r="BM28" s="374">
        <v>8.6596419999999998</v>
      </c>
      <c r="BN28" s="374">
        <v>9.0553950000000007</v>
      </c>
      <c r="BO28" s="374">
        <v>9.6099049999999995</v>
      </c>
      <c r="BP28" s="374">
        <v>9.8959980000000005</v>
      </c>
      <c r="BQ28" s="374">
        <v>10.175230000000001</v>
      </c>
      <c r="BR28" s="374">
        <v>10.667450000000001</v>
      </c>
      <c r="BS28" s="374">
        <v>10.61364</v>
      </c>
      <c r="BT28" s="374">
        <v>10.391819999999999</v>
      </c>
      <c r="BU28" s="374">
        <v>9.7274899999999995</v>
      </c>
      <c r="BV28" s="374">
        <v>9.3036849999999998</v>
      </c>
    </row>
    <row r="29" spans="1:74" ht="11.05" customHeight="1" x14ac:dyDescent="0.2">
      <c r="A29" s="629" t="s">
        <v>370</v>
      </c>
      <c r="B29" s="631" t="s">
        <v>1032</v>
      </c>
      <c r="C29" s="451">
        <v>6.3162185309999996</v>
      </c>
      <c r="D29" s="451">
        <v>6.4396238649999997</v>
      </c>
      <c r="E29" s="451">
        <v>6.6845224349999999</v>
      </c>
      <c r="F29" s="451">
        <v>7.293758811</v>
      </c>
      <c r="G29" s="451">
        <v>7.904771792</v>
      </c>
      <c r="H29" s="451">
        <v>8.1927177110000002</v>
      </c>
      <c r="I29" s="451">
        <v>8.8250513349999995</v>
      </c>
      <c r="J29" s="451">
        <v>9.3333240849999992</v>
      </c>
      <c r="K29" s="451">
        <v>9.2516607660000005</v>
      </c>
      <c r="L29" s="451">
        <v>8.9193223990000003</v>
      </c>
      <c r="M29" s="451">
        <v>8.9728967070000003</v>
      </c>
      <c r="N29" s="451">
        <v>8.9090215659999998</v>
      </c>
      <c r="O29" s="451">
        <v>8.6990917460000006</v>
      </c>
      <c r="P29" s="451">
        <v>8.7397308450000004</v>
      </c>
      <c r="Q29" s="451">
        <v>8.9040327880000003</v>
      </c>
      <c r="R29" s="451">
        <v>9.4654347730000001</v>
      </c>
      <c r="S29" s="451">
        <v>9.9358939199999998</v>
      </c>
      <c r="T29" s="451">
        <v>11.064650260000001</v>
      </c>
      <c r="U29" s="451">
        <v>12.471906799999999</v>
      </c>
      <c r="V29" s="451">
        <v>12.24442196</v>
      </c>
      <c r="W29" s="451">
        <v>12.83243502</v>
      </c>
      <c r="X29" s="451">
        <v>12.441986719999999</v>
      </c>
      <c r="Y29" s="451">
        <v>11.43785246</v>
      </c>
      <c r="Z29" s="451">
        <v>10.779455840000001</v>
      </c>
      <c r="AA29" s="451">
        <v>11.48044417</v>
      </c>
      <c r="AB29" s="451">
        <v>11.189934839999999</v>
      </c>
      <c r="AC29" s="451">
        <v>10.272899300000001</v>
      </c>
      <c r="AD29" s="451">
        <v>10.29419034</v>
      </c>
      <c r="AE29" s="451">
        <v>11.168273320000001</v>
      </c>
      <c r="AF29" s="451">
        <v>11.669803699999999</v>
      </c>
      <c r="AG29" s="451">
        <v>11.879480579999999</v>
      </c>
      <c r="AH29" s="451">
        <v>12.30884017</v>
      </c>
      <c r="AI29" s="451">
        <v>12.59038528</v>
      </c>
      <c r="AJ29" s="451">
        <v>11.2137441</v>
      </c>
      <c r="AK29" s="451">
        <v>10.7421232</v>
      </c>
      <c r="AL29" s="451">
        <v>10.585264</v>
      </c>
      <c r="AM29" s="451">
        <v>10.18217404</v>
      </c>
      <c r="AN29" s="451">
        <v>10.50473092</v>
      </c>
      <c r="AO29" s="451">
        <v>10.043386180000001</v>
      </c>
      <c r="AP29" s="451">
        <v>9.8982336479999997</v>
      </c>
      <c r="AQ29" s="451">
        <v>10.121635230000001</v>
      </c>
      <c r="AR29" s="451">
        <v>11.014087780000001</v>
      </c>
      <c r="AS29" s="451">
        <v>10.8897022</v>
      </c>
      <c r="AT29" s="451">
        <v>10.295168970000001</v>
      </c>
      <c r="AU29" s="451">
        <v>10.033465229999999</v>
      </c>
      <c r="AV29" s="451">
        <v>8.9567461999999995</v>
      </c>
      <c r="AW29" s="451">
        <v>8.2806689999999996</v>
      </c>
      <c r="AX29" s="451">
        <v>8.2517910000000008</v>
      </c>
      <c r="AY29" s="374">
        <v>8.2559269999999998</v>
      </c>
      <c r="AZ29" s="374">
        <v>8.4164060000000003</v>
      </c>
      <c r="BA29" s="374">
        <v>8.4824929999999998</v>
      </c>
      <c r="BB29" s="374">
        <v>8.5189439999999994</v>
      </c>
      <c r="BC29" s="374">
        <v>8.8814119999999992</v>
      </c>
      <c r="BD29" s="374">
        <v>9.3244019999999992</v>
      </c>
      <c r="BE29" s="374">
        <v>9.7376769999999997</v>
      </c>
      <c r="BF29" s="374">
        <v>9.7151999999999994</v>
      </c>
      <c r="BG29" s="374">
        <v>9.6494859999999996</v>
      </c>
      <c r="BH29" s="374">
        <v>8.9078579999999992</v>
      </c>
      <c r="BI29" s="374">
        <v>8.4586500000000004</v>
      </c>
      <c r="BJ29" s="374">
        <v>8.2604780000000009</v>
      </c>
      <c r="BK29" s="374">
        <v>8.3590280000000003</v>
      </c>
      <c r="BL29" s="374">
        <v>8.5842919999999996</v>
      </c>
      <c r="BM29" s="374">
        <v>8.7208419999999993</v>
      </c>
      <c r="BN29" s="374">
        <v>8.8305059999999997</v>
      </c>
      <c r="BO29" s="374">
        <v>9.2714230000000004</v>
      </c>
      <c r="BP29" s="374">
        <v>9.7848500000000005</v>
      </c>
      <c r="BQ29" s="374">
        <v>10.26219</v>
      </c>
      <c r="BR29" s="374">
        <v>10.295249999999999</v>
      </c>
      <c r="BS29" s="374">
        <v>10.27718</v>
      </c>
      <c r="BT29" s="374">
        <v>9.5760190000000005</v>
      </c>
      <c r="BU29" s="374">
        <v>9.1504019999999997</v>
      </c>
      <c r="BV29" s="374">
        <v>8.9765379999999997</v>
      </c>
    </row>
    <row r="30" spans="1:74" ht="11.05" customHeight="1" x14ac:dyDescent="0.2">
      <c r="A30" s="629" t="s">
        <v>371</v>
      </c>
      <c r="B30" s="631" t="s">
        <v>1035</v>
      </c>
      <c r="C30" s="451">
        <v>10.6922891</v>
      </c>
      <c r="D30" s="451">
        <v>10.18378731</v>
      </c>
      <c r="E30" s="451">
        <v>10.695744210000001</v>
      </c>
      <c r="F30" s="451">
        <v>10.134786719999999</v>
      </c>
      <c r="G30" s="451">
        <v>10.1876584</v>
      </c>
      <c r="H30" s="451">
        <v>10.946551360000001</v>
      </c>
      <c r="I30" s="451">
        <v>11.51010512</v>
      </c>
      <c r="J30" s="451">
        <v>11.49288848</v>
      </c>
      <c r="K30" s="451">
        <v>11.171627279999999</v>
      </c>
      <c r="L30" s="451">
        <v>11.38645445</v>
      </c>
      <c r="M30" s="451">
        <v>12.101519659999999</v>
      </c>
      <c r="N30" s="451">
        <v>12.67618281</v>
      </c>
      <c r="O30" s="451">
        <v>13.430463270000001</v>
      </c>
      <c r="P30" s="451">
        <v>12.7061022</v>
      </c>
      <c r="Q30" s="451">
        <v>12.7945157</v>
      </c>
      <c r="R30" s="451">
        <v>12.47738713</v>
      </c>
      <c r="S30" s="451">
        <v>13.39840175</v>
      </c>
      <c r="T30" s="451">
        <v>15.64681144</v>
      </c>
      <c r="U30" s="451">
        <v>14.99781351</v>
      </c>
      <c r="V30" s="451">
        <v>15.861905910000001</v>
      </c>
      <c r="W30" s="451">
        <v>15.836411439999999</v>
      </c>
      <c r="X30" s="451">
        <v>13.850678520000001</v>
      </c>
      <c r="Y30" s="451">
        <v>13.681377210000001</v>
      </c>
      <c r="Z30" s="451">
        <v>15.397691610000001</v>
      </c>
      <c r="AA30" s="451">
        <v>18.949898510000001</v>
      </c>
      <c r="AB30" s="451">
        <v>18.451574300000001</v>
      </c>
      <c r="AC30" s="451">
        <v>16.25568006</v>
      </c>
      <c r="AD30" s="451">
        <v>13.654779339999999</v>
      </c>
      <c r="AE30" s="451">
        <v>12.930563080000001</v>
      </c>
      <c r="AF30" s="451">
        <v>13.126145770000001</v>
      </c>
      <c r="AG30" s="451">
        <v>13.848239189999999</v>
      </c>
      <c r="AH30" s="451">
        <v>14.57964003</v>
      </c>
      <c r="AI30" s="451">
        <v>14.302012</v>
      </c>
      <c r="AJ30" s="451">
        <v>13.432961840000001</v>
      </c>
      <c r="AK30" s="451">
        <v>14.414364340000001</v>
      </c>
      <c r="AL30" s="451">
        <v>14.668871409999999</v>
      </c>
      <c r="AM30" s="451">
        <v>13.48850513</v>
      </c>
      <c r="AN30" s="451">
        <v>14.52663418</v>
      </c>
      <c r="AO30" s="451">
        <v>14.21576728</v>
      </c>
      <c r="AP30" s="451">
        <v>12.59465655</v>
      </c>
      <c r="AQ30" s="451">
        <v>12.2490331</v>
      </c>
      <c r="AR30" s="451">
        <v>12.59528338</v>
      </c>
      <c r="AS30" s="451">
        <v>13.6457408</v>
      </c>
      <c r="AT30" s="451">
        <v>14.29704435</v>
      </c>
      <c r="AU30" s="451">
        <v>13.90246816</v>
      </c>
      <c r="AV30" s="451">
        <v>13.503246069999999</v>
      </c>
      <c r="AW30" s="451">
        <v>13.373419999999999</v>
      </c>
      <c r="AX30" s="451">
        <v>13.68796</v>
      </c>
      <c r="AY30" s="374">
        <v>13.994719999999999</v>
      </c>
      <c r="AZ30" s="374">
        <v>13.73598</v>
      </c>
      <c r="BA30" s="374">
        <v>13.408770000000001</v>
      </c>
      <c r="BB30" s="374">
        <v>12.648350000000001</v>
      </c>
      <c r="BC30" s="374">
        <v>12.341989999999999</v>
      </c>
      <c r="BD30" s="374">
        <v>12.64603</v>
      </c>
      <c r="BE30" s="374">
        <v>12.76872</v>
      </c>
      <c r="BF30" s="374">
        <v>12.8445</v>
      </c>
      <c r="BG30" s="374">
        <v>12.67323</v>
      </c>
      <c r="BH30" s="374">
        <v>11.98799</v>
      </c>
      <c r="BI30" s="374">
        <v>12.24152</v>
      </c>
      <c r="BJ30" s="374">
        <v>12.79993</v>
      </c>
      <c r="BK30" s="374">
        <v>13.3057</v>
      </c>
      <c r="BL30" s="374">
        <v>13.24375</v>
      </c>
      <c r="BM30" s="374">
        <v>13.10257</v>
      </c>
      <c r="BN30" s="374">
        <v>12.513859999999999</v>
      </c>
      <c r="BO30" s="374">
        <v>12.371</v>
      </c>
      <c r="BP30" s="374">
        <v>12.808719999999999</v>
      </c>
      <c r="BQ30" s="374">
        <v>13.04116</v>
      </c>
      <c r="BR30" s="374">
        <v>13.20158</v>
      </c>
      <c r="BS30" s="374">
        <v>13.09343</v>
      </c>
      <c r="BT30" s="374">
        <v>12.452920000000001</v>
      </c>
      <c r="BU30" s="374">
        <v>12.71767</v>
      </c>
      <c r="BV30" s="374">
        <v>13.28715</v>
      </c>
    </row>
    <row r="31" spans="1:74" ht="11.05" customHeight="1" x14ac:dyDescent="0.2">
      <c r="A31" s="629"/>
      <c r="B31" s="633"/>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374"/>
      <c r="AZ31" s="374"/>
      <c r="BA31" s="374"/>
      <c r="BB31" s="374"/>
      <c r="BC31" s="374"/>
      <c r="BD31" s="374"/>
      <c r="BE31" s="374"/>
      <c r="BF31" s="374"/>
      <c r="BG31" s="374"/>
      <c r="BH31" s="374"/>
      <c r="BI31" s="374"/>
      <c r="BJ31" s="374"/>
      <c r="BK31" s="374"/>
      <c r="BL31" s="374"/>
      <c r="BM31" s="374"/>
      <c r="BN31" s="374"/>
      <c r="BO31" s="374"/>
      <c r="BP31" s="374"/>
      <c r="BQ31" s="374"/>
      <c r="BR31" s="374"/>
      <c r="BS31" s="374"/>
      <c r="BT31" s="374"/>
      <c r="BU31" s="374"/>
      <c r="BV31" s="374"/>
    </row>
    <row r="32" spans="1:74" ht="11.05" customHeight="1" x14ac:dyDescent="0.2">
      <c r="A32" s="629"/>
      <c r="B32" s="45" t="s">
        <v>1239</v>
      </c>
      <c r="C32" s="637"/>
      <c r="D32" s="637"/>
      <c r="E32" s="637"/>
      <c r="F32" s="637"/>
      <c r="G32" s="637"/>
      <c r="H32" s="637"/>
      <c r="I32" s="637"/>
      <c r="J32" s="637"/>
      <c r="K32" s="637"/>
      <c r="L32" s="637"/>
      <c r="M32" s="637"/>
      <c r="N32" s="637"/>
      <c r="O32" s="637"/>
      <c r="P32" s="637"/>
      <c r="Q32" s="637"/>
      <c r="R32" s="637"/>
      <c r="S32" s="637"/>
      <c r="T32" s="637"/>
      <c r="U32" s="637"/>
      <c r="V32" s="637"/>
      <c r="W32" s="637"/>
      <c r="X32" s="637"/>
      <c r="Y32" s="637"/>
      <c r="Z32" s="637"/>
      <c r="AA32" s="637"/>
      <c r="AB32" s="637"/>
      <c r="AC32" s="637"/>
      <c r="AD32" s="637"/>
      <c r="AE32" s="637"/>
      <c r="AF32" s="637"/>
      <c r="AG32" s="637"/>
      <c r="AH32" s="637"/>
      <c r="AI32" s="637"/>
      <c r="AJ32" s="637"/>
      <c r="AK32" s="637"/>
      <c r="AL32" s="637"/>
      <c r="AM32" s="637"/>
      <c r="AN32" s="637"/>
      <c r="AO32" s="637"/>
      <c r="AP32" s="637"/>
      <c r="AQ32" s="637"/>
      <c r="AR32" s="637"/>
      <c r="AS32" s="637"/>
      <c r="AT32" s="637"/>
      <c r="AU32" s="637"/>
      <c r="AV32" s="637"/>
      <c r="AW32" s="637"/>
      <c r="AX32" s="637"/>
      <c r="AY32" s="640"/>
      <c r="AZ32" s="640"/>
      <c r="BA32" s="640"/>
      <c r="BB32" s="640"/>
      <c r="BC32" s="640"/>
      <c r="BD32" s="640"/>
      <c r="BE32" s="640"/>
      <c r="BF32" s="640"/>
      <c r="BG32" s="640"/>
      <c r="BH32" s="640"/>
      <c r="BI32" s="640"/>
      <c r="BJ32" s="640"/>
      <c r="BK32" s="640"/>
      <c r="BL32" s="640"/>
      <c r="BM32" s="640"/>
      <c r="BN32" s="640"/>
      <c r="BO32" s="640"/>
      <c r="BP32" s="640"/>
      <c r="BQ32" s="640"/>
      <c r="BR32" s="640"/>
      <c r="BS32" s="640"/>
      <c r="BT32" s="640"/>
      <c r="BU32" s="640"/>
      <c r="BV32" s="640"/>
    </row>
    <row r="33" spans="1:74" ht="11.05" customHeight="1" x14ac:dyDescent="0.2">
      <c r="A33" s="629" t="s">
        <v>382</v>
      </c>
      <c r="B33" s="601" t="s">
        <v>1177</v>
      </c>
      <c r="C33" s="451">
        <v>4.04</v>
      </c>
      <c r="D33" s="451">
        <v>9.32</v>
      </c>
      <c r="E33" s="451">
        <v>4.41</v>
      </c>
      <c r="F33" s="451">
        <v>4</v>
      </c>
      <c r="G33" s="451">
        <v>4.1100000000000003</v>
      </c>
      <c r="H33" s="451">
        <v>4.16</v>
      </c>
      <c r="I33" s="451">
        <v>4.6900000000000004</v>
      </c>
      <c r="J33" s="451">
        <v>4.95</v>
      </c>
      <c r="K33" s="451">
        <v>5.42</v>
      </c>
      <c r="L33" s="451">
        <v>6.61</v>
      </c>
      <c r="M33" s="451">
        <v>6.9</v>
      </c>
      <c r="N33" s="451">
        <v>6.77</v>
      </c>
      <c r="O33" s="451">
        <v>6.49</v>
      </c>
      <c r="P33" s="451">
        <v>7.34</v>
      </c>
      <c r="Q33" s="451">
        <v>6.2</v>
      </c>
      <c r="R33" s="451">
        <v>6.7</v>
      </c>
      <c r="S33" s="451">
        <v>8.11</v>
      </c>
      <c r="T33" s="451">
        <v>9.34</v>
      </c>
      <c r="U33" s="451">
        <v>7.89</v>
      </c>
      <c r="V33" s="451">
        <v>9.44</v>
      </c>
      <c r="W33" s="451">
        <v>9.6199999999999992</v>
      </c>
      <c r="X33" s="451">
        <v>7.18</v>
      </c>
      <c r="Y33" s="451">
        <v>6.76</v>
      </c>
      <c r="Z33" s="451">
        <v>8.08</v>
      </c>
      <c r="AA33" s="451">
        <v>7.18</v>
      </c>
      <c r="AB33" s="451">
        <v>5.95</v>
      </c>
      <c r="AC33" s="451">
        <v>5</v>
      </c>
      <c r="AD33" s="451">
        <v>4.04</v>
      </c>
      <c r="AE33" s="451">
        <v>3.54</v>
      </c>
      <c r="AF33" s="451">
        <v>3.52</v>
      </c>
      <c r="AG33" s="451">
        <v>3.84</v>
      </c>
      <c r="AH33" s="451">
        <v>3.8</v>
      </c>
      <c r="AI33" s="451">
        <v>3.81</v>
      </c>
      <c r="AJ33" s="451">
        <v>4.05</v>
      </c>
      <c r="AK33" s="451">
        <v>4.3499999999999996</v>
      </c>
      <c r="AL33" s="451">
        <v>4.4800000000000004</v>
      </c>
      <c r="AM33" s="451">
        <v>4.95</v>
      </c>
      <c r="AN33" s="451">
        <v>4.72</v>
      </c>
      <c r="AO33" s="451">
        <v>3.7</v>
      </c>
      <c r="AP33" s="451">
        <v>3.36</v>
      </c>
      <c r="AQ33" s="451">
        <v>3.1</v>
      </c>
      <c r="AR33" s="451">
        <v>3.62</v>
      </c>
      <c r="AS33" s="451">
        <v>3.54</v>
      </c>
      <c r="AT33" s="451">
        <v>3.1</v>
      </c>
      <c r="AU33" s="451">
        <v>3.28</v>
      </c>
      <c r="AV33" s="451">
        <v>3.84</v>
      </c>
      <c r="AW33" s="451">
        <v>3.314635</v>
      </c>
      <c r="AX33" s="451">
        <v>4.2912290000000004</v>
      </c>
      <c r="AY33" s="374">
        <v>4.7113079999999998</v>
      </c>
      <c r="AZ33" s="374">
        <v>4.7465729999999997</v>
      </c>
      <c r="BA33" s="374">
        <v>3.7899669999999999</v>
      </c>
      <c r="BB33" s="374">
        <v>3.432588</v>
      </c>
      <c r="BC33" s="374">
        <v>3.2555580000000002</v>
      </c>
      <c r="BD33" s="374">
        <v>3.5126189999999999</v>
      </c>
      <c r="BE33" s="374">
        <v>3.567396</v>
      </c>
      <c r="BF33" s="374">
        <v>3.800405</v>
      </c>
      <c r="BG33" s="374">
        <v>4.037541</v>
      </c>
      <c r="BH33" s="374">
        <v>4.0367410000000001</v>
      </c>
      <c r="BI33" s="374">
        <v>4.4026829999999997</v>
      </c>
      <c r="BJ33" s="374">
        <v>5.0027429999999997</v>
      </c>
      <c r="BK33" s="374">
        <v>5.3735210000000002</v>
      </c>
      <c r="BL33" s="374">
        <v>5.5310230000000002</v>
      </c>
      <c r="BM33" s="374">
        <v>4.6774449999999996</v>
      </c>
      <c r="BN33" s="374">
        <v>4.3995439999999997</v>
      </c>
      <c r="BO33" s="374">
        <v>4.3131219999999999</v>
      </c>
      <c r="BP33" s="374">
        <v>4.5464830000000003</v>
      </c>
      <c r="BQ33" s="374">
        <v>4.5563269999999996</v>
      </c>
      <c r="BR33" s="374">
        <v>4.7199879999999999</v>
      </c>
      <c r="BS33" s="374">
        <v>4.8743249999999998</v>
      </c>
      <c r="BT33" s="374">
        <v>4.8095049999999997</v>
      </c>
      <c r="BU33" s="374">
        <v>5.0110419999999998</v>
      </c>
      <c r="BV33" s="374">
        <v>5.5887169999999999</v>
      </c>
    </row>
    <row r="34" spans="1:74" ht="11.05" customHeight="1" x14ac:dyDescent="0.2">
      <c r="A34" s="629" t="s">
        <v>373</v>
      </c>
      <c r="B34" s="631" t="s">
        <v>1025</v>
      </c>
      <c r="C34" s="451">
        <v>8.5593811100000003</v>
      </c>
      <c r="D34" s="451">
        <v>8.6349696070000004</v>
      </c>
      <c r="E34" s="451">
        <v>8.5967861259999996</v>
      </c>
      <c r="F34" s="451">
        <v>9.2332481990000002</v>
      </c>
      <c r="G34" s="451">
        <v>7.3902471629999997</v>
      </c>
      <c r="H34" s="451">
        <v>7.2276907169999998</v>
      </c>
      <c r="I34" s="451">
        <v>7.7015564230000004</v>
      </c>
      <c r="J34" s="451">
        <v>7.8138020949999998</v>
      </c>
      <c r="K34" s="451">
        <v>8.0469864770000008</v>
      </c>
      <c r="L34" s="451">
        <v>9.7312417020000002</v>
      </c>
      <c r="M34" s="451">
        <v>9.6522667940000009</v>
      </c>
      <c r="N34" s="451">
        <v>10.63642611</v>
      </c>
      <c r="O34" s="451">
        <v>11.00897878</v>
      </c>
      <c r="P34" s="451">
        <v>11.32070068</v>
      </c>
      <c r="Q34" s="451">
        <v>11.491026740000001</v>
      </c>
      <c r="R34" s="451">
        <v>11.959529590000001</v>
      </c>
      <c r="S34" s="451">
        <v>12.441995390000001</v>
      </c>
      <c r="T34" s="451">
        <v>12.048922259999999</v>
      </c>
      <c r="U34" s="451">
        <v>12.119040630000001</v>
      </c>
      <c r="V34" s="451">
        <v>12.099851470000001</v>
      </c>
      <c r="W34" s="451">
        <v>12.425444430000001</v>
      </c>
      <c r="X34" s="451">
        <v>12.508778209999999</v>
      </c>
      <c r="Y34" s="451">
        <v>13.42479848</v>
      </c>
      <c r="Z34" s="451">
        <v>14.328362329999999</v>
      </c>
      <c r="AA34" s="451">
        <v>13.90073226</v>
      </c>
      <c r="AB34" s="451">
        <v>13.82624201</v>
      </c>
      <c r="AC34" s="451">
        <v>12.65563124</v>
      </c>
      <c r="AD34" s="451">
        <v>11.671962969999999</v>
      </c>
      <c r="AE34" s="451">
        <v>9.1452634039999996</v>
      </c>
      <c r="AF34" s="451">
        <v>8.6844870660000009</v>
      </c>
      <c r="AG34" s="451">
        <v>7.4531387730000001</v>
      </c>
      <c r="AH34" s="451">
        <v>8.0291364900000008</v>
      </c>
      <c r="AI34" s="451">
        <v>7.994162083</v>
      </c>
      <c r="AJ34" s="451">
        <v>7.4958733180000001</v>
      </c>
      <c r="AK34" s="451">
        <v>8.6628570739999997</v>
      </c>
      <c r="AL34" s="451">
        <v>10.791217189999999</v>
      </c>
      <c r="AM34" s="451">
        <v>11.42595991</v>
      </c>
      <c r="AN34" s="451">
        <v>10.91279168</v>
      </c>
      <c r="AO34" s="451">
        <v>11.17251793</v>
      </c>
      <c r="AP34" s="451">
        <v>11.28143865</v>
      </c>
      <c r="AQ34" s="451">
        <v>9.7165779870000009</v>
      </c>
      <c r="AR34" s="451">
        <v>7.0208402850000002</v>
      </c>
      <c r="AS34" s="451">
        <v>6.9542152640000001</v>
      </c>
      <c r="AT34" s="451">
        <v>6.9789555549999998</v>
      </c>
      <c r="AU34" s="451">
        <v>7.0791117049999999</v>
      </c>
      <c r="AV34" s="451">
        <v>7.0892181819999998</v>
      </c>
      <c r="AW34" s="451">
        <v>7.7509519999999998</v>
      </c>
      <c r="AX34" s="451">
        <v>8.8563270000000003</v>
      </c>
      <c r="AY34" s="374">
        <v>9.1313809999999993</v>
      </c>
      <c r="AZ34" s="374">
        <v>9.3490970000000004</v>
      </c>
      <c r="BA34" s="374">
        <v>9.2971369999999993</v>
      </c>
      <c r="BB34" s="374">
        <v>9.3429269999999995</v>
      </c>
      <c r="BC34" s="374">
        <v>8.1851210000000005</v>
      </c>
      <c r="BD34" s="374">
        <v>7.460693</v>
      </c>
      <c r="BE34" s="374">
        <v>7.1655170000000004</v>
      </c>
      <c r="BF34" s="374">
        <v>7.2374599999999996</v>
      </c>
      <c r="BG34" s="374">
        <v>7.2423039999999999</v>
      </c>
      <c r="BH34" s="374">
        <v>7.305097</v>
      </c>
      <c r="BI34" s="374">
        <v>8.2393439999999991</v>
      </c>
      <c r="BJ34" s="374">
        <v>9.4425539999999994</v>
      </c>
      <c r="BK34" s="374">
        <v>9.7803299999999993</v>
      </c>
      <c r="BL34" s="374">
        <v>10.086399999999999</v>
      </c>
      <c r="BM34" s="374">
        <v>10.131819999999999</v>
      </c>
      <c r="BN34" s="374">
        <v>10.275499999999999</v>
      </c>
      <c r="BO34" s="374">
        <v>9.2226269999999992</v>
      </c>
      <c r="BP34" s="374">
        <v>8.5750109999999999</v>
      </c>
      <c r="BQ34" s="374">
        <v>8.3354710000000001</v>
      </c>
      <c r="BR34" s="374">
        <v>8.4383219999999994</v>
      </c>
      <c r="BS34" s="374">
        <v>8.4532679999999996</v>
      </c>
      <c r="BT34" s="374">
        <v>8.5087419999999998</v>
      </c>
      <c r="BU34" s="374">
        <v>9.3941029999999994</v>
      </c>
      <c r="BV34" s="374">
        <v>10.55645</v>
      </c>
    </row>
    <row r="35" spans="1:74" ht="11.05" customHeight="1" x14ac:dyDescent="0.2">
      <c r="A35" s="629" t="s">
        <v>374</v>
      </c>
      <c r="B35" s="632" t="s">
        <v>1026</v>
      </c>
      <c r="C35" s="451">
        <v>8.3309569569999997</v>
      </c>
      <c r="D35" s="451">
        <v>7.8195629999999996</v>
      </c>
      <c r="E35" s="451">
        <v>8.5221090390000001</v>
      </c>
      <c r="F35" s="451">
        <v>7.9518272960000003</v>
      </c>
      <c r="G35" s="451">
        <v>7.8560939589999998</v>
      </c>
      <c r="H35" s="451">
        <v>7.3598468160000001</v>
      </c>
      <c r="I35" s="451">
        <v>8.0330099409999995</v>
      </c>
      <c r="J35" s="451">
        <v>8.1636796950000008</v>
      </c>
      <c r="K35" s="451">
        <v>8.8131961560000001</v>
      </c>
      <c r="L35" s="451">
        <v>10.54386819</v>
      </c>
      <c r="M35" s="451">
        <v>10.84653711</v>
      </c>
      <c r="N35" s="451">
        <v>11.434008950000001</v>
      </c>
      <c r="O35" s="451">
        <v>10.78499848</v>
      </c>
      <c r="P35" s="451">
        <v>10.47440344</v>
      </c>
      <c r="Q35" s="451">
        <v>10.47890991</v>
      </c>
      <c r="R35" s="451">
        <v>9.9497636239999991</v>
      </c>
      <c r="S35" s="451">
        <v>11.11401612</v>
      </c>
      <c r="T35" s="451">
        <v>11.97106943</v>
      </c>
      <c r="U35" s="451">
        <v>11.56923025</v>
      </c>
      <c r="V35" s="451">
        <v>11.93023071</v>
      </c>
      <c r="W35" s="451">
        <v>12.27594416</v>
      </c>
      <c r="X35" s="451">
        <v>12.1905397</v>
      </c>
      <c r="Y35" s="451">
        <v>12.169512210000001</v>
      </c>
      <c r="Z35" s="451">
        <v>12.545056949999999</v>
      </c>
      <c r="AA35" s="451">
        <v>12.928790299999999</v>
      </c>
      <c r="AB35" s="451">
        <v>11.98395245</v>
      </c>
      <c r="AC35" s="451">
        <v>10.82305186</v>
      </c>
      <c r="AD35" s="451">
        <v>9.5018098470000005</v>
      </c>
      <c r="AE35" s="451">
        <v>8.5776749219999999</v>
      </c>
      <c r="AF35" s="451">
        <v>8.1785717449999993</v>
      </c>
      <c r="AG35" s="451">
        <v>7.7490446830000002</v>
      </c>
      <c r="AH35" s="451">
        <v>7.6173777610000002</v>
      </c>
      <c r="AI35" s="451">
        <v>8.0071523879999997</v>
      </c>
      <c r="AJ35" s="451">
        <v>8.7998278770000002</v>
      </c>
      <c r="AK35" s="451">
        <v>8.9122384399999994</v>
      </c>
      <c r="AL35" s="451">
        <v>9.8722071590000002</v>
      </c>
      <c r="AM35" s="451">
        <v>10.159293290000001</v>
      </c>
      <c r="AN35" s="451">
        <v>10.0635298</v>
      </c>
      <c r="AO35" s="451">
        <v>10.18814523</v>
      </c>
      <c r="AP35" s="451">
        <v>9.3199457920000004</v>
      </c>
      <c r="AQ35" s="451">
        <v>9.1109892670000008</v>
      </c>
      <c r="AR35" s="451">
        <v>8.9489750729999997</v>
      </c>
      <c r="AS35" s="451">
        <v>9.9993910570000004</v>
      </c>
      <c r="AT35" s="451">
        <v>7.4308299770000001</v>
      </c>
      <c r="AU35" s="451">
        <v>7.3218076849999996</v>
      </c>
      <c r="AV35" s="451">
        <v>8.3396845479999993</v>
      </c>
      <c r="AW35" s="451">
        <v>8.33718</v>
      </c>
      <c r="AX35" s="451">
        <v>8.8065840000000009</v>
      </c>
      <c r="AY35" s="374">
        <v>8.9805489999999999</v>
      </c>
      <c r="AZ35" s="374">
        <v>9.0052959999999995</v>
      </c>
      <c r="BA35" s="374">
        <v>8.9124230000000004</v>
      </c>
      <c r="BB35" s="374">
        <v>8.1739700000000006</v>
      </c>
      <c r="BC35" s="374">
        <v>7.9605050000000004</v>
      </c>
      <c r="BD35" s="374">
        <v>7.8670780000000002</v>
      </c>
      <c r="BE35" s="374">
        <v>8.0011200000000002</v>
      </c>
      <c r="BF35" s="374">
        <v>7.7129729999999999</v>
      </c>
      <c r="BG35" s="374">
        <v>7.9615660000000004</v>
      </c>
      <c r="BH35" s="374">
        <v>8.138147</v>
      </c>
      <c r="BI35" s="374">
        <v>8.4394299999999998</v>
      </c>
      <c r="BJ35" s="374">
        <v>9.0404029999999995</v>
      </c>
      <c r="BK35" s="374">
        <v>9.3061740000000004</v>
      </c>
      <c r="BL35" s="374">
        <v>9.4402919999999995</v>
      </c>
      <c r="BM35" s="374">
        <v>9.4595789999999997</v>
      </c>
      <c r="BN35" s="374">
        <v>8.8289190000000008</v>
      </c>
      <c r="BO35" s="374">
        <v>8.7255420000000008</v>
      </c>
      <c r="BP35" s="374">
        <v>8.7127610000000004</v>
      </c>
      <c r="BQ35" s="374">
        <v>8.9053439999999995</v>
      </c>
      <c r="BR35" s="374">
        <v>8.6511019999999998</v>
      </c>
      <c r="BS35" s="374">
        <v>8.9132350000000002</v>
      </c>
      <c r="BT35" s="374">
        <v>9.0866100000000003</v>
      </c>
      <c r="BU35" s="374">
        <v>9.3461979999999993</v>
      </c>
      <c r="BV35" s="374">
        <v>9.9131610000000006</v>
      </c>
    </row>
    <row r="36" spans="1:74" ht="11.05" customHeight="1" x14ac:dyDescent="0.2">
      <c r="A36" s="629" t="s">
        <v>375</v>
      </c>
      <c r="B36" s="631" t="s">
        <v>1234</v>
      </c>
      <c r="C36" s="451">
        <v>5.3872708080000002</v>
      </c>
      <c r="D36" s="451">
        <v>5.5093912850000004</v>
      </c>
      <c r="E36" s="451">
        <v>6.0725575660000004</v>
      </c>
      <c r="F36" s="451">
        <v>8.4779014309999994</v>
      </c>
      <c r="G36" s="451">
        <v>8.260187921</v>
      </c>
      <c r="H36" s="451">
        <v>9.5854699060000002</v>
      </c>
      <c r="I36" s="451">
        <v>7.992096621</v>
      </c>
      <c r="J36" s="451">
        <v>8.9136780909999995</v>
      </c>
      <c r="K36" s="451">
        <v>8.4786355049999997</v>
      </c>
      <c r="L36" s="451">
        <v>8.2957888020000006</v>
      </c>
      <c r="M36" s="451">
        <v>8.7581925199999997</v>
      </c>
      <c r="N36" s="451">
        <v>7.7585067240000001</v>
      </c>
      <c r="O36" s="451">
        <v>7.6891072530000004</v>
      </c>
      <c r="P36" s="451">
        <v>7.8243280559999997</v>
      </c>
      <c r="Q36" s="451">
        <v>7.3414589289999999</v>
      </c>
      <c r="R36" s="451">
        <v>8.0676270060000004</v>
      </c>
      <c r="S36" s="451">
        <v>9.5079328190000005</v>
      </c>
      <c r="T36" s="451">
        <v>9.6810651009999997</v>
      </c>
      <c r="U36" s="451">
        <v>8.7576695089999994</v>
      </c>
      <c r="V36" s="451">
        <v>11.819888239999999</v>
      </c>
      <c r="W36" s="451">
        <v>11.71892119</v>
      </c>
      <c r="X36" s="451">
        <v>9.8739851769999998</v>
      </c>
      <c r="Y36" s="451">
        <v>10.458762249999999</v>
      </c>
      <c r="Z36" s="451">
        <v>10.35376808</v>
      </c>
      <c r="AA36" s="451">
        <v>9.5465122289999993</v>
      </c>
      <c r="AB36" s="451">
        <v>8.9875297740000004</v>
      </c>
      <c r="AC36" s="451">
        <v>7.8439530020000001</v>
      </c>
      <c r="AD36" s="451">
        <v>6.2436126979999997</v>
      </c>
      <c r="AE36" s="451">
        <v>6.2499367269999997</v>
      </c>
      <c r="AF36" s="451">
        <v>7.0321491759999999</v>
      </c>
      <c r="AG36" s="451">
        <v>6.4561317340000004</v>
      </c>
      <c r="AH36" s="451">
        <v>6.4863562549999996</v>
      </c>
      <c r="AI36" s="451">
        <v>7.0247425669999997</v>
      </c>
      <c r="AJ36" s="451">
        <v>5.9403992529999998</v>
      </c>
      <c r="AK36" s="451">
        <v>5.7969024869999997</v>
      </c>
      <c r="AL36" s="451">
        <v>6.2471320090000004</v>
      </c>
      <c r="AM36" s="451">
        <v>6.1104051479999999</v>
      </c>
      <c r="AN36" s="451">
        <v>7.2248903210000002</v>
      </c>
      <c r="AO36" s="451">
        <v>6.2969830509999998</v>
      </c>
      <c r="AP36" s="451">
        <v>6.2231422009999999</v>
      </c>
      <c r="AQ36" s="451">
        <v>6.0187765510000002</v>
      </c>
      <c r="AR36" s="451">
        <v>6.908770498</v>
      </c>
      <c r="AS36" s="451">
        <v>6.3583643680000002</v>
      </c>
      <c r="AT36" s="451">
        <v>5.5736307519999997</v>
      </c>
      <c r="AU36" s="451">
        <v>6.0747376339999999</v>
      </c>
      <c r="AV36" s="451">
        <v>5.7556265819999997</v>
      </c>
      <c r="AW36" s="451">
        <v>5.7804859999999998</v>
      </c>
      <c r="AX36" s="451">
        <v>5.9107909999999997</v>
      </c>
      <c r="AY36" s="374">
        <v>6.0014519999999996</v>
      </c>
      <c r="AZ36" s="374">
        <v>6.255363</v>
      </c>
      <c r="BA36" s="374">
        <v>6.0573829999999997</v>
      </c>
      <c r="BB36" s="374">
        <v>6.097861</v>
      </c>
      <c r="BC36" s="374">
        <v>5.8829729999999998</v>
      </c>
      <c r="BD36" s="374">
        <v>6.1329060000000002</v>
      </c>
      <c r="BE36" s="374">
        <v>5.7593579999999998</v>
      </c>
      <c r="BF36" s="374">
        <v>6.3237959999999998</v>
      </c>
      <c r="BG36" s="374">
        <v>6.3066230000000001</v>
      </c>
      <c r="BH36" s="374">
        <v>5.8483130000000001</v>
      </c>
      <c r="BI36" s="374">
        <v>6.250432</v>
      </c>
      <c r="BJ36" s="374">
        <v>6.4907839999999997</v>
      </c>
      <c r="BK36" s="374">
        <v>6.6376099999999996</v>
      </c>
      <c r="BL36" s="374">
        <v>6.9800370000000003</v>
      </c>
      <c r="BM36" s="374">
        <v>6.8782329999999998</v>
      </c>
      <c r="BN36" s="374">
        <v>7.0111319999999999</v>
      </c>
      <c r="BO36" s="374">
        <v>6.8944409999999996</v>
      </c>
      <c r="BP36" s="374">
        <v>7.201702</v>
      </c>
      <c r="BQ36" s="374">
        <v>6.8579179999999997</v>
      </c>
      <c r="BR36" s="374">
        <v>7.42225</v>
      </c>
      <c r="BS36" s="374">
        <v>7.3826010000000002</v>
      </c>
      <c r="BT36" s="374">
        <v>6.8852710000000004</v>
      </c>
      <c r="BU36" s="374">
        <v>7.2004849999999996</v>
      </c>
      <c r="BV36" s="374">
        <v>7.375127</v>
      </c>
    </row>
    <row r="37" spans="1:74" ht="11.05" customHeight="1" x14ac:dyDescent="0.2">
      <c r="A37" s="629" t="s">
        <v>376</v>
      </c>
      <c r="B37" s="631" t="s">
        <v>1235</v>
      </c>
      <c r="C37" s="451">
        <v>4.409113305</v>
      </c>
      <c r="D37" s="451">
        <v>5.0099230940000004</v>
      </c>
      <c r="E37" s="451">
        <v>5.329201769</v>
      </c>
      <c r="F37" s="451">
        <v>4.5172006380000003</v>
      </c>
      <c r="G37" s="451">
        <v>4.7309369610000003</v>
      </c>
      <c r="H37" s="451">
        <v>4.5757877870000003</v>
      </c>
      <c r="I37" s="451">
        <v>5.0995497920000004</v>
      </c>
      <c r="J37" s="451">
        <v>5.49311566</v>
      </c>
      <c r="K37" s="451">
        <v>5.8779110589999997</v>
      </c>
      <c r="L37" s="451">
        <v>6.921601656</v>
      </c>
      <c r="M37" s="451">
        <v>7.0308873790000002</v>
      </c>
      <c r="N37" s="451">
        <v>6.9626215680000003</v>
      </c>
      <c r="O37" s="451">
        <v>7.7770420419999997</v>
      </c>
      <c r="P37" s="451">
        <v>7.8188434510000002</v>
      </c>
      <c r="Q37" s="451">
        <v>7.1652250139999998</v>
      </c>
      <c r="R37" s="451">
        <v>6.9073959010000001</v>
      </c>
      <c r="S37" s="451">
        <v>8.1732676580000003</v>
      </c>
      <c r="T37" s="451">
        <v>9.5111280130000004</v>
      </c>
      <c r="U37" s="451">
        <v>8.4338501899999994</v>
      </c>
      <c r="V37" s="451">
        <v>9.0806304719999993</v>
      </c>
      <c r="W37" s="451">
        <v>9.7692414329999995</v>
      </c>
      <c r="X37" s="451">
        <v>7.8601494409999999</v>
      </c>
      <c r="Y37" s="451">
        <v>7.5834997350000002</v>
      </c>
      <c r="Z37" s="451">
        <v>9.0024519129999998</v>
      </c>
      <c r="AA37" s="451">
        <v>9.6913789549999994</v>
      </c>
      <c r="AB37" s="451">
        <v>8.9562624129999993</v>
      </c>
      <c r="AC37" s="451">
        <v>7.1510019380000003</v>
      </c>
      <c r="AD37" s="451">
        <v>5.5014694149999999</v>
      </c>
      <c r="AE37" s="451">
        <v>4.6204498709999999</v>
      </c>
      <c r="AF37" s="451">
        <v>3.9776453759999999</v>
      </c>
      <c r="AG37" s="451">
        <v>4.2430805349999998</v>
      </c>
      <c r="AH37" s="451">
        <v>4.6659410570000004</v>
      </c>
      <c r="AI37" s="451">
        <v>5.0831300300000004</v>
      </c>
      <c r="AJ37" s="451">
        <v>4.8026026899999996</v>
      </c>
      <c r="AK37" s="451">
        <v>4.759490317</v>
      </c>
      <c r="AL37" s="451">
        <v>5.2140418220000004</v>
      </c>
      <c r="AM37" s="451">
        <v>5.5446339880000002</v>
      </c>
      <c r="AN37" s="451">
        <v>5.7462954259999997</v>
      </c>
      <c r="AO37" s="451">
        <v>4.3614454309999999</v>
      </c>
      <c r="AP37" s="451">
        <v>3.6947945770000001</v>
      </c>
      <c r="AQ37" s="451">
        <v>3.2307584199999999</v>
      </c>
      <c r="AR37" s="451">
        <v>3.2299070730000001</v>
      </c>
      <c r="AS37" s="451">
        <v>3.580019117</v>
      </c>
      <c r="AT37" s="451">
        <v>3.509352002</v>
      </c>
      <c r="AU37" s="451">
        <v>3.3969956350000001</v>
      </c>
      <c r="AV37" s="451">
        <v>4.0414090480000002</v>
      </c>
      <c r="AW37" s="451">
        <v>4.1365509999999999</v>
      </c>
      <c r="AX37" s="451">
        <v>4.7365000000000004</v>
      </c>
      <c r="AY37" s="374">
        <v>5.31311</v>
      </c>
      <c r="AZ37" s="374">
        <v>5.5611040000000003</v>
      </c>
      <c r="BA37" s="374">
        <v>5.0043790000000001</v>
      </c>
      <c r="BB37" s="374">
        <v>4.3887999999999998</v>
      </c>
      <c r="BC37" s="374">
        <v>4.1324399999999999</v>
      </c>
      <c r="BD37" s="374">
        <v>4.0998089999999996</v>
      </c>
      <c r="BE37" s="374">
        <v>4.0786350000000002</v>
      </c>
      <c r="BF37" s="374">
        <v>4.2960140000000004</v>
      </c>
      <c r="BG37" s="374">
        <v>4.6193220000000004</v>
      </c>
      <c r="BH37" s="374">
        <v>4.6211359999999999</v>
      </c>
      <c r="BI37" s="374">
        <v>5.0430250000000001</v>
      </c>
      <c r="BJ37" s="374">
        <v>5.6415009999999999</v>
      </c>
      <c r="BK37" s="374">
        <v>6.1793769999999997</v>
      </c>
      <c r="BL37" s="374">
        <v>6.4556089999999999</v>
      </c>
      <c r="BM37" s="374">
        <v>5.9522979999999999</v>
      </c>
      <c r="BN37" s="374">
        <v>5.3957179999999996</v>
      </c>
      <c r="BO37" s="374">
        <v>5.213209</v>
      </c>
      <c r="BP37" s="374">
        <v>5.2081530000000003</v>
      </c>
      <c r="BQ37" s="374">
        <v>5.187462</v>
      </c>
      <c r="BR37" s="374">
        <v>5.3758600000000003</v>
      </c>
      <c r="BS37" s="374">
        <v>5.6506819999999998</v>
      </c>
      <c r="BT37" s="374">
        <v>5.5914789999999996</v>
      </c>
      <c r="BU37" s="374">
        <v>5.8998379999999999</v>
      </c>
      <c r="BV37" s="374">
        <v>6.4211429999999998</v>
      </c>
    </row>
    <row r="38" spans="1:74" ht="11.05" customHeight="1" x14ac:dyDescent="0.2">
      <c r="A38" s="629" t="s">
        <v>377</v>
      </c>
      <c r="B38" s="631" t="s">
        <v>1087</v>
      </c>
      <c r="C38" s="451">
        <v>4.6543540319999996</v>
      </c>
      <c r="D38" s="451">
        <v>5.131279009</v>
      </c>
      <c r="E38" s="451">
        <v>4.876354879</v>
      </c>
      <c r="F38" s="451">
        <v>4.4571889770000004</v>
      </c>
      <c r="G38" s="451">
        <v>4.5711673470000003</v>
      </c>
      <c r="H38" s="451">
        <v>4.7352126309999996</v>
      </c>
      <c r="I38" s="451">
        <v>5.7138586059999996</v>
      </c>
      <c r="J38" s="451">
        <v>5.355786986</v>
      </c>
      <c r="K38" s="451">
        <v>5.9103287949999999</v>
      </c>
      <c r="L38" s="451">
        <v>7.010494016</v>
      </c>
      <c r="M38" s="451">
        <v>7.4820798469999996</v>
      </c>
      <c r="N38" s="451">
        <v>7.5478422800000002</v>
      </c>
      <c r="O38" s="451">
        <v>6.9757675529999998</v>
      </c>
      <c r="P38" s="451">
        <v>7.6589342550000001</v>
      </c>
      <c r="Q38" s="451">
        <v>7.081516025</v>
      </c>
      <c r="R38" s="451">
        <v>7.1384153660000003</v>
      </c>
      <c r="S38" s="451">
        <v>8.5018382849999998</v>
      </c>
      <c r="T38" s="451">
        <v>10.26607778</v>
      </c>
      <c r="U38" s="451">
        <v>9.3217285830000005</v>
      </c>
      <c r="V38" s="451">
        <v>11.603543070000001</v>
      </c>
      <c r="W38" s="451">
        <v>11.45738323</v>
      </c>
      <c r="X38" s="451">
        <v>9.0440991799999999</v>
      </c>
      <c r="Y38" s="451">
        <v>8.2600386290000003</v>
      </c>
      <c r="Z38" s="451">
        <v>9.2606512090000006</v>
      </c>
      <c r="AA38" s="451">
        <v>8.7203176399999993</v>
      </c>
      <c r="AB38" s="451">
        <v>6.3110869730000001</v>
      </c>
      <c r="AC38" s="451">
        <v>5.7135532900000001</v>
      </c>
      <c r="AD38" s="451">
        <v>5.1304985060000003</v>
      </c>
      <c r="AE38" s="451">
        <v>4.689529608</v>
      </c>
      <c r="AF38" s="451">
        <v>4.4436397200000002</v>
      </c>
      <c r="AG38" s="451">
        <v>5.3235554379999996</v>
      </c>
      <c r="AH38" s="451">
        <v>4.8363940430000003</v>
      </c>
      <c r="AI38" s="451">
        <v>4.8512577459999999</v>
      </c>
      <c r="AJ38" s="451">
        <v>5.2228428100000004</v>
      </c>
      <c r="AK38" s="451">
        <v>5.4502302250000003</v>
      </c>
      <c r="AL38" s="451">
        <v>5.4948884969999998</v>
      </c>
      <c r="AM38" s="451">
        <v>5.4644684879999996</v>
      </c>
      <c r="AN38" s="451">
        <v>5.2417411100000004</v>
      </c>
      <c r="AO38" s="451">
        <v>4.6785964849999999</v>
      </c>
      <c r="AP38" s="451">
        <v>4.2962792629999997</v>
      </c>
      <c r="AQ38" s="451">
        <v>4.1565979229999996</v>
      </c>
      <c r="AR38" s="451">
        <v>5.1705671510000002</v>
      </c>
      <c r="AS38" s="451">
        <v>4.8548732130000003</v>
      </c>
      <c r="AT38" s="451">
        <v>4.4614474910000004</v>
      </c>
      <c r="AU38" s="451">
        <v>4.6257894190000002</v>
      </c>
      <c r="AV38" s="451">
        <v>4.8551620870000001</v>
      </c>
      <c r="AW38" s="451">
        <v>4.6685549999999996</v>
      </c>
      <c r="AX38" s="451">
        <v>5.2933789999999998</v>
      </c>
      <c r="AY38" s="374">
        <v>5.7194960000000004</v>
      </c>
      <c r="AZ38" s="374">
        <v>5.5750989999999998</v>
      </c>
      <c r="BA38" s="374">
        <v>5.1560420000000002</v>
      </c>
      <c r="BB38" s="374">
        <v>4.7666740000000001</v>
      </c>
      <c r="BC38" s="374">
        <v>4.543272</v>
      </c>
      <c r="BD38" s="374">
        <v>4.6459950000000001</v>
      </c>
      <c r="BE38" s="374">
        <v>4.813294</v>
      </c>
      <c r="BF38" s="374">
        <v>4.984089</v>
      </c>
      <c r="BG38" s="374">
        <v>5.2529159999999999</v>
      </c>
      <c r="BH38" s="374">
        <v>5.1090210000000003</v>
      </c>
      <c r="BI38" s="374">
        <v>5.5345810000000002</v>
      </c>
      <c r="BJ38" s="374">
        <v>6.1806159999999997</v>
      </c>
      <c r="BK38" s="374">
        <v>6.5646300000000002</v>
      </c>
      <c r="BL38" s="374">
        <v>6.4760439999999999</v>
      </c>
      <c r="BM38" s="374">
        <v>6.1378950000000003</v>
      </c>
      <c r="BN38" s="374">
        <v>5.8264290000000001</v>
      </c>
      <c r="BO38" s="374">
        <v>5.6949399999999999</v>
      </c>
      <c r="BP38" s="374">
        <v>5.8156970000000001</v>
      </c>
      <c r="BQ38" s="374">
        <v>5.9660500000000001</v>
      </c>
      <c r="BR38" s="374">
        <v>6.0845830000000003</v>
      </c>
      <c r="BS38" s="374">
        <v>6.2824559999999998</v>
      </c>
      <c r="BT38" s="374">
        <v>6.0585129999999996</v>
      </c>
      <c r="BU38" s="374">
        <v>6.3356279999999998</v>
      </c>
      <c r="BV38" s="374">
        <v>6.899502</v>
      </c>
    </row>
    <row r="39" spans="1:74" ht="11.05" customHeight="1" x14ac:dyDescent="0.2">
      <c r="A39" s="629" t="s">
        <v>378</v>
      </c>
      <c r="B39" s="631" t="s">
        <v>1236</v>
      </c>
      <c r="C39" s="451">
        <v>4.2695433859999996</v>
      </c>
      <c r="D39" s="451">
        <v>4.8636465739999997</v>
      </c>
      <c r="E39" s="451">
        <v>4.376347225</v>
      </c>
      <c r="F39" s="451">
        <v>3.9512345459999998</v>
      </c>
      <c r="G39" s="451">
        <v>4.0712936700000002</v>
      </c>
      <c r="H39" s="451">
        <v>4.2058396790000003</v>
      </c>
      <c r="I39" s="451">
        <v>4.7388228620000001</v>
      </c>
      <c r="J39" s="451">
        <v>4.9219985160000004</v>
      </c>
      <c r="K39" s="451">
        <v>5.6818308139999996</v>
      </c>
      <c r="L39" s="451">
        <v>6.7816829140000001</v>
      </c>
      <c r="M39" s="451">
        <v>7.0605710899999998</v>
      </c>
      <c r="N39" s="451">
        <v>6.7595025350000002</v>
      </c>
      <c r="O39" s="451">
        <v>5.7572607849999997</v>
      </c>
      <c r="P39" s="451">
        <v>7.0038415909999996</v>
      </c>
      <c r="Q39" s="451">
        <v>5.9849402420000004</v>
      </c>
      <c r="R39" s="451">
        <v>6.8085438810000003</v>
      </c>
      <c r="S39" s="451">
        <v>8.4991659080000002</v>
      </c>
      <c r="T39" s="451">
        <v>9.6426298339999992</v>
      </c>
      <c r="U39" s="451">
        <v>8.9632944349999999</v>
      </c>
      <c r="V39" s="451">
        <v>10.9615689</v>
      </c>
      <c r="W39" s="451">
        <v>10.373072130000001</v>
      </c>
      <c r="X39" s="451">
        <v>7.9038241830000002</v>
      </c>
      <c r="Y39" s="451">
        <v>6.9992363769999999</v>
      </c>
      <c r="Z39" s="451">
        <v>8.0309569169999993</v>
      </c>
      <c r="AA39" s="451">
        <v>7.2592169799999997</v>
      </c>
      <c r="AB39" s="451">
        <v>5.7946863620000002</v>
      </c>
      <c r="AC39" s="451">
        <v>4.9779612520000001</v>
      </c>
      <c r="AD39" s="451">
        <v>4.3168282199999997</v>
      </c>
      <c r="AE39" s="451">
        <v>4.0224668389999998</v>
      </c>
      <c r="AF39" s="451">
        <v>4.0200960830000003</v>
      </c>
      <c r="AG39" s="451">
        <v>4.6374510569999998</v>
      </c>
      <c r="AH39" s="451">
        <v>4.4091501290000004</v>
      </c>
      <c r="AI39" s="451">
        <v>4.4581982780000002</v>
      </c>
      <c r="AJ39" s="451">
        <v>4.5539913209999998</v>
      </c>
      <c r="AK39" s="451">
        <v>4.9365611290000002</v>
      </c>
      <c r="AL39" s="451">
        <v>4.7859017750000001</v>
      </c>
      <c r="AM39" s="451">
        <v>4.8809253740000003</v>
      </c>
      <c r="AN39" s="451">
        <v>4.212404051</v>
      </c>
      <c r="AO39" s="451">
        <v>3.2021335679999998</v>
      </c>
      <c r="AP39" s="451">
        <v>3.0553108440000001</v>
      </c>
      <c r="AQ39" s="451">
        <v>3.169498436</v>
      </c>
      <c r="AR39" s="451">
        <v>4.0487304899999996</v>
      </c>
      <c r="AS39" s="451">
        <v>3.8857138870000001</v>
      </c>
      <c r="AT39" s="451">
        <v>3.6664507770000001</v>
      </c>
      <c r="AU39" s="451">
        <v>3.739930824</v>
      </c>
      <c r="AV39" s="451">
        <v>4.1684456819999998</v>
      </c>
      <c r="AW39" s="451">
        <v>3.963546</v>
      </c>
      <c r="AX39" s="451">
        <v>4.6566280000000004</v>
      </c>
      <c r="AY39" s="374">
        <v>5.0376130000000003</v>
      </c>
      <c r="AZ39" s="374">
        <v>5.1823860000000002</v>
      </c>
      <c r="BA39" s="374">
        <v>4.5557619999999996</v>
      </c>
      <c r="BB39" s="374">
        <v>4.1476319999999998</v>
      </c>
      <c r="BC39" s="374">
        <v>3.9729000000000001</v>
      </c>
      <c r="BD39" s="374">
        <v>4.0593120000000003</v>
      </c>
      <c r="BE39" s="374">
        <v>4.21434</v>
      </c>
      <c r="BF39" s="374">
        <v>4.4891589999999999</v>
      </c>
      <c r="BG39" s="374">
        <v>4.6564509999999997</v>
      </c>
      <c r="BH39" s="374">
        <v>4.632085</v>
      </c>
      <c r="BI39" s="374">
        <v>5.0279639999999999</v>
      </c>
      <c r="BJ39" s="374">
        <v>5.6032630000000001</v>
      </c>
      <c r="BK39" s="374">
        <v>5.8650840000000004</v>
      </c>
      <c r="BL39" s="374">
        <v>6.0494830000000004</v>
      </c>
      <c r="BM39" s="374">
        <v>5.4984539999999997</v>
      </c>
      <c r="BN39" s="374">
        <v>5.1617790000000001</v>
      </c>
      <c r="BO39" s="374">
        <v>5.0752170000000003</v>
      </c>
      <c r="BP39" s="374">
        <v>5.1605549999999996</v>
      </c>
      <c r="BQ39" s="374">
        <v>5.2826120000000003</v>
      </c>
      <c r="BR39" s="374">
        <v>5.4919979999999997</v>
      </c>
      <c r="BS39" s="374">
        <v>5.5810190000000004</v>
      </c>
      <c r="BT39" s="374">
        <v>5.4745520000000001</v>
      </c>
      <c r="BU39" s="374">
        <v>5.7119530000000003</v>
      </c>
      <c r="BV39" s="374">
        <v>6.2188020000000002</v>
      </c>
    </row>
    <row r="40" spans="1:74" ht="11.05" customHeight="1" x14ac:dyDescent="0.2">
      <c r="A40" s="629" t="s">
        <v>379</v>
      </c>
      <c r="B40" s="631" t="s">
        <v>1237</v>
      </c>
      <c r="C40" s="451">
        <v>2.8723048370000002</v>
      </c>
      <c r="D40" s="451">
        <v>14.74684484</v>
      </c>
      <c r="E40" s="451">
        <v>3.1675985259999999</v>
      </c>
      <c r="F40" s="451">
        <v>2.9594307959999999</v>
      </c>
      <c r="G40" s="451">
        <v>3.3781507130000001</v>
      </c>
      <c r="H40" s="451">
        <v>3.519277878</v>
      </c>
      <c r="I40" s="451">
        <v>4.1148999469999996</v>
      </c>
      <c r="J40" s="451">
        <v>4.457547237</v>
      </c>
      <c r="K40" s="451">
        <v>4.8907066229999998</v>
      </c>
      <c r="L40" s="451">
        <v>6.184757126</v>
      </c>
      <c r="M40" s="451">
        <v>6.3611014709999996</v>
      </c>
      <c r="N40" s="451">
        <v>5.781374832</v>
      </c>
      <c r="O40" s="451">
        <v>5.0491678320000002</v>
      </c>
      <c r="P40" s="451">
        <v>6.3497755590000002</v>
      </c>
      <c r="Q40" s="451">
        <v>4.8401131819999996</v>
      </c>
      <c r="R40" s="451">
        <v>5.7779039939999999</v>
      </c>
      <c r="S40" s="451">
        <v>7.516501281</v>
      </c>
      <c r="T40" s="451">
        <v>8.9380587059999996</v>
      </c>
      <c r="U40" s="451">
        <v>6.9744036810000001</v>
      </c>
      <c r="V40" s="451">
        <v>8.548841736</v>
      </c>
      <c r="W40" s="451">
        <v>8.9150328069999993</v>
      </c>
      <c r="X40" s="451">
        <v>5.7781336589999999</v>
      </c>
      <c r="Y40" s="451">
        <v>4.9502166369999996</v>
      </c>
      <c r="Z40" s="451">
        <v>6.2669252560000004</v>
      </c>
      <c r="AA40" s="451">
        <v>4.2543107109999996</v>
      </c>
      <c r="AB40" s="451">
        <v>2.755079174</v>
      </c>
      <c r="AC40" s="451">
        <v>2.3393483310000001</v>
      </c>
      <c r="AD40" s="451">
        <v>1.9622300619999999</v>
      </c>
      <c r="AE40" s="451">
        <v>1.9666227970000001</v>
      </c>
      <c r="AF40" s="451">
        <v>2.170008535</v>
      </c>
      <c r="AG40" s="451">
        <v>2.57089561</v>
      </c>
      <c r="AH40" s="451">
        <v>2.5141630899999998</v>
      </c>
      <c r="AI40" s="451">
        <v>2.4789073660000001</v>
      </c>
      <c r="AJ40" s="451">
        <v>2.5286882500000001</v>
      </c>
      <c r="AK40" s="451">
        <v>2.6654807549999999</v>
      </c>
      <c r="AL40" s="451">
        <v>2.4926604029999999</v>
      </c>
      <c r="AM40" s="451">
        <v>3.1581630380000001</v>
      </c>
      <c r="AN40" s="451">
        <v>2.5940173020000001</v>
      </c>
      <c r="AO40" s="451">
        <v>1.677023438</v>
      </c>
      <c r="AP40" s="451">
        <v>1.6078636829999999</v>
      </c>
      <c r="AQ40" s="451">
        <v>1.7750929849999999</v>
      </c>
      <c r="AR40" s="451">
        <v>2.5148136179999998</v>
      </c>
      <c r="AS40" s="451">
        <v>2.523021424</v>
      </c>
      <c r="AT40" s="451">
        <v>1.9240001090000001</v>
      </c>
      <c r="AU40" s="451">
        <v>2.1473638839999998</v>
      </c>
      <c r="AV40" s="451">
        <v>2.6319594629999998</v>
      </c>
      <c r="AW40" s="451">
        <v>2.524346</v>
      </c>
      <c r="AX40" s="451">
        <v>3.5887519999999999</v>
      </c>
      <c r="AY40" s="374">
        <v>3.9612180000000001</v>
      </c>
      <c r="AZ40" s="374">
        <v>3.9679319999999998</v>
      </c>
      <c r="BA40" s="374">
        <v>2.8593709999999999</v>
      </c>
      <c r="BB40" s="374">
        <v>2.6322800000000002</v>
      </c>
      <c r="BC40" s="374">
        <v>2.622512</v>
      </c>
      <c r="BD40" s="374">
        <v>3.014173</v>
      </c>
      <c r="BE40" s="374">
        <v>3.0943900000000002</v>
      </c>
      <c r="BF40" s="374">
        <v>3.326778</v>
      </c>
      <c r="BG40" s="374">
        <v>3.582274</v>
      </c>
      <c r="BH40" s="374">
        <v>3.5068820000000001</v>
      </c>
      <c r="BI40" s="374">
        <v>3.7930799999999998</v>
      </c>
      <c r="BJ40" s="374">
        <v>4.3001009999999997</v>
      </c>
      <c r="BK40" s="374">
        <v>4.6317779999999997</v>
      </c>
      <c r="BL40" s="374">
        <v>4.7980109999999998</v>
      </c>
      <c r="BM40" s="374">
        <v>3.7942979999999999</v>
      </c>
      <c r="BN40" s="374">
        <v>3.633918</v>
      </c>
      <c r="BO40" s="374">
        <v>3.7172890000000001</v>
      </c>
      <c r="BP40" s="374">
        <v>4.0508749999999996</v>
      </c>
      <c r="BQ40" s="374">
        <v>4.0741329999999998</v>
      </c>
      <c r="BR40" s="374">
        <v>4.2216839999999998</v>
      </c>
      <c r="BS40" s="374">
        <v>4.3933299999999997</v>
      </c>
      <c r="BT40" s="374">
        <v>4.2377989999999999</v>
      </c>
      <c r="BU40" s="374">
        <v>4.326524</v>
      </c>
      <c r="BV40" s="374">
        <v>4.8242919999999998</v>
      </c>
    </row>
    <row r="41" spans="1:74" ht="11.05" customHeight="1" x14ac:dyDescent="0.2">
      <c r="A41" s="629" t="s">
        <v>380</v>
      </c>
      <c r="B41" s="631" t="s">
        <v>1032</v>
      </c>
      <c r="C41" s="451">
        <v>5.0021056479999997</v>
      </c>
      <c r="D41" s="451">
        <v>5.3730570970000002</v>
      </c>
      <c r="E41" s="451">
        <v>5.3638622839999996</v>
      </c>
      <c r="F41" s="451">
        <v>4.8720761430000001</v>
      </c>
      <c r="G41" s="451">
        <v>5.8309664950000002</v>
      </c>
      <c r="H41" s="451">
        <v>6.1154465350000002</v>
      </c>
      <c r="I41" s="451">
        <v>6.6503531430000002</v>
      </c>
      <c r="J41" s="451">
        <v>7.0447145320000004</v>
      </c>
      <c r="K41" s="451">
        <v>7.2058991600000004</v>
      </c>
      <c r="L41" s="451">
        <v>7.9136971799999998</v>
      </c>
      <c r="M41" s="451">
        <v>7.7555283859999999</v>
      </c>
      <c r="N41" s="451">
        <v>7.4536516840000004</v>
      </c>
      <c r="O41" s="451">
        <v>7.1602144460000003</v>
      </c>
      <c r="P41" s="451">
        <v>7.0585979380000001</v>
      </c>
      <c r="Q41" s="451">
        <v>7.1561222679999998</v>
      </c>
      <c r="R41" s="451">
        <v>7.5409309469999997</v>
      </c>
      <c r="S41" s="451">
        <v>8.5225541059999994</v>
      </c>
      <c r="T41" s="451">
        <v>9.3160411060000001</v>
      </c>
      <c r="U41" s="451">
        <v>10.408437920000001</v>
      </c>
      <c r="V41" s="451">
        <v>10.233477479999999</v>
      </c>
      <c r="W41" s="451">
        <v>10.72198732</v>
      </c>
      <c r="X41" s="451">
        <v>11.00017555</v>
      </c>
      <c r="Y41" s="451">
        <v>10.23907326</v>
      </c>
      <c r="Z41" s="451">
        <v>8.905815467</v>
      </c>
      <c r="AA41" s="451">
        <v>10.52671363</v>
      </c>
      <c r="AB41" s="451">
        <v>8.3832863969999991</v>
      </c>
      <c r="AC41" s="451">
        <v>7.4955031080000003</v>
      </c>
      <c r="AD41" s="451">
        <v>7.4304162199999997</v>
      </c>
      <c r="AE41" s="451">
        <v>7.7236150019999998</v>
      </c>
      <c r="AF41" s="451">
        <v>7.8845905639999998</v>
      </c>
      <c r="AG41" s="451">
        <v>7.8685654720000002</v>
      </c>
      <c r="AH41" s="451">
        <v>7.912026676</v>
      </c>
      <c r="AI41" s="451">
        <v>8.2885488380000005</v>
      </c>
      <c r="AJ41" s="451">
        <v>8.8675576679999999</v>
      </c>
      <c r="AK41" s="451">
        <v>7.9966808289999998</v>
      </c>
      <c r="AL41" s="451">
        <v>7.9484484120000003</v>
      </c>
      <c r="AM41" s="451">
        <v>7.563217356</v>
      </c>
      <c r="AN41" s="451">
        <v>9.1159863179999991</v>
      </c>
      <c r="AO41" s="451">
        <v>7.3848959159999996</v>
      </c>
      <c r="AP41" s="451">
        <v>7.3111588249999997</v>
      </c>
      <c r="AQ41" s="451">
        <v>6.7096264520000002</v>
      </c>
      <c r="AR41" s="451">
        <v>6.5568880309999997</v>
      </c>
      <c r="AS41" s="451">
        <v>6.5916614600000001</v>
      </c>
      <c r="AT41" s="451">
        <v>6.1926905379999999</v>
      </c>
      <c r="AU41" s="451">
        <v>6.0519369449999996</v>
      </c>
      <c r="AV41" s="451">
        <v>6.3740275740000003</v>
      </c>
      <c r="AW41" s="451">
        <v>5.7053950000000002</v>
      </c>
      <c r="AX41" s="451">
        <v>5.4955499999999997</v>
      </c>
      <c r="AY41" s="374">
        <v>5.8499889999999999</v>
      </c>
      <c r="AZ41" s="374">
        <v>5.9423839999999997</v>
      </c>
      <c r="BA41" s="374">
        <v>5.7850270000000004</v>
      </c>
      <c r="BB41" s="374">
        <v>5.615335</v>
      </c>
      <c r="BC41" s="374">
        <v>5.7463959999999998</v>
      </c>
      <c r="BD41" s="374">
        <v>5.9896070000000003</v>
      </c>
      <c r="BE41" s="374">
        <v>6.1973039999999999</v>
      </c>
      <c r="BF41" s="374">
        <v>6.112622</v>
      </c>
      <c r="BG41" s="374">
        <v>6.0695680000000003</v>
      </c>
      <c r="BH41" s="374">
        <v>6.5055269999999998</v>
      </c>
      <c r="BI41" s="374">
        <v>6.0374109999999996</v>
      </c>
      <c r="BJ41" s="374">
        <v>5.9071280000000002</v>
      </c>
      <c r="BK41" s="374">
        <v>6.3166339999999996</v>
      </c>
      <c r="BL41" s="374">
        <v>6.4823599999999999</v>
      </c>
      <c r="BM41" s="374">
        <v>6.4051559999999998</v>
      </c>
      <c r="BN41" s="374">
        <v>6.3164689999999997</v>
      </c>
      <c r="BO41" s="374">
        <v>6.5340020000000001</v>
      </c>
      <c r="BP41" s="374">
        <v>6.8441109999999998</v>
      </c>
      <c r="BQ41" s="374">
        <v>7.10358</v>
      </c>
      <c r="BR41" s="374">
        <v>7.052664</v>
      </c>
      <c r="BS41" s="374">
        <v>7.0278029999999996</v>
      </c>
      <c r="BT41" s="374">
        <v>7.4685379999999997</v>
      </c>
      <c r="BU41" s="374">
        <v>6.9743519999999997</v>
      </c>
      <c r="BV41" s="374">
        <v>6.8220200000000002</v>
      </c>
    </row>
    <row r="42" spans="1:74" ht="11.05" customHeight="1" x14ac:dyDescent="0.2">
      <c r="A42" s="629" t="s">
        <v>381</v>
      </c>
      <c r="B42" s="634" t="s">
        <v>1035</v>
      </c>
      <c r="C42" s="453">
        <v>8.2546907940000001</v>
      </c>
      <c r="D42" s="453">
        <v>7.88562429</v>
      </c>
      <c r="E42" s="453">
        <v>8.093121</v>
      </c>
      <c r="F42" s="453">
        <v>7.2302968549999997</v>
      </c>
      <c r="G42" s="453">
        <v>6.8137596419999999</v>
      </c>
      <c r="H42" s="453">
        <v>7.1066563839999999</v>
      </c>
      <c r="I42" s="453">
        <v>7.616874814</v>
      </c>
      <c r="J42" s="453">
        <v>7.451704393</v>
      </c>
      <c r="K42" s="453">
        <v>7.7326344469999997</v>
      </c>
      <c r="L42" s="453">
        <v>8.3984671110000004</v>
      </c>
      <c r="M42" s="453">
        <v>8.4401703870000002</v>
      </c>
      <c r="N42" s="453">
        <v>9.0801906339999992</v>
      </c>
      <c r="O42" s="453">
        <v>8.9380134739999999</v>
      </c>
      <c r="P42" s="453">
        <v>8.9585161339999999</v>
      </c>
      <c r="Q42" s="453">
        <v>8.5705956959999998</v>
      </c>
      <c r="R42" s="453">
        <v>8.5534340180000008</v>
      </c>
      <c r="S42" s="453">
        <v>8.9323315589999996</v>
      </c>
      <c r="T42" s="453">
        <v>9.7361638179999996</v>
      </c>
      <c r="U42" s="453">
        <v>9.3566242939999995</v>
      </c>
      <c r="V42" s="453">
        <v>9.861158026</v>
      </c>
      <c r="W42" s="453">
        <v>9.5932929849999997</v>
      </c>
      <c r="X42" s="453">
        <v>8.7992511199999992</v>
      </c>
      <c r="Y42" s="453">
        <v>9.2314210849999991</v>
      </c>
      <c r="Z42" s="453">
        <v>10.08315135</v>
      </c>
      <c r="AA42" s="453">
        <v>11.41558687</v>
      </c>
      <c r="AB42" s="453">
        <v>11.97315652</v>
      </c>
      <c r="AC42" s="453">
        <v>10.25022966</v>
      </c>
      <c r="AD42" s="453">
        <v>9.0007241530000002</v>
      </c>
      <c r="AE42" s="453">
        <v>8.1713141119999992</v>
      </c>
      <c r="AF42" s="453">
        <v>7.9354233460000003</v>
      </c>
      <c r="AG42" s="453">
        <v>7.9069522939999999</v>
      </c>
      <c r="AH42" s="453">
        <v>8.5208386189999992</v>
      </c>
      <c r="AI42" s="453">
        <v>8.2945913210000004</v>
      </c>
      <c r="AJ42" s="453">
        <v>8.513803717</v>
      </c>
      <c r="AK42" s="453">
        <v>9.0084182429999995</v>
      </c>
      <c r="AL42" s="453">
        <v>8.7185606619999998</v>
      </c>
      <c r="AM42" s="453">
        <v>8.732320477</v>
      </c>
      <c r="AN42" s="453">
        <v>8.8872589949999998</v>
      </c>
      <c r="AO42" s="453">
        <v>8.8430584159999999</v>
      </c>
      <c r="AP42" s="453">
        <v>8.3005581159999995</v>
      </c>
      <c r="AQ42" s="453">
        <v>6.8695642880000003</v>
      </c>
      <c r="AR42" s="453">
        <v>7.1533216599999996</v>
      </c>
      <c r="AS42" s="453">
        <v>7.389385871</v>
      </c>
      <c r="AT42" s="453">
        <v>7.58683145</v>
      </c>
      <c r="AU42" s="453">
        <v>7.7174693149999998</v>
      </c>
      <c r="AV42" s="453">
        <v>8.2415463770000006</v>
      </c>
      <c r="AW42" s="453">
        <v>8.1601879999999998</v>
      </c>
      <c r="AX42" s="453">
        <v>8.7438950000000002</v>
      </c>
      <c r="AY42" s="400">
        <v>8.8788850000000004</v>
      </c>
      <c r="AZ42" s="400">
        <v>8.8216359999999998</v>
      </c>
      <c r="BA42" s="400">
        <v>8.5136979999999998</v>
      </c>
      <c r="BB42" s="400">
        <v>7.7660020000000003</v>
      </c>
      <c r="BC42" s="400">
        <v>7.1819759999999997</v>
      </c>
      <c r="BD42" s="400">
        <v>7.257028</v>
      </c>
      <c r="BE42" s="400">
        <v>7.2447419999999996</v>
      </c>
      <c r="BF42" s="400">
        <v>7.4025790000000002</v>
      </c>
      <c r="BG42" s="400">
        <v>7.2698669999999996</v>
      </c>
      <c r="BH42" s="400">
        <v>7.1953909999999999</v>
      </c>
      <c r="BI42" s="400">
        <v>7.3989180000000001</v>
      </c>
      <c r="BJ42" s="400">
        <v>8.1623450000000002</v>
      </c>
      <c r="BK42" s="400">
        <v>8.4416519999999995</v>
      </c>
      <c r="BL42" s="400">
        <v>8.5246919999999999</v>
      </c>
      <c r="BM42" s="400">
        <v>8.3472720000000002</v>
      </c>
      <c r="BN42" s="400">
        <v>7.7182009999999996</v>
      </c>
      <c r="BO42" s="400">
        <v>7.2456379999999996</v>
      </c>
      <c r="BP42" s="400">
        <v>7.4098439999999997</v>
      </c>
      <c r="BQ42" s="400">
        <v>7.4690640000000004</v>
      </c>
      <c r="BR42" s="400">
        <v>7.6802510000000002</v>
      </c>
      <c r="BS42" s="400">
        <v>7.5856019999999997</v>
      </c>
      <c r="BT42" s="400">
        <v>7.5363579999999999</v>
      </c>
      <c r="BU42" s="400">
        <v>7.7416460000000002</v>
      </c>
      <c r="BV42" s="400">
        <v>8.50746</v>
      </c>
    </row>
    <row r="43" spans="1:74" s="116" customFormat="1" ht="11.95" customHeight="1" x14ac:dyDescent="0.2">
      <c r="A43" s="99"/>
      <c r="B43" s="1010" t="s">
        <v>1240</v>
      </c>
      <c r="C43" s="993"/>
      <c r="D43" s="993"/>
      <c r="E43" s="993"/>
      <c r="F43" s="993"/>
      <c r="G43" s="993"/>
      <c r="H43" s="993"/>
      <c r="I43" s="993"/>
      <c r="J43" s="993"/>
      <c r="K43" s="993"/>
      <c r="L43" s="993"/>
      <c r="M43" s="993"/>
      <c r="N43" s="993"/>
      <c r="O43" s="993"/>
      <c r="P43" s="993"/>
      <c r="Q43" s="993"/>
      <c r="AY43" s="213"/>
      <c r="AZ43" s="213"/>
      <c r="BA43" s="213"/>
      <c r="BB43" s="213"/>
      <c r="BC43" s="213"/>
      <c r="BD43" s="688"/>
      <c r="BE43" s="688"/>
      <c r="BF43" s="688"/>
      <c r="BG43" s="688"/>
      <c r="BH43" s="688"/>
      <c r="BI43" s="688"/>
      <c r="BJ43" s="213"/>
    </row>
    <row r="44" spans="1:74" s="358" customFormat="1" ht="11.95" customHeight="1" x14ac:dyDescent="0.2">
      <c r="A44" s="357"/>
      <c r="B44" s="799" t="s">
        <v>826</v>
      </c>
      <c r="C44" s="799"/>
      <c r="D44" s="799"/>
      <c r="E44" s="799"/>
      <c r="F44" s="799"/>
      <c r="G44" s="799"/>
      <c r="H44" s="799"/>
      <c r="I44" s="799"/>
      <c r="J44" s="799"/>
      <c r="K44" s="799"/>
      <c r="L44" s="799"/>
      <c r="M44" s="799"/>
      <c r="N44" s="799"/>
      <c r="O44" s="799"/>
      <c r="P44" s="799"/>
      <c r="Q44" s="799"/>
      <c r="BD44" s="361"/>
      <c r="BE44" s="361"/>
      <c r="BF44" s="361"/>
      <c r="BG44" s="361"/>
      <c r="BH44" s="361"/>
      <c r="BI44" s="361"/>
    </row>
    <row r="45" spans="1:74" s="175" customFormat="1" ht="11.95" customHeight="1" x14ac:dyDescent="0.2">
      <c r="A45" s="174"/>
      <c r="B45" s="944" t="str">
        <f>Dates!$G$2</f>
        <v>EIA completed modeling and analysis for this report on Thursday, January 9, 2025.</v>
      </c>
      <c r="C45" s="945"/>
      <c r="D45" s="945"/>
      <c r="E45" s="945"/>
      <c r="F45" s="945"/>
      <c r="G45" s="945"/>
      <c r="H45" s="945"/>
      <c r="I45" s="945"/>
      <c r="J45" s="945"/>
      <c r="K45" s="945"/>
      <c r="L45" s="945"/>
      <c r="M45" s="945"/>
      <c r="N45" s="945"/>
      <c r="O45" s="945"/>
      <c r="P45" s="945"/>
      <c r="Q45" s="945"/>
      <c r="AY45" s="214"/>
      <c r="AZ45" s="214"/>
      <c r="BA45" s="214"/>
      <c r="BB45" s="214"/>
      <c r="BC45" s="214"/>
      <c r="BD45" s="689"/>
      <c r="BE45" s="689"/>
      <c r="BF45" s="689"/>
      <c r="BG45" s="689"/>
      <c r="BH45" s="689"/>
      <c r="BI45" s="689"/>
      <c r="BJ45" s="214"/>
    </row>
    <row r="46" spans="1:74" s="175" customFormat="1" ht="11.95" customHeight="1" x14ac:dyDescent="0.2">
      <c r="A46" s="174"/>
      <c r="B46" s="943" t="s">
        <v>483</v>
      </c>
      <c r="C46" s="945"/>
      <c r="D46" s="945"/>
      <c r="E46" s="945"/>
      <c r="F46" s="945"/>
      <c r="G46" s="945"/>
      <c r="H46" s="945"/>
      <c r="I46" s="945"/>
      <c r="J46" s="945"/>
      <c r="K46" s="945"/>
      <c r="L46" s="945"/>
      <c r="M46" s="945"/>
      <c r="N46" s="945"/>
      <c r="O46" s="945"/>
      <c r="P46" s="945"/>
      <c r="Q46" s="945"/>
      <c r="AY46" s="214"/>
      <c r="AZ46" s="214"/>
      <c r="BA46" s="214"/>
      <c r="BB46" s="214"/>
      <c r="BC46" s="214"/>
      <c r="BD46" s="690"/>
      <c r="BE46" s="690"/>
      <c r="BF46" s="690"/>
      <c r="BG46" s="690"/>
      <c r="BH46" s="689"/>
      <c r="BI46" s="689"/>
      <c r="BJ46" s="214"/>
    </row>
    <row r="47" spans="1:74" s="116" customFormat="1" ht="11.95" customHeight="1" x14ac:dyDescent="0.2">
      <c r="A47" s="99"/>
      <c r="B47" s="935" t="s">
        <v>1442</v>
      </c>
      <c r="C47" s="936"/>
      <c r="D47" s="936"/>
      <c r="E47" s="936"/>
      <c r="F47" s="936"/>
      <c r="G47" s="936"/>
      <c r="H47" s="936"/>
      <c r="I47" s="936"/>
      <c r="J47" s="936"/>
      <c r="K47" s="936"/>
      <c r="L47" s="936"/>
      <c r="M47" s="936"/>
      <c r="N47" s="936"/>
      <c r="O47" s="936"/>
      <c r="P47" s="936"/>
      <c r="Q47" s="936"/>
      <c r="AY47" s="213"/>
      <c r="AZ47" s="213"/>
      <c r="BA47" s="213"/>
      <c r="BB47" s="213"/>
      <c r="BC47" s="213"/>
      <c r="BD47" s="687"/>
      <c r="BE47" s="687"/>
      <c r="BF47" s="687"/>
      <c r="BG47" s="687"/>
      <c r="BH47" s="688"/>
      <c r="BI47" s="688"/>
      <c r="BJ47" s="213"/>
    </row>
    <row r="48" spans="1:74" s="175" customFormat="1" ht="11.95" customHeight="1" x14ac:dyDescent="0.2">
      <c r="A48" s="174"/>
      <c r="B48" s="930" t="s">
        <v>492</v>
      </c>
      <c r="C48" s="932"/>
      <c r="D48" s="932"/>
      <c r="E48" s="932"/>
      <c r="F48" s="932"/>
      <c r="G48" s="932"/>
      <c r="H48" s="932"/>
      <c r="I48" s="932"/>
      <c r="J48" s="932"/>
      <c r="K48" s="932"/>
      <c r="L48" s="932"/>
      <c r="M48" s="932"/>
      <c r="N48" s="932"/>
      <c r="O48" s="932"/>
      <c r="P48" s="932"/>
      <c r="Q48" s="993"/>
      <c r="AY48" s="214"/>
      <c r="AZ48" s="214"/>
      <c r="BA48" s="214"/>
      <c r="BB48" s="214"/>
      <c r="BC48" s="214"/>
      <c r="BD48" s="690"/>
      <c r="BE48" s="690"/>
      <c r="BF48" s="690"/>
      <c r="BG48" s="690"/>
      <c r="BH48" s="689"/>
      <c r="BI48" s="689"/>
      <c r="BJ48" s="214"/>
    </row>
    <row r="49" spans="1:74" s="175" customFormat="1" ht="11.95" customHeight="1" x14ac:dyDescent="0.2">
      <c r="A49" s="174"/>
      <c r="B49" s="937" t="s">
        <v>67</v>
      </c>
      <c r="C49" s="945"/>
      <c r="D49" s="945"/>
      <c r="E49" s="945"/>
      <c r="F49" s="945"/>
      <c r="G49" s="945"/>
      <c r="H49" s="945"/>
      <c r="I49" s="945"/>
      <c r="J49" s="945"/>
      <c r="K49" s="945"/>
      <c r="L49" s="945"/>
      <c r="M49" s="945"/>
      <c r="N49" s="945"/>
      <c r="O49" s="945"/>
      <c r="P49" s="945"/>
      <c r="Q49" s="945"/>
      <c r="AY49" s="214"/>
      <c r="AZ49" s="214"/>
      <c r="BA49" s="214"/>
      <c r="BB49" s="214"/>
      <c r="BC49" s="214"/>
      <c r="BD49" s="690"/>
      <c r="BE49" s="690"/>
      <c r="BF49" s="690"/>
      <c r="BG49" s="690"/>
      <c r="BH49" s="689"/>
      <c r="BI49" s="689"/>
      <c r="BJ49" s="214"/>
    </row>
    <row r="50" spans="1:74" s="175" customFormat="1" ht="11.95" customHeight="1" x14ac:dyDescent="0.2">
      <c r="A50" s="176"/>
      <c r="B50" s="930" t="s">
        <v>495</v>
      </c>
      <c r="C50" s="997"/>
      <c r="D50" s="997"/>
      <c r="E50" s="997"/>
      <c r="F50" s="997"/>
      <c r="G50" s="997"/>
      <c r="H50" s="997"/>
      <c r="I50" s="997"/>
      <c r="J50" s="997"/>
      <c r="K50" s="997"/>
      <c r="L50" s="997"/>
      <c r="M50" s="997"/>
      <c r="N50" s="997"/>
      <c r="O50" s="997"/>
      <c r="P50" s="997"/>
      <c r="Q50" s="993"/>
      <c r="AY50" s="214"/>
      <c r="AZ50" s="214"/>
      <c r="BA50" s="214"/>
      <c r="BB50" s="214"/>
      <c r="BC50" s="214"/>
      <c r="BD50" s="690"/>
      <c r="BE50" s="690"/>
      <c r="BF50" s="690"/>
      <c r="BG50" s="690"/>
      <c r="BH50" s="689"/>
      <c r="BI50" s="689"/>
      <c r="BJ50" s="214"/>
    </row>
    <row r="51" spans="1:74" s="175" customFormat="1" ht="11.95" customHeight="1" x14ac:dyDescent="0.2">
      <c r="A51" s="176"/>
      <c r="B51" s="45" t="s">
        <v>840</v>
      </c>
      <c r="C51" s="633"/>
      <c r="D51" s="633"/>
      <c r="E51" s="633"/>
      <c r="F51" s="633"/>
      <c r="G51" s="633"/>
      <c r="H51" s="633"/>
      <c r="I51" s="633"/>
      <c r="J51" s="633"/>
      <c r="K51" s="633"/>
      <c r="L51" s="633"/>
      <c r="M51" s="633"/>
      <c r="N51" s="633"/>
      <c r="O51" s="633"/>
      <c r="P51" s="633"/>
      <c r="Q51" s="633"/>
      <c r="AY51" s="214"/>
      <c r="AZ51" s="214"/>
      <c r="BA51" s="214"/>
      <c r="BB51" s="214"/>
      <c r="BC51" s="214"/>
      <c r="BD51" s="690"/>
      <c r="BE51" s="690"/>
      <c r="BF51" s="690"/>
      <c r="BG51" s="690"/>
      <c r="BH51" s="689"/>
      <c r="BI51" s="689"/>
      <c r="BJ51" s="214"/>
    </row>
    <row r="52" spans="1:74" s="175" customFormat="1" ht="11.95" customHeight="1" x14ac:dyDescent="0.2">
      <c r="A52" s="176"/>
      <c r="B52" s="930" t="s">
        <v>1596</v>
      </c>
      <c r="C52" s="997"/>
      <c r="D52" s="997"/>
      <c r="E52" s="997"/>
      <c r="F52" s="997"/>
      <c r="G52" s="997"/>
      <c r="H52" s="997"/>
      <c r="I52" s="997"/>
      <c r="J52" s="997"/>
      <c r="K52" s="997"/>
      <c r="L52" s="997"/>
      <c r="M52" s="997"/>
      <c r="N52" s="997"/>
      <c r="O52" s="997"/>
      <c r="P52" s="997"/>
      <c r="Q52" s="993"/>
      <c r="AY52" s="214"/>
      <c r="AZ52" s="214"/>
      <c r="BA52" s="214"/>
      <c r="BB52" s="214"/>
      <c r="BC52" s="214"/>
      <c r="BD52" s="690"/>
      <c r="BE52" s="690"/>
      <c r="BF52" s="690"/>
      <c r="BG52" s="690"/>
      <c r="BH52" s="689"/>
      <c r="BI52" s="689"/>
      <c r="BJ52" s="214"/>
    </row>
    <row r="53" spans="1:74" s="177" customFormat="1" ht="11.95" customHeight="1" x14ac:dyDescent="0.2">
      <c r="A53" s="160"/>
      <c r="B53" s="996" t="s">
        <v>1097</v>
      </c>
      <c r="C53" s="993"/>
      <c r="D53" s="993"/>
      <c r="E53" s="993"/>
      <c r="F53" s="993"/>
      <c r="G53" s="993"/>
      <c r="H53" s="993"/>
      <c r="I53" s="993"/>
      <c r="J53" s="993"/>
      <c r="K53" s="993"/>
      <c r="L53" s="993"/>
      <c r="M53" s="993"/>
      <c r="N53" s="993"/>
      <c r="O53" s="993"/>
      <c r="P53" s="993"/>
      <c r="Q53" s="993"/>
      <c r="AY53" s="215"/>
      <c r="AZ53" s="215"/>
      <c r="BA53" s="215"/>
      <c r="BB53" s="215"/>
      <c r="BC53" s="215"/>
      <c r="BD53" s="690"/>
      <c r="BE53" s="690"/>
      <c r="BF53" s="690"/>
      <c r="BG53" s="690"/>
      <c r="BH53" s="689"/>
      <c r="BI53" s="689"/>
      <c r="BJ53" s="215"/>
    </row>
    <row r="54" spans="1:74" x14ac:dyDescent="0.2">
      <c r="BE54" s="687"/>
      <c r="BK54" s="145"/>
      <c r="BL54" s="145"/>
      <c r="BM54" s="145"/>
      <c r="BN54" s="145"/>
      <c r="BO54" s="145"/>
      <c r="BP54" s="145"/>
      <c r="BQ54" s="145"/>
      <c r="BR54" s="145"/>
      <c r="BS54" s="145"/>
      <c r="BT54" s="145"/>
      <c r="BU54" s="145"/>
      <c r="BV54" s="145"/>
    </row>
    <row r="55" spans="1:74" x14ac:dyDescent="0.2">
      <c r="BE55" s="687"/>
      <c r="BK55" s="145"/>
      <c r="BL55" s="145"/>
      <c r="BM55" s="145"/>
      <c r="BN55" s="145"/>
      <c r="BO55" s="145"/>
      <c r="BP55" s="145"/>
      <c r="BQ55" s="145"/>
      <c r="BR55" s="145"/>
      <c r="BS55" s="145"/>
      <c r="BT55" s="145"/>
      <c r="BU55" s="145"/>
      <c r="BV55" s="145"/>
    </row>
    <row r="56" spans="1:74" x14ac:dyDescent="0.2">
      <c r="BE56" s="687"/>
      <c r="BK56" s="145"/>
      <c r="BL56" s="145"/>
      <c r="BM56" s="145"/>
      <c r="BN56" s="145"/>
      <c r="BO56" s="145"/>
      <c r="BP56" s="145"/>
      <c r="BQ56" s="145"/>
      <c r="BR56" s="145"/>
      <c r="BS56" s="145"/>
      <c r="BT56" s="145"/>
      <c r="BU56" s="145"/>
      <c r="BV56" s="145"/>
    </row>
    <row r="57" spans="1:74" x14ac:dyDescent="0.2">
      <c r="BE57" s="687"/>
      <c r="BK57" s="145"/>
      <c r="BL57" s="145"/>
      <c r="BM57" s="145"/>
      <c r="BN57" s="145"/>
      <c r="BO57" s="145"/>
      <c r="BP57" s="145"/>
      <c r="BQ57" s="145"/>
      <c r="BR57" s="145"/>
      <c r="BS57" s="145"/>
      <c r="BT57" s="145"/>
      <c r="BU57" s="145"/>
      <c r="BV57" s="145"/>
    </row>
    <row r="58" spans="1:74" x14ac:dyDescent="0.2">
      <c r="BE58" s="687"/>
      <c r="BK58" s="145"/>
      <c r="BL58" s="145"/>
      <c r="BM58" s="145"/>
      <c r="BN58" s="145"/>
      <c r="BO58" s="145"/>
      <c r="BP58" s="145"/>
      <c r="BQ58" s="145"/>
      <c r="BR58" s="145"/>
      <c r="BS58" s="145"/>
      <c r="BT58" s="145"/>
      <c r="BU58" s="145"/>
      <c r="BV58" s="145"/>
    </row>
    <row r="59" spans="1:74" x14ac:dyDescent="0.2">
      <c r="BE59" s="687"/>
      <c r="BK59" s="145"/>
      <c r="BL59" s="145"/>
      <c r="BM59" s="145"/>
      <c r="BN59" s="145"/>
      <c r="BO59" s="145"/>
      <c r="BP59" s="145"/>
      <c r="BQ59" s="145"/>
      <c r="BR59" s="145"/>
      <c r="BS59" s="145"/>
      <c r="BT59" s="145"/>
      <c r="BU59" s="145"/>
      <c r="BV59" s="145"/>
    </row>
    <row r="60" spans="1:74" x14ac:dyDescent="0.2">
      <c r="BE60" s="687"/>
      <c r="BK60" s="145"/>
      <c r="BL60" s="145"/>
      <c r="BM60" s="145"/>
      <c r="BN60" s="145"/>
      <c r="BO60" s="145"/>
      <c r="BP60" s="145"/>
      <c r="BQ60" s="145"/>
      <c r="BR60" s="145"/>
      <c r="BS60" s="145"/>
      <c r="BT60" s="145"/>
      <c r="BU60" s="145"/>
      <c r="BV60" s="145"/>
    </row>
    <row r="61" spans="1:74" x14ac:dyDescent="0.2">
      <c r="BE61" s="687"/>
      <c r="BK61" s="145"/>
      <c r="BL61" s="145"/>
      <c r="BM61" s="145"/>
      <c r="BN61" s="145"/>
      <c r="BO61" s="145"/>
      <c r="BP61" s="145"/>
      <c r="BQ61" s="145"/>
      <c r="BR61" s="145"/>
      <c r="BS61" s="145"/>
      <c r="BT61" s="145"/>
      <c r="BU61" s="145"/>
      <c r="BV61" s="145"/>
    </row>
    <row r="62" spans="1:74" x14ac:dyDescent="0.2">
      <c r="BE62" s="687"/>
      <c r="BK62" s="145"/>
      <c r="BL62" s="145"/>
      <c r="BM62" s="145"/>
      <c r="BN62" s="145"/>
      <c r="BO62" s="145"/>
      <c r="BP62" s="145"/>
      <c r="BQ62" s="145"/>
      <c r="BR62" s="145"/>
      <c r="BS62" s="145"/>
      <c r="BT62" s="145"/>
      <c r="BU62" s="145"/>
      <c r="BV62" s="145"/>
    </row>
    <row r="63" spans="1:74" x14ac:dyDescent="0.2">
      <c r="BE63" s="687"/>
      <c r="BK63" s="145"/>
      <c r="BL63" s="145"/>
      <c r="BM63" s="145"/>
      <c r="BN63" s="145"/>
      <c r="BO63" s="145"/>
      <c r="BP63" s="145"/>
      <c r="BQ63" s="145"/>
      <c r="BR63" s="145"/>
      <c r="BS63" s="145"/>
      <c r="BT63" s="145"/>
      <c r="BU63" s="145"/>
      <c r="BV63" s="145"/>
    </row>
    <row r="64" spans="1:74" x14ac:dyDescent="0.2">
      <c r="BE64" s="687"/>
      <c r="BK64" s="145"/>
      <c r="BL64" s="145"/>
      <c r="BM64" s="145"/>
      <c r="BN64" s="145"/>
      <c r="BO64" s="145"/>
      <c r="BP64" s="145"/>
      <c r="BQ64" s="145"/>
      <c r="BR64" s="145"/>
      <c r="BS64" s="145"/>
      <c r="BT64" s="145"/>
      <c r="BU64" s="145"/>
      <c r="BV64" s="145"/>
    </row>
    <row r="65" spans="57:74" x14ac:dyDescent="0.2">
      <c r="BE65" s="687"/>
      <c r="BK65" s="145"/>
      <c r="BL65" s="145"/>
      <c r="BM65" s="145"/>
      <c r="BN65" s="145"/>
      <c r="BO65" s="145"/>
      <c r="BP65" s="145"/>
      <c r="BQ65" s="145"/>
      <c r="BR65" s="145"/>
      <c r="BS65" s="145"/>
      <c r="BT65" s="145"/>
      <c r="BU65" s="145"/>
      <c r="BV65" s="145"/>
    </row>
    <row r="66" spans="57:74" x14ac:dyDescent="0.2">
      <c r="BK66" s="145"/>
      <c r="BL66" s="145"/>
      <c r="BM66" s="145"/>
      <c r="BN66" s="145"/>
      <c r="BO66" s="145"/>
      <c r="BP66" s="145"/>
      <c r="BQ66" s="145"/>
      <c r="BR66" s="145"/>
      <c r="BS66" s="145"/>
      <c r="BT66" s="145"/>
      <c r="BU66" s="145"/>
      <c r="BV66" s="145"/>
    </row>
    <row r="67" spans="57:74" x14ac:dyDescent="0.2">
      <c r="BK67" s="145"/>
      <c r="BL67" s="145"/>
      <c r="BM67" s="145"/>
      <c r="BN67" s="145"/>
      <c r="BO67" s="145"/>
      <c r="BP67" s="145"/>
      <c r="BQ67" s="145"/>
      <c r="BR67" s="145"/>
      <c r="BS67" s="145"/>
      <c r="BT67" s="145"/>
      <c r="BU67" s="145"/>
      <c r="BV67" s="145"/>
    </row>
    <row r="68" spans="57:74" x14ac:dyDescent="0.2">
      <c r="BK68" s="145"/>
      <c r="BL68" s="145"/>
      <c r="BM68" s="145"/>
      <c r="BN68" s="145"/>
      <c r="BO68" s="145"/>
      <c r="BP68" s="145"/>
      <c r="BQ68" s="145"/>
      <c r="BR68" s="145"/>
      <c r="BS68" s="145"/>
      <c r="BT68" s="145"/>
      <c r="BU68" s="145"/>
      <c r="BV68" s="145"/>
    </row>
    <row r="69" spans="57:74" x14ac:dyDescent="0.2">
      <c r="BK69" s="145"/>
      <c r="BL69" s="145"/>
      <c r="BM69" s="145"/>
      <c r="BN69" s="145"/>
      <c r="BO69" s="145"/>
      <c r="BP69" s="145"/>
      <c r="BQ69" s="145"/>
      <c r="BR69" s="145"/>
      <c r="BS69" s="145"/>
      <c r="BT69" s="145"/>
      <c r="BU69" s="145"/>
      <c r="BV69" s="145"/>
    </row>
    <row r="70" spans="57:74" x14ac:dyDescent="0.2">
      <c r="BK70" s="145"/>
      <c r="BL70" s="145"/>
      <c r="BM70" s="145"/>
      <c r="BN70" s="145"/>
      <c r="BO70" s="145"/>
      <c r="BP70" s="145"/>
      <c r="BQ70" s="145"/>
      <c r="BR70" s="145"/>
      <c r="BS70" s="145"/>
      <c r="BT70" s="145"/>
      <c r="BU70" s="145"/>
      <c r="BV70" s="145"/>
    </row>
    <row r="71" spans="57:74" x14ac:dyDescent="0.2">
      <c r="BK71" s="145"/>
      <c r="BL71" s="145"/>
      <c r="BM71" s="145"/>
      <c r="BN71" s="145"/>
      <c r="BO71" s="145"/>
      <c r="BP71" s="145"/>
      <c r="BQ71" s="145"/>
      <c r="BR71" s="145"/>
      <c r="BS71" s="145"/>
      <c r="BT71" s="145"/>
      <c r="BU71" s="145"/>
      <c r="BV71" s="145"/>
    </row>
    <row r="72" spans="57:74" x14ac:dyDescent="0.2">
      <c r="BK72" s="145"/>
      <c r="BL72" s="145"/>
      <c r="BM72" s="145"/>
      <c r="BN72" s="145"/>
      <c r="BO72" s="145"/>
      <c r="BP72" s="145"/>
      <c r="BQ72" s="145"/>
      <c r="BR72" s="145"/>
      <c r="BS72" s="145"/>
      <c r="BT72" s="145"/>
      <c r="BU72" s="145"/>
      <c r="BV72" s="145"/>
    </row>
    <row r="73" spans="57:74" x14ac:dyDescent="0.2">
      <c r="BK73" s="145"/>
      <c r="BL73" s="145"/>
      <c r="BM73" s="145"/>
      <c r="BN73" s="145"/>
      <c r="BO73" s="145"/>
      <c r="BP73" s="145"/>
      <c r="BQ73" s="145"/>
      <c r="BR73" s="145"/>
      <c r="BS73" s="145"/>
      <c r="BT73" s="145"/>
      <c r="BU73" s="145"/>
      <c r="BV73" s="145"/>
    </row>
    <row r="74" spans="57:74" x14ac:dyDescent="0.2">
      <c r="BK74" s="145"/>
      <c r="BL74" s="145"/>
      <c r="BM74" s="145"/>
      <c r="BN74" s="145"/>
      <c r="BO74" s="145"/>
      <c r="BP74" s="145"/>
      <c r="BQ74" s="145"/>
      <c r="BR74" s="145"/>
      <c r="BS74" s="145"/>
      <c r="BT74" s="145"/>
      <c r="BU74" s="145"/>
      <c r="BV74" s="145"/>
    </row>
    <row r="75" spans="57:74" x14ac:dyDescent="0.2">
      <c r="BK75" s="145"/>
      <c r="BL75" s="145"/>
      <c r="BM75" s="145"/>
      <c r="BN75" s="145"/>
      <c r="BO75" s="145"/>
      <c r="BP75" s="145"/>
      <c r="BQ75" s="145"/>
      <c r="BR75" s="145"/>
      <c r="BS75" s="145"/>
      <c r="BT75" s="145"/>
      <c r="BU75" s="145"/>
      <c r="BV75" s="145"/>
    </row>
    <row r="76" spans="57:74" x14ac:dyDescent="0.2">
      <c r="BK76" s="145"/>
      <c r="BL76" s="145"/>
      <c r="BM76" s="145"/>
      <c r="BN76" s="145"/>
      <c r="BO76" s="145"/>
      <c r="BP76" s="145"/>
      <c r="BQ76" s="145"/>
      <c r="BR76" s="145"/>
      <c r="BS76" s="145"/>
      <c r="BT76" s="145"/>
      <c r="BU76" s="145"/>
      <c r="BV76" s="145"/>
    </row>
    <row r="77" spans="57:74" x14ac:dyDescent="0.2">
      <c r="BK77" s="145"/>
      <c r="BL77" s="145"/>
      <c r="BM77" s="145"/>
      <c r="BN77" s="145"/>
      <c r="BO77" s="145"/>
      <c r="BP77" s="145"/>
      <c r="BQ77" s="145"/>
      <c r="BR77" s="145"/>
      <c r="BS77" s="145"/>
      <c r="BT77" s="145"/>
      <c r="BU77" s="145"/>
      <c r="BV77" s="145"/>
    </row>
    <row r="78" spans="57:74" x14ac:dyDescent="0.2">
      <c r="BK78" s="145"/>
      <c r="BL78" s="145"/>
      <c r="BM78" s="145"/>
      <c r="BN78" s="145"/>
      <c r="BO78" s="145"/>
      <c r="BP78" s="145"/>
      <c r="BQ78" s="145"/>
      <c r="BR78" s="145"/>
      <c r="BS78" s="145"/>
      <c r="BT78" s="145"/>
      <c r="BU78" s="145"/>
      <c r="BV78" s="145"/>
    </row>
    <row r="79" spans="57:74" x14ac:dyDescent="0.2">
      <c r="BK79" s="145"/>
      <c r="BL79" s="145"/>
      <c r="BM79" s="145"/>
      <c r="BN79" s="145"/>
      <c r="BO79" s="145"/>
      <c r="BP79" s="145"/>
      <c r="BQ79" s="145"/>
      <c r="BR79" s="145"/>
      <c r="BS79" s="145"/>
      <c r="BT79" s="145"/>
      <c r="BU79" s="145"/>
      <c r="BV79" s="145"/>
    </row>
    <row r="80" spans="57:74" x14ac:dyDescent="0.2">
      <c r="BK80" s="145"/>
      <c r="BL80" s="145"/>
      <c r="BM80" s="145"/>
      <c r="BN80" s="145"/>
      <c r="BO80" s="145"/>
      <c r="BP80" s="145"/>
      <c r="BQ80" s="145"/>
      <c r="BR80" s="145"/>
      <c r="BS80" s="145"/>
      <c r="BT80" s="145"/>
      <c r="BU80" s="145"/>
      <c r="BV80" s="145"/>
    </row>
    <row r="81" spans="63:74" x14ac:dyDescent="0.2">
      <c r="BK81" s="145"/>
      <c r="BL81" s="145"/>
      <c r="BM81" s="145"/>
      <c r="BN81" s="145"/>
      <c r="BO81" s="145"/>
      <c r="BP81" s="145"/>
      <c r="BQ81" s="145"/>
      <c r="BR81" s="145"/>
      <c r="BS81" s="145"/>
      <c r="BT81" s="145"/>
      <c r="BU81" s="145"/>
      <c r="BV81" s="145"/>
    </row>
    <row r="82" spans="63:74" x14ac:dyDescent="0.2">
      <c r="BK82" s="145"/>
      <c r="BL82" s="145"/>
      <c r="BM82" s="145"/>
      <c r="BN82" s="145"/>
      <c r="BO82" s="145"/>
      <c r="BP82" s="145"/>
      <c r="BQ82" s="145"/>
      <c r="BR82" s="145"/>
      <c r="BS82" s="145"/>
      <c r="BT82" s="145"/>
      <c r="BU82" s="145"/>
      <c r="BV82" s="145"/>
    </row>
    <row r="83" spans="63:74" x14ac:dyDescent="0.2">
      <c r="BK83" s="145"/>
      <c r="BL83" s="145"/>
      <c r="BM83" s="145"/>
      <c r="BN83" s="145"/>
      <c r="BO83" s="145"/>
      <c r="BP83" s="145"/>
      <c r="BQ83" s="145"/>
      <c r="BR83" s="145"/>
      <c r="BS83" s="145"/>
      <c r="BT83" s="145"/>
      <c r="BU83" s="145"/>
      <c r="BV83" s="145"/>
    </row>
    <row r="84" spans="63:74" x14ac:dyDescent="0.2">
      <c r="BK84" s="145"/>
      <c r="BL84" s="145"/>
      <c r="BM84" s="145"/>
      <c r="BN84" s="145"/>
      <c r="BO84" s="145"/>
      <c r="BP84" s="145"/>
      <c r="BQ84" s="145"/>
      <c r="BR84" s="145"/>
      <c r="BS84" s="145"/>
      <c r="BT84" s="145"/>
      <c r="BU84" s="145"/>
      <c r="BV84" s="145"/>
    </row>
    <row r="85" spans="63:74" x14ac:dyDescent="0.2">
      <c r="BK85" s="145"/>
      <c r="BL85" s="145"/>
      <c r="BM85" s="145"/>
      <c r="BN85" s="145"/>
      <c r="BO85" s="145"/>
      <c r="BP85" s="145"/>
      <c r="BQ85" s="145"/>
      <c r="BR85" s="145"/>
      <c r="BS85" s="145"/>
      <c r="BT85" s="145"/>
      <c r="BU85" s="145"/>
      <c r="BV85" s="145"/>
    </row>
    <row r="86" spans="63:74" x14ac:dyDescent="0.2">
      <c r="BK86" s="145"/>
      <c r="BL86" s="145"/>
      <c r="BM86" s="145"/>
      <c r="BN86" s="145"/>
      <c r="BO86" s="145"/>
      <c r="BP86" s="145"/>
      <c r="BQ86" s="145"/>
      <c r="BR86" s="145"/>
      <c r="BS86" s="145"/>
      <c r="BT86" s="145"/>
      <c r="BU86" s="145"/>
      <c r="BV86" s="145"/>
    </row>
    <row r="87" spans="63:74" x14ac:dyDescent="0.2">
      <c r="BK87" s="145"/>
      <c r="BL87" s="145"/>
      <c r="BM87" s="145"/>
      <c r="BN87" s="145"/>
      <c r="BO87" s="145"/>
      <c r="BP87" s="145"/>
      <c r="BQ87" s="145"/>
      <c r="BR87" s="145"/>
      <c r="BS87" s="145"/>
      <c r="BT87" s="145"/>
      <c r="BU87" s="145"/>
      <c r="BV87" s="145"/>
    </row>
    <row r="88" spans="63:74" x14ac:dyDescent="0.2">
      <c r="BK88" s="145"/>
      <c r="BL88" s="145"/>
      <c r="BM88" s="145"/>
      <c r="BN88" s="145"/>
      <c r="BO88" s="145"/>
      <c r="BP88" s="145"/>
      <c r="BQ88" s="145"/>
      <c r="BR88" s="145"/>
      <c r="BS88" s="145"/>
      <c r="BT88" s="145"/>
      <c r="BU88" s="145"/>
      <c r="BV88" s="145"/>
    </row>
    <row r="89" spans="63:74" x14ac:dyDescent="0.2">
      <c r="BK89" s="145"/>
      <c r="BL89" s="145"/>
      <c r="BM89" s="145"/>
      <c r="BN89" s="145"/>
      <c r="BO89" s="145"/>
      <c r="BP89" s="145"/>
      <c r="BQ89" s="145"/>
      <c r="BR89" s="145"/>
      <c r="BS89" s="145"/>
      <c r="BT89" s="145"/>
      <c r="BU89" s="145"/>
      <c r="BV89" s="145"/>
    </row>
    <row r="90" spans="63:74" x14ac:dyDescent="0.2">
      <c r="BK90" s="145"/>
      <c r="BL90" s="145"/>
      <c r="BM90" s="145"/>
      <c r="BN90" s="145"/>
      <c r="BO90" s="145"/>
      <c r="BP90" s="145"/>
      <c r="BQ90" s="145"/>
      <c r="BR90" s="145"/>
      <c r="BS90" s="145"/>
      <c r="BT90" s="145"/>
      <c r="BU90" s="145"/>
      <c r="BV90" s="145"/>
    </row>
    <row r="91" spans="63:74" x14ac:dyDescent="0.2">
      <c r="BK91" s="145"/>
      <c r="BL91" s="145"/>
      <c r="BM91" s="145"/>
      <c r="BN91" s="145"/>
      <c r="BO91" s="145"/>
      <c r="BP91" s="145"/>
      <c r="BQ91" s="145"/>
      <c r="BR91" s="145"/>
      <c r="BS91" s="145"/>
      <c r="BT91" s="145"/>
      <c r="BU91" s="145"/>
      <c r="BV91" s="145"/>
    </row>
    <row r="92" spans="63:74" x14ac:dyDescent="0.2">
      <c r="BK92" s="145"/>
      <c r="BL92" s="145"/>
      <c r="BM92" s="145"/>
      <c r="BN92" s="145"/>
      <c r="BO92" s="145"/>
      <c r="BP92" s="145"/>
      <c r="BQ92" s="145"/>
      <c r="BR92" s="145"/>
      <c r="BS92" s="145"/>
      <c r="BT92" s="145"/>
      <c r="BU92" s="145"/>
      <c r="BV92" s="145"/>
    </row>
    <row r="93" spans="63:74" x14ac:dyDescent="0.2">
      <c r="BK93" s="145"/>
      <c r="BL93" s="145"/>
      <c r="BM93" s="145"/>
      <c r="BN93" s="145"/>
      <c r="BO93" s="145"/>
      <c r="BP93" s="145"/>
      <c r="BQ93" s="145"/>
      <c r="BR93" s="145"/>
      <c r="BS93" s="145"/>
      <c r="BT93" s="145"/>
      <c r="BU93" s="145"/>
      <c r="BV93" s="145"/>
    </row>
    <row r="94" spans="63:74" x14ac:dyDescent="0.2">
      <c r="BK94" s="145"/>
      <c r="BL94" s="145"/>
      <c r="BM94" s="145"/>
      <c r="BN94" s="145"/>
      <c r="BO94" s="145"/>
      <c r="BP94" s="145"/>
      <c r="BQ94" s="145"/>
      <c r="BR94" s="145"/>
      <c r="BS94" s="145"/>
      <c r="BT94" s="145"/>
      <c r="BU94" s="145"/>
      <c r="BV94" s="145"/>
    </row>
    <row r="95" spans="63:74" x14ac:dyDescent="0.2">
      <c r="BK95" s="145"/>
      <c r="BL95" s="145"/>
      <c r="BM95" s="145"/>
      <c r="BN95" s="145"/>
      <c r="BO95" s="145"/>
      <c r="BP95" s="145"/>
      <c r="BQ95" s="145"/>
      <c r="BR95" s="145"/>
      <c r="BS95" s="145"/>
      <c r="BT95" s="145"/>
      <c r="BU95" s="145"/>
      <c r="BV95" s="145"/>
    </row>
    <row r="96" spans="63:74" x14ac:dyDescent="0.2">
      <c r="BK96" s="145"/>
      <c r="BL96" s="145"/>
      <c r="BM96" s="145"/>
      <c r="BN96" s="145"/>
      <c r="BO96" s="145"/>
      <c r="BP96" s="145"/>
      <c r="BQ96" s="145"/>
      <c r="BR96" s="145"/>
      <c r="BS96" s="145"/>
      <c r="BT96" s="145"/>
      <c r="BU96" s="145"/>
      <c r="BV96" s="145"/>
    </row>
    <row r="97" spans="63:74" x14ac:dyDescent="0.2">
      <c r="BK97" s="145"/>
      <c r="BL97" s="145"/>
      <c r="BM97" s="145"/>
      <c r="BN97" s="145"/>
      <c r="BO97" s="145"/>
      <c r="BP97" s="145"/>
      <c r="BQ97" s="145"/>
      <c r="BR97" s="145"/>
      <c r="BS97" s="145"/>
      <c r="BT97" s="145"/>
      <c r="BU97" s="145"/>
      <c r="BV97" s="145"/>
    </row>
    <row r="98" spans="63:74" x14ac:dyDescent="0.2">
      <c r="BK98" s="145"/>
      <c r="BL98" s="145"/>
      <c r="BM98" s="145"/>
      <c r="BN98" s="145"/>
      <c r="BO98" s="145"/>
      <c r="BP98" s="145"/>
      <c r="BQ98" s="145"/>
      <c r="BR98" s="145"/>
      <c r="BS98" s="145"/>
      <c r="BT98" s="145"/>
      <c r="BU98" s="145"/>
      <c r="BV98" s="145"/>
    </row>
    <row r="99" spans="63:74" x14ac:dyDescent="0.2">
      <c r="BK99" s="145"/>
      <c r="BL99" s="145"/>
      <c r="BM99" s="145"/>
      <c r="BN99" s="145"/>
      <c r="BO99" s="145"/>
      <c r="BP99" s="145"/>
      <c r="BQ99" s="145"/>
      <c r="BR99" s="145"/>
      <c r="BS99" s="145"/>
      <c r="BT99" s="145"/>
      <c r="BU99" s="145"/>
      <c r="BV99" s="145"/>
    </row>
    <row r="100" spans="63:74" x14ac:dyDescent="0.2">
      <c r="BK100" s="145"/>
      <c r="BL100" s="145"/>
      <c r="BM100" s="145"/>
      <c r="BN100" s="145"/>
      <c r="BO100" s="145"/>
      <c r="BP100" s="145"/>
      <c r="BQ100" s="145"/>
      <c r="BR100" s="145"/>
      <c r="BS100" s="145"/>
      <c r="BT100" s="145"/>
      <c r="BU100" s="145"/>
      <c r="BV100" s="145"/>
    </row>
    <row r="101" spans="63:74" x14ac:dyDescent="0.2">
      <c r="BK101" s="145"/>
      <c r="BL101" s="145"/>
      <c r="BM101" s="145"/>
      <c r="BN101" s="145"/>
      <c r="BO101" s="145"/>
      <c r="BP101" s="145"/>
      <c r="BQ101" s="145"/>
      <c r="BR101" s="145"/>
      <c r="BS101" s="145"/>
      <c r="BT101" s="145"/>
      <c r="BU101" s="145"/>
      <c r="BV101" s="145"/>
    </row>
    <row r="102" spans="63:74" x14ac:dyDescent="0.2">
      <c r="BK102" s="145"/>
      <c r="BL102" s="145"/>
      <c r="BM102" s="145"/>
      <c r="BN102" s="145"/>
      <c r="BO102" s="145"/>
      <c r="BP102" s="145"/>
      <c r="BQ102" s="145"/>
      <c r="BR102" s="145"/>
      <c r="BS102" s="145"/>
      <c r="BT102" s="145"/>
      <c r="BU102" s="145"/>
      <c r="BV102" s="145"/>
    </row>
    <row r="103" spans="63:74" x14ac:dyDescent="0.2">
      <c r="BK103" s="145"/>
      <c r="BL103" s="145"/>
      <c r="BM103" s="145"/>
      <c r="BN103" s="145"/>
      <c r="BO103" s="145"/>
      <c r="BP103" s="145"/>
      <c r="BQ103" s="145"/>
      <c r="BR103" s="145"/>
      <c r="BS103" s="145"/>
      <c r="BT103" s="145"/>
      <c r="BU103" s="145"/>
      <c r="BV103" s="145"/>
    </row>
    <row r="104" spans="63:74" x14ac:dyDescent="0.2">
      <c r="BK104" s="145"/>
      <c r="BL104" s="145"/>
      <c r="BM104" s="145"/>
      <c r="BN104" s="145"/>
      <c r="BO104" s="145"/>
      <c r="BP104" s="145"/>
      <c r="BQ104" s="145"/>
      <c r="BR104" s="145"/>
      <c r="BS104" s="145"/>
      <c r="BT104" s="145"/>
      <c r="BU104" s="145"/>
      <c r="BV104" s="145"/>
    </row>
    <row r="105" spans="63:74" x14ac:dyDescent="0.2">
      <c r="BK105" s="145"/>
      <c r="BL105" s="145"/>
      <c r="BM105" s="145"/>
      <c r="BN105" s="145"/>
      <c r="BO105" s="145"/>
      <c r="BP105" s="145"/>
      <c r="BQ105" s="145"/>
      <c r="BR105" s="145"/>
      <c r="BS105" s="145"/>
      <c r="BT105" s="145"/>
      <c r="BU105" s="145"/>
      <c r="BV105" s="145"/>
    </row>
    <row r="106" spans="63:74" x14ac:dyDescent="0.2">
      <c r="BK106" s="145"/>
      <c r="BL106" s="145"/>
      <c r="BM106" s="145"/>
      <c r="BN106" s="145"/>
      <c r="BO106" s="145"/>
      <c r="BP106" s="145"/>
      <c r="BQ106" s="145"/>
      <c r="BR106" s="145"/>
      <c r="BS106" s="145"/>
      <c r="BT106" s="145"/>
      <c r="BU106" s="145"/>
      <c r="BV106" s="145"/>
    </row>
    <row r="107" spans="63:74" x14ac:dyDescent="0.2">
      <c r="BK107" s="145"/>
      <c r="BL107" s="145"/>
      <c r="BM107" s="145"/>
      <c r="BN107" s="145"/>
      <c r="BO107" s="145"/>
      <c r="BP107" s="145"/>
      <c r="BQ107" s="145"/>
      <c r="BR107" s="145"/>
      <c r="BS107" s="145"/>
      <c r="BT107" s="145"/>
      <c r="BU107" s="145"/>
      <c r="BV107" s="145"/>
    </row>
    <row r="108" spans="63:74" x14ac:dyDescent="0.2">
      <c r="BK108" s="145"/>
      <c r="BL108" s="145"/>
      <c r="BM108" s="145"/>
      <c r="BN108" s="145"/>
      <c r="BO108" s="145"/>
      <c r="BP108" s="145"/>
      <c r="BQ108" s="145"/>
      <c r="BR108" s="145"/>
      <c r="BS108" s="145"/>
      <c r="BT108" s="145"/>
      <c r="BU108" s="145"/>
      <c r="BV108" s="145"/>
    </row>
    <row r="109" spans="63:74" x14ac:dyDescent="0.2">
      <c r="BK109" s="145"/>
      <c r="BL109" s="145"/>
      <c r="BM109" s="145"/>
      <c r="BN109" s="145"/>
      <c r="BO109" s="145"/>
      <c r="BP109" s="145"/>
      <c r="BQ109" s="145"/>
      <c r="BR109" s="145"/>
      <c r="BS109" s="145"/>
      <c r="BT109" s="145"/>
      <c r="BU109" s="145"/>
      <c r="BV109" s="145"/>
    </row>
    <row r="110" spans="63:74" x14ac:dyDescent="0.2">
      <c r="BK110" s="145"/>
      <c r="BL110" s="145"/>
      <c r="BM110" s="145"/>
      <c r="BN110" s="145"/>
      <c r="BO110" s="145"/>
      <c r="BP110" s="145"/>
      <c r="BQ110" s="145"/>
      <c r="BR110" s="145"/>
      <c r="BS110" s="145"/>
      <c r="BT110" s="145"/>
      <c r="BU110" s="145"/>
      <c r="BV110" s="145"/>
    </row>
    <row r="111" spans="63:74" x14ac:dyDescent="0.2">
      <c r="BK111" s="145"/>
      <c r="BL111" s="145"/>
      <c r="BM111" s="145"/>
      <c r="BN111" s="145"/>
      <c r="BO111" s="145"/>
      <c r="BP111" s="145"/>
      <c r="BQ111" s="145"/>
      <c r="BR111" s="145"/>
      <c r="BS111" s="145"/>
      <c r="BT111" s="145"/>
      <c r="BU111" s="145"/>
      <c r="BV111" s="145"/>
    </row>
    <row r="112" spans="63:74" x14ac:dyDescent="0.2">
      <c r="BK112" s="145"/>
      <c r="BL112" s="145"/>
      <c r="BM112" s="145"/>
      <c r="BN112" s="145"/>
      <c r="BO112" s="145"/>
      <c r="BP112" s="145"/>
      <c r="BQ112" s="145"/>
      <c r="BR112" s="145"/>
      <c r="BS112" s="145"/>
      <c r="BT112" s="145"/>
      <c r="BU112" s="145"/>
      <c r="BV112" s="145"/>
    </row>
    <row r="113" spans="63:74" x14ac:dyDescent="0.2">
      <c r="BK113" s="145"/>
      <c r="BL113" s="145"/>
      <c r="BM113" s="145"/>
      <c r="BN113" s="145"/>
      <c r="BO113" s="145"/>
      <c r="BP113" s="145"/>
      <c r="BQ113" s="145"/>
      <c r="BR113" s="145"/>
      <c r="BS113" s="145"/>
      <c r="BT113" s="145"/>
      <c r="BU113" s="145"/>
      <c r="BV113" s="145"/>
    </row>
    <row r="114" spans="63:74" x14ac:dyDescent="0.2">
      <c r="BK114" s="145"/>
      <c r="BL114" s="145"/>
      <c r="BM114" s="145"/>
      <c r="BN114" s="145"/>
      <c r="BO114" s="145"/>
      <c r="BP114" s="145"/>
      <c r="BQ114" s="145"/>
      <c r="BR114" s="145"/>
      <c r="BS114" s="145"/>
      <c r="BT114" s="145"/>
      <c r="BU114" s="145"/>
      <c r="BV114" s="145"/>
    </row>
    <row r="115" spans="63:74" x14ac:dyDescent="0.2">
      <c r="BK115" s="145"/>
      <c r="BL115" s="145"/>
      <c r="BM115" s="145"/>
      <c r="BN115" s="145"/>
      <c r="BO115" s="145"/>
      <c r="BP115" s="145"/>
      <c r="BQ115" s="145"/>
      <c r="BR115" s="145"/>
      <c r="BS115" s="145"/>
      <c r="BT115" s="145"/>
      <c r="BU115" s="145"/>
      <c r="BV115" s="145"/>
    </row>
    <row r="116" spans="63:74" x14ac:dyDescent="0.2">
      <c r="BK116" s="145"/>
      <c r="BL116" s="145"/>
      <c r="BM116" s="145"/>
      <c r="BN116" s="145"/>
      <c r="BO116" s="145"/>
      <c r="BP116" s="145"/>
      <c r="BQ116" s="145"/>
      <c r="BR116" s="145"/>
      <c r="BS116" s="145"/>
      <c r="BT116" s="145"/>
      <c r="BU116" s="145"/>
      <c r="BV116" s="145"/>
    </row>
    <row r="117" spans="63:74" x14ac:dyDescent="0.2">
      <c r="BK117" s="145"/>
      <c r="BL117" s="145"/>
      <c r="BM117" s="145"/>
      <c r="BN117" s="145"/>
      <c r="BO117" s="145"/>
      <c r="BP117" s="145"/>
      <c r="BQ117" s="145"/>
      <c r="BR117" s="145"/>
      <c r="BS117" s="145"/>
      <c r="BT117" s="145"/>
      <c r="BU117" s="145"/>
      <c r="BV117" s="145"/>
    </row>
    <row r="118" spans="63:74" x14ac:dyDescent="0.2">
      <c r="BK118" s="145"/>
      <c r="BL118" s="145"/>
      <c r="BM118" s="145"/>
      <c r="BN118" s="145"/>
      <c r="BO118" s="145"/>
      <c r="BP118" s="145"/>
      <c r="BQ118" s="145"/>
      <c r="BR118" s="145"/>
      <c r="BS118" s="145"/>
      <c r="BT118" s="145"/>
      <c r="BU118" s="145"/>
      <c r="BV118" s="145"/>
    </row>
    <row r="119" spans="63:74" x14ac:dyDescent="0.2">
      <c r="BK119" s="145"/>
      <c r="BL119" s="145"/>
      <c r="BM119" s="145"/>
      <c r="BN119" s="145"/>
      <c r="BO119" s="145"/>
      <c r="BP119" s="145"/>
      <c r="BQ119" s="145"/>
      <c r="BR119" s="145"/>
      <c r="BS119" s="145"/>
      <c r="BT119" s="145"/>
      <c r="BU119" s="145"/>
      <c r="BV119" s="145"/>
    </row>
    <row r="120" spans="63:74" x14ac:dyDescent="0.2">
      <c r="BK120" s="145"/>
      <c r="BL120" s="145"/>
      <c r="BM120" s="145"/>
      <c r="BN120" s="145"/>
      <c r="BO120" s="145"/>
      <c r="BP120" s="145"/>
      <c r="BQ120" s="145"/>
      <c r="BR120" s="145"/>
      <c r="BS120" s="145"/>
      <c r="BT120" s="145"/>
      <c r="BU120" s="145"/>
      <c r="BV120" s="145"/>
    </row>
    <row r="121" spans="63:74" x14ac:dyDescent="0.2">
      <c r="BK121" s="145"/>
      <c r="BL121" s="145"/>
      <c r="BM121" s="145"/>
      <c r="BN121" s="145"/>
      <c r="BO121" s="145"/>
      <c r="BP121" s="145"/>
      <c r="BQ121" s="145"/>
      <c r="BR121" s="145"/>
      <c r="BS121" s="145"/>
      <c r="BT121" s="145"/>
      <c r="BU121" s="145"/>
      <c r="BV121" s="145"/>
    </row>
    <row r="122" spans="63:74" x14ac:dyDescent="0.2">
      <c r="BK122" s="145"/>
      <c r="BL122" s="145"/>
      <c r="BM122" s="145"/>
      <c r="BN122" s="145"/>
      <c r="BO122" s="145"/>
      <c r="BP122" s="145"/>
      <c r="BQ122" s="145"/>
      <c r="BR122" s="145"/>
      <c r="BS122" s="145"/>
      <c r="BT122" s="145"/>
      <c r="BU122" s="145"/>
      <c r="BV122" s="145"/>
    </row>
    <row r="123" spans="63:74" x14ac:dyDescent="0.2">
      <c r="BK123" s="145"/>
      <c r="BL123" s="145"/>
      <c r="BM123" s="145"/>
      <c r="BN123" s="145"/>
      <c r="BO123" s="145"/>
      <c r="BP123" s="145"/>
      <c r="BQ123" s="145"/>
      <c r="BR123" s="145"/>
      <c r="BS123" s="145"/>
      <c r="BT123" s="145"/>
      <c r="BU123" s="145"/>
      <c r="BV123" s="145"/>
    </row>
    <row r="124" spans="63:74" x14ac:dyDescent="0.2">
      <c r="BK124" s="145"/>
      <c r="BL124" s="145"/>
      <c r="BM124" s="145"/>
      <c r="BN124" s="145"/>
      <c r="BO124" s="145"/>
      <c r="BP124" s="145"/>
      <c r="BQ124" s="145"/>
      <c r="BR124" s="145"/>
      <c r="BS124" s="145"/>
      <c r="BT124" s="145"/>
      <c r="BU124" s="145"/>
      <c r="BV124" s="145"/>
    </row>
    <row r="125" spans="63:74" x14ac:dyDescent="0.2">
      <c r="BK125" s="145"/>
      <c r="BL125" s="145"/>
      <c r="BM125" s="145"/>
      <c r="BN125" s="145"/>
      <c r="BO125" s="145"/>
      <c r="BP125" s="145"/>
      <c r="BQ125" s="145"/>
      <c r="BR125" s="145"/>
      <c r="BS125" s="145"/>
      <c r="BT125" s="145"/>
      <c r="BU125" s="145"/>
      <c r="BV125" s="145"/>
    </row>
    <row r="126" spans="63:74" x14ac:dyDescent="0.2">
      <c r="BK126" s="145"/>
      <c r="BL126" s="145"/>
      <c r="BM126" s="145"/>
      <c r="BN126" s="145"/>
      <c r="BO126" s="145"/>
      <c r="BP126" s="145"/>
      <c r="BQ126" s="145"/>
      <c r="BR126" s="145"/>
      <c r="BS126" s="145"/>
      <c r="BT126" s="145"/>
      <c r="BU126" s="145"/>
      <c r="BV126" s="145"/>
    </row>
    <row r="127" spans="63:74" x14ac:dyDescent="0.2">
      <c r="BK127" s="145"/>
      <c r="BL127" s="145"/>
      <c r="BM127" s="145"/>
      <c r="BN127" s="145"/>
      <c r="BO127" s="145"/>
      <c r="BP127" s="145"/>
      <c r="BQ127" s="145"/>
      <c r="BR127" s="145"/>
      <c r="BS127" s="145"/>
      <c r="BT127" s="145"/>
      <c r="BU127" s="145"/>
      <c r="BV127" s="145"/>
    </row>
    <row r="128" spans="63:74" x14ac:dyDescent="0.2">
      <c r="BK128" s="145"/>
      <c r="BL128" s="145"/>
      <c r="BM128" s="145"/>
      <c r="BN128" s="145"/>
      <c r="BO128" s="145"/>
      <c r="BP128" s="145"/>
      <c r="BQ128" s="145"/>
      <c r="BR128" s="145"/>
      <c r="BS128" s="145"/>
      <c r="BT128" s="145"/>
      <c r="BU128" s="145"/>
      <c r="BV128" s="145"/>
    </row>
    <row r="129" spans="63:74" x14ac:dyDescent="0.2">
      <c r="BK129" s="145"/>
      <c r="BL129" s="145"/>
      <c r="BM129" s="145"/>
      <c r="BN129" s="145"/>
      <c r="BO129" s="145"/>
      <c r="BP129" s="145"/>
      <c r="BQ129" s="145"/>
      <c r="BR129" s="145"/>
      <c r="BS129" s="145"/>
      <c r="BT129" s="145"/>
      <c r="BU129" s="145"/>
      <c r="BV129" s="145"/>
    </row>
    <row r="130" spans="63:74" x14ac:dyDescent="0.2">
      <c r="BK130" s="145"/>
      <c r="BL130" s="145"/>
      <c r="BM130" s="145"/>
      <c r="BN130" s="145"/>
      <c r="BO130" s="145"/>
      <c r="BP130" s="145"/>
      <c r="BQ130" s="145"/>
      <c r="BR130" s="145"/>
      <c r="BS130" s="145"/>
      <c r="BT130" s="145"/>
      <c r="BU130" s="145"/>
      <c r="BV130" s="145"/>
    </row>
    <row r="131" spans="63:74" x14ac:dyDescent="0.2">
      <c r="BK131" s="145"/>
      <c r="BL131" s="145"/>
      <c r="BM131" s="145"/>
      <c r="BN131" s="145"/>
      <c r="BO131" s="145"/>
      <c r="BP131" s="145"/>
      <c r="BQ131" s="145"/>
      <c r="BR131" s="145"/>
      <c r="BS131" s="145"/>
      <c r="BT131" s="145"/>
      <c r="BU131" s="145"/>
      <c r="BV131" s="145"/>
    </row>
    <row r="132" spans="63:74" x14ac:dyDescent="0.2">
      <c r="BK132" s="145"/>
      <c r="BL132" s="145"/>
      <c r="BM132" s="145"/>
      <c r="BN132" s="145"/>
      <c r="BO132" s="145"/>
      <c r="BP132" s="145"/>
      <c r="BQ132" s="145"/>
      <c r="BR132" s="145"/>
      <c r="BS132" s="145"/>
      <c r="BT132" s="145"/>
      <c r="BU132" s="145"/>
      <c r="BV132" s="145"/>
    </row>
    <row r="133" spans="63:74" x14ac:dyDescent="0.2">
      <c r="BK133" s="145"/>
      <c r="BL133" s="145"/>
      <c r="BM133" s="145"/>
      <c r="BN133" s="145"/>
      <c r="BO133" s="145"/>
      <c r="BP133" s="145"/>
      <c r="BQ133" s="145"/>
      <c r="BR133" s="145"/>
      <c r="BS133" s="145"/>
      <c r="BT133" s="145"/>
      <c r="BU133" s="145"/>
      <c r="BV133" s="145"/>
    </row>
    <row r="134" spans="63:74" x14ac:dyDescent="0.2">
      <c r="BK134" s="145"/>
      <c r="BL134" s="145"/>
      <c r="BM134" s="145"/>
      <c r="BN134" s="145"/>
      <c r="BO134" s="145"/>
      <c r="BP134" s="145"/>
      <c r="BQ134" s="145"/>
      <c r="BR134" s="145"/>
      <c r="BS134" s="145"/>
      <c r="BT134" s="145"/>
      <c r="BU134" s="145"/>
      <c r="BV134" s="145"/>
    </row>
    <row r="135" spans="63:74" x14ac:dyDescent="0.2">
      <c r="BK135" s="145"/>
      <c r="BL135" s="145"/>
      <c r="BM135" s="145"/>
      <c r="BN135" s="145"/>
      <c r="BO135" s="145"/>
      <c r="BP135" s="145"/>
      <c r="BQ135" s="145"/>
      <c r="BR135" s="145"/>
      <c r="BS135" s="145"/>
      <c r="BT135" s="145"/>
      <c r="BU135" s="145"/>
      <c r="BV135" s="145"/>
    </row>
    <row r="136" spans="63:74" x14ac:dyDescent="0.2">
      <c r="BK136" s="145"/>
      <c r="BL136" s="145"/>
      <c r="BM136" s="145"/>
      <c r="BN136" s="145"/>
      <c r="BO136" s="145"/>
      <c r="BP136" s="145"/>
      <c r="BQ136" s="145"/>
      <c r="BR136" s="145"/>
      <c r="BS136" s="145"/>
      <c r="BT136" s="145"/>
      <c r="BU136" s="145"/>
      <c r="BV136" s="145"/>
    </row>
    <row r="137" spans="63:74" x14ac:dyDescent="0.2">
      <c r="BK137" s="145"/>
      <c r="BL137" s="145"/>
      <c r="BM137" s="145"/>
      <c r="BN137" s="145"/>
      <c r="BO137" s="145"/>
      <c r="BP137" s="145"/>
      <c r="BQ137" s="145"/>
      <c r="BR137" s="145"/>
      <c r="BS137" s="145"/>
      <c r="BT137" s="145"/>
      <c r="BU137" s="145"/>
      <c r="BV137" s="145"/>
    </row>
    <row r="138" spans="63:74" x14ac:dyDescent="0.2">
      <c r="BK138" s="145"/>
      <c r="BL138" s="145"/>
      <c r="BM138" s="145"/>
      <c r="BN138" s="145"/>
      <c r="BO138" s="145"/>
      <c r="BP138" s="145"/>
      <c r="BQ138" s="145"/>
      <c r="BR138" s="145"/>
      <c r="BS138" s="145"/>
      <c r="BT138" s="145"/>
      <c r="BU138" s="145"/>
      <c r="BV138" s="145"/>
    </row>
    <row r="139" spans="63:74" x14ac:dyDescent="0.2">
      <c r="BK139" s="145"/>
      <c r="BL139" s="145"/>
      <c r="BM139" s="145"/>
      <c r="BN139" s="145"/>
      <c r="BO139" s="145"/>
      <c r="BP139" s="145"/>
      <c r="BQ139" s="145"/>
      <c r="BR139" s="145"/>
      <c r="BS139" s="145"/>
      <c r="BT139" s="145"/>
      <c r="BU139" s="145"/>
      <c r="BV139" s="145"/>
    </row>
    <row r="140" spans="63:74" x14ac:dyDescent="0.2">
      <c r="BK140" s="145"/>
      <c r="BL140" s="145"/>
      <c r="BM140" s="145"/>
      <c r="BN140" s="145"/>
      <c r="BO140" s="145"/>
      <c r="BP140" s="145"/>
      <c r="BQ140" s="145"/>
      <c r="BR140" s="145"/>
      <c r="BS140" s="145"/>
      <c r="BT140" s="145"/>
      <c r="BU140" s="145"/>
      <c r="BV140" s="145"/>
    </row>
    <row r="141" spans="63:74" x14ac:dyDescent="0.2">
      <c r="BK141" s="145"/>
      <c r="BL141" s="145"/>
      <c r="BM141" s="145"/>
      <c r="BN141" s="145"/>
      <c r="BO141" s="145"/>
      <c r="BP141" s="145"/>
      <c r="BQ141" s="145"/>
      <c r="BR141" s="145"/>
      <c r="BS141" s="145"/>
      <c r="BT141" s="145"/>
      <c r="BU141" s="145"/>
      <c r="BV141" s="145"/>
    </row>
    <row r="142" spans="63:74" x14ac:dyDescent="0.2">
      <c r="BK142" s="145"/>
      <c r="BL142" s="145"/>
      <c r="BM142" s="145"/>
      <c r="BN142" s="145"/>
      <c r="BO142" s="145"/>
      <c r="BP142" s="145"/>
      <c r="BQ142" s="145"/>
      <c r="BR142" s="145"/>
      <c r="BS142" s="145"/>
      <c r="BT142" s="145"/>
      <c r="BU142" s="145"/>
      <c r="BV142" s="145"/>
    </row>
    <row r="143" spans="63:74" x14ac:dyDescent="0.2">
      <c r="BK143" s="145"/>
      <c r="BL143" s="145"/>
      <c r="BM143" s="145"/>
      <c r="BN143" s="145"/>
      <c r="BO143" s="145"/>
      <c r="BP143" s="145"/>
      <c r="BQ143" s="145"/>
      <c r="BR143" s="145"/>
      <c r="BS143" s="145"/>
      <c r="BT143" s="145"/>
      <c r="BU143" s="145"/>
      <c r="BV143" s="145"/>
    </row>
    <row r="144" spans="63:74" x14ac:dyDescent="0.2">
      <c r="BK144" s="145"/>
      <c r="BL144" s="145"/>
      <c r="BM144" s="145"/>
      <c r="BN144" s="145"/>
      <c r="BO144" s="145"/>
      <c r="BP144" s="145"/>
      <c r="BQ144" s="145"/>
      <c r="BR144" s="145"/>
      <c r="BS144" s="145"/>
      <c r="BT144" s="145"/>
      <c r="BU144" s="145"/>
      <c r="BV144" s="145"/>
    </row>
    <row r="145" spans="63:74" x14ac:dyDescent="0.2">
      <c r="BK145" s="145"/>
      <c r="BL145" s="145"/>
      <c r="BM145" s="145"/>
      <c r="BN145" s="145"/>
      <c r="BO145" s="145"/>
      <c r="BP145" s="145"/>
      <c r="BQ145" s="145"/>
      <c r="BR145" s="145"/>
      <c r="BS145" s="145"/>
      <c r="BT145" s="145"/>
      <c r="BU145" s="145"/>
      <c r="BV145" s="145"/>
    </row>
    <row r="146" spans="63:74" x14ac:dyDescent="0.2">
      <c r="BK146" s="145"/>
      <c r="BL146" s="145"/>
      <c r="BM146" s="145"/>
      <c r="BN146" s="145"/>
      <c r="BO146" s="145"/>
      <c r="BP146" s="145"/>
      <c r="BQ146" s="145"/>
      <c r="BR146" s="145"/>
      <c r="BS146" s="145"/>
      <c r="BT146" s="145"/>
      <c r="BU146" s="145"/>
      <c r="BV146" s="145"/>
    </row>
    <row r="147" spans="63:74" x14ac:dyDescent="0.2">
      <c r="BK147" s="145"/>
      <c r="BL147" s="145"/>
      <c r="BM147" s="145"/>
      <c r="BN147" s="145"/>
      <c r="BO147" s="145"/>
      <c r="BP147" s="145"/>
      <c r="BQ147" s="145"/>
      <c r="BR147" s="145"/>
      <c r="BS147" s="145"/>
      <c r="BT147" s="145"/>
      <c r="BU147" s="145"/>
      <c r="BV147" s="145"/>
    </row>
  </sheetData>
  <mergeCells count="17">
    <mergeCell ref="B52:Q52"/>
    <mergeCell ref="B53:Q53"/>
    <mergeCell ref="A1:A2"/>
    <mergeCell ref="B43:Q43"/>
    <mergeCell ref="B45:Q45"/>
    <mergeCell ref="B48:Q48"/>
    <mergeCell ref="B49:Q49"/>
    <mergeCell ref="B47:Q47"/>
    <mergeCell ref="B50:Q50"/>
    <mergeCell ref="B46:Q46"/>
    <mergeCell ref="BK3:BV3"/>
    <mergeCell ref="B1:AL1"/>
    <mergeCell ref="C3:N3"/>
    <mergeCell ref="O3:Z3"/>
    <mergeCell ref="AA3:AL3"/>
    <mergeCell ref="AM3:AX3"/>
    <mergeCell ref="AY3:BJ3"/>
  </mergeCells>
  <phoneticPr fontId="7" type="noConversion"/>
  <conditionalFormatting sqref="C44:P44">
    <cfRule type="cellIs" dxfId="7" priority="1" stopIfTrue="1" operator="notEqual">
      <formula>0</formula>
    </cfRule>
  </conditionalFormatting>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1"/>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1.5" style="46" customWidth="1"/>
    <col min="2" max="2" width="39.5" style="46" customWidth="1"/>
    <col min="3" max="50" width="6.5" style="46" customWidth="1"/>
    <col min="51" max="55" width="6.5" style="144" customWidth="1"/>
    <col min="56" max="58" width="6.5" style="691" customWidth="1"/>
    <col min="59" max="61" width="6.5" style="693" customWidth="1"/>
    <col min="62" max="62" width="6.5" style="144" customWidth="1"/>
    <col min="63" max="74" width="6.5" style="46" customWidth="1"/>
    <col min="75" max="16384" width="9.5" style="46"/>
  </cols>
  <sheetData>
    <row r="1" spans="1:74" ht="14.8" customHeight="1" x14ac:dyDescent="0.2">
      <c r="A1" s="946" t="s">
        <v>479</v>
      </c>
      <c r="B1" s="1011" t="s">
        <v>1374</v>
      </c>
      <c r="C1" s="1012"/>
      <c r="D1" s="1012"/>
      <c r="E1" s="1012"/>
      <c r="F1" s="1012"/>
      <c r="G1" s="1012"/>
      <c r="H1" s="1012"/>
      <c r="I1" s="1012"/>
      <c r="J1" s="1012"/>
      <c r="K1" s="1012"/>
      <c r="L1" s="1012"/>
      <c r="M1" s="1012"/>
      <c r="N1" s="1012"/>
      <c r="O1" s="1012"/>
      <c r="P1" s="1012"/>
      <c r="Q1" s="1012"/>
      <c r="R1" s="1012"/>
      <c r="S1" s="1012"/>
      <c r="T1" s="1012"/>
      <c r="U1" s="1012"/>
      <c r="V1" s="1012"/>
      <c r="W1" s="1012"/>
      <c r="X1" s="1012"/>
      <c r="Y1" s="1012"/>
      <c r="Z1" s="1012"/>
      <c r="AA1" s="1012"/>
      <c r="AB1" s="1012"/>
      <c r="AC1" s="1012"/>
      <c r="AD1" s="1012"/>
      <c r="AE1" s="1012"/>
      <c r="AF1" s="1012"/>
      <c r="AG1" s="1012"/>
      <c r="AH1" s="1012"/>
      <c r="AI1" s="1012"/>
      <c r="AJ1" s="1012"/>
      <c r="AK1" s="1012"/>
      <c r="AL1" s="1012"/>
    </row>
    <row r="2" spans="1:74" s="35" customFormat="1" ht="12.85"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147"/>
      <c r="AZ2" s="147"/>
      <c r="BA2" s="147"/>
      <c r="BB2" s="147"/>
      <c r="BC2" s="147"/>
      <c r="BD2" s="676"/>
      <c r="BE2" s="676"/>
      <c r="BF2" s="676"/>
      <c r="BG2" s="853"/>
      <c r="BH2" s="853"/>
      <c r="BI2" s="853"/>
      <c r="BJ2" s="147"/>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47"/>
      <c r="B5" s="295" t="s">
        <v>1375</v>
      </c>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8"/>
      <c r="AP5" s="448"/>
      <c r="AQ5" s="448"/>
      <c r="AR5" s="448"/>
      <c r="AS5" s="448"/>
      <c r="AT5" s="448"/>
      <c r="AU5" s="448"/>
      <c r="AV5" s="448"/>
      <c r="AW5" s="448"/>
      <c r="AX5" s="448"/>
      <c r="AY5" s="895"/>
      <c r="AZ5" s="896"/>
      <c r="BA5" s="896"/>
      <c r="BB5" s="896"/>
      <c r="BC5" s="896"/>
      <c r="BD5" s="897"/>
      <c r="BE5" s="897"/>
      <c r="BF5" s="897"/>
      <c r="BG5" s="897"/>
      <c r="BH5" s="898"/>
      <c r="BI5" s="898"/>
      <c r="BJ5" s="454"/>
      <c r="BK5" s="454"/>
      <c r="BL5" s="454"/>
      <c r="BM5" s="454"/>
      <c r="BN5" s="454"/>
      <c r="BO5" s="454"/>
      <c r="BP5" s="454"/>
      <c r="BQ5" s="454"/>
      <c r="BR5" s="454"/>
      <c r="BS5" s="454"/>
      <c r="BT5" s="454"/>
      <c r="BU5" s="454"/>
      <c r="BV5" s="454"/>
    </row>
    <row r="6" spans="1:74" s="295" customFormat="1" ht="11.05" customHeight="1" x14ac:dyDescent="0.2">
      <c r="A6" s="458" t="s">
        <v>127</v>
      </c>
      <c r="B6" s="744" t="s">
        <v>1206</v>
      </c>
      <c r="C6" s="34">
        <v>53.401590001999999</v>
      </c>
      <c r="D6" s="34">
        <v>50.104078000000001</v>
      </c>
      <c r="E6" s="34">
        <v>42.302643985000003</v>
      </c>
      <c r="F6" s="34">
        <v>33.424860989999999</v>
      </c>
      <c r="G6" s="34">
        <v>39.748026015000001</v>
      </c>
      <c r="H6" s="34">
        <v>51.401762009999999</v>
      </c>
      <c r="I6" s="34">
        <v>57.981483996999998</v>
      </c>
      <c r="J6" s="34">
        <v>58.413316008999999</v>
      </c>
      <c r="K6" s="34">
        <v>49.017983000000001</v>
      </c>
      <c r="L6" s="34">
        <v>38.203975991999997</v>
      </c>
      <c r="M6" s="34">
        <v>35.820099999999996</v>
      </c>
      <c r="N6" s="34">
        <v>40.013543990999999</v>
      </c>
      <c r="O6" s="34">
        <v>53.055048390000003</v>
      </c>
      <c r="P6" s="34">
        <v>44.933584922999998</v>
      </c>
      <c r="Q6" s="34">
        <v>39.841198134999999</v>
      </c>
      <c r="R6" s="34">
        <v>35.205862859</v>
      </c>
      <c r="S6" s="34">
        <v>40.854771391</v>
      </c>
      <c r="T6" s="34">
        <v>47.348773448000003</v>
      </c>
      <c r="U6" s="34">
        <v>52.269124480000002</v>
      </c>
      <c r="V6" s="34">
        <v>51.304653117999997</v>
      </c>
      <c r="W6" s="34">
        <v>41.531558367999999</v>
      </c>
      <c r="X6" s="34">
        <v>37.278118366999998</v>
      </c>
      <c r="Y6" s="34">
        <v>36.888859072000002</v>
      </c>
      <c r="Z6" s="34">
        <v>44.318672433000003</v>
      </c>
      <c r="AA6" s="34">
        <v>40.581558999000002</v>
      </c>
      <c r="AB6" s="34">
        <v>30.443996003999999</v>
      </c>
      <c r="AC6" s="34">
        <v>34.605518003999997</v>
      </c>
      <c r="AD6" s="34">
        <v>29.573088989999999</v>
      </c>
      <c r="AE6" s="34">
        <v>32.406613987999997</v>
      </c>
      <c r="AF6" s="34">
        <v>38.225569</v>
      </c>
      <c r="AG6" s="34">
        <v>48.397140000999997</v>
      </c>
      <c r="AH6" s="34">
        <v>49.213867993999997</v>
      </c>
      <c r="AI6" s="34">
        <v>41.502781990000003</v>
      </c>
      <c r="AJ6" s="34">
        <v>34.474238014000001</v>
      </c>
      <c r="AK6" s="34">
        <v>32.327353010000003</v>
      </c>
      <c r="AL6" s="34">
        <v>36.042382987000003</v>
      </c>
      <c r="AM6" s="34">
        <v>45.088026986000003</v>
      </c>
      <c r="AN6" s="34">
        <v>29.681515989000001</v>
      </c>
      <c r="AO6" s="34">
        <v>27.159549009999999</v>
      </c>
      <c r="AP6" s="34">
        <v>26.75052651</v>
      </c>
      <c r="AQ6" s="34">
        <v>30.098063103000001</v>
      </c>
      <c r="AR6" s="34">
        <v>38.621976410000002</v>
      </c>
      <c r="AS6" s="34">
        <v>43.910781450000002</v>
      </c>
      <c r="AT6" s="34">
        <v>45.774361646999999</v>
      </c>
      <c r="AU6" s="34">
        <v>36.975436039999998</v>
      </c>
      <c r="AV6" s="34">
        <v>30.051987733000001</v>
      </c>
      <c r="AW6" s="34">
        <v>25.825305233000002</v>
      </c>
      <c r="AX6" s="34">
        <v>41.813663965000003</v>
      </c>
      <c r="AY6" s="459">
        <v>42.932319999999997</v>
      </c>
      <c r="AZ6" s="459">
        <v>32.133159999999997</v>
      </c>
      <c r="BA6" s="459">
        <v>23.651700000000002</v>
      </c>
      <c r="BB6" s="459">
        <v>19.48077</v>
      </c>
      <c r="BC6" s="459">
        <v>22.681760000000001</v>
      </c>
      <c r="BD6" s="459">
        <v>30.740369999999999</v>
      </c>
      <c r="BE6" s="459">
        <v>44.155119999999997</v>
      </c>
      <c r="BF6" s="459">
        <v>46.096550000000001</v>
      </c>
      <c r="BG6" s="459">
        <v>36.336060000000003</v>
      </c>
      <c r="BH6" s="459">
        <v>30.810569999999998</v>
      </c>
      <c r="BI6" s="459">
        <v>32.689529999999998</v>
      </c>
      <c r="BJ6" s="459">
        <v>43.629640000000002</v>
      </c>
      <c r="BK6" s="459">
        <v>45.427219999999998</v>
      </c>
      <c r="BL6" s="459">
        <v>33.103020000000001</v>
      </c>
      <c r="BM6" s="459">
        <v>23.929379999999998</v>
      </c>
      <c r="BN6" s="459">
        <v>18.563420000000001</v>
      </c>
      <c r="BO6" s="459">
        <v>23.734110000000001</v>
      </c>
      <c r="BP6" s="459">
        <v>32.154240000000001</v>
      </c>
      <c r="BQ6" s="459">
        <v>45.510570000000001</v>
      </c>
      <c r="BR6" s="459">
        <v>46.789900000000003</v>
      </c>
      <c r="BS6" s="459">
        <v>36.070189999999997</v>
      </c>
      <c r="BT6" s="459">
        <v>27.863</v>
      </c>
      <c r="BU6" s="459">
        <v>30.343630000000001</v>
      </c>
      <c r="BV6" s="459">
        <v>42.608829999999998</v>
      </c>
    </row>
    <row r="7" spans="1:74" ht="11.05" customHeight="1" x14ac:dyDescent="0.2">
      <c r="A7" s="49" t="s">
        <v>125</v>
      </c>
      <c r="B7" s="745" t="s">
        <v>1376</v>
      </c>
      <c r="C7" s="365">
        <v>7.8720720000000002</v>
      </c>
      <c r="D7" s="365">
        <v>16.153297999999999</v>
      </c>
      <c r="E7" s="365">
        <v>-1.769218</v>
      </c>
      <c r="F7" s="365">
        <v>-6.0166510000000004</v>
      </c>
      <c r="G7" s="365">
        <v>-2.5520689999999999</v>
      </c>
      <c r="H7" s="365">
        <v>9.1283060000000003</v>
      </c>
      <c r="I7" s="365">
        <v>13.722966</v>
      </c>
      <c r="J7" s="365">
        <v>13.231578000000001</v>
      </c>
      <c r="K7" s="365">
        <v>4.3048999999999999</v>
      </c>
      <c r="L7" s="365">
        <v>-4.346152</v>
      </c>
      <c r="M7" s="365">
        <v>-7.2549250000000001</v>
      </c>
      <c r="N7" s="365">
        <v>-2.6349610000000001</v>
      </c>
      <c r="O7" s="365">
        <v>7.4457339999999999</v>
      </c>
      <c r="P7" s="365">
        <v>3.609515</v>
      </c>
      <c r="Q7" s="365">
        <v>-5.0064919999999997</v>
      </c>
      <c r="R7" s="365">
        <v>-4.6037129999999999</v>
      </c>
      <c r="S7" s="365">
        <v>-1.946339</v>
      </c>
      <c r="T7" s="365">
        <v>5.8228470000000003</v>
      </c>
      <c r="U7" s="365">
        <v>7.6266590000000001</v>
      </c>
      <c r="V7" s="365">
        <v>3.532114</v>
      </c>
      <c r="W7" s="365">
        <v>-3.8541829999999999</v>
      </c>
      <c r="X7" s="365">
        <v>-7.9645820000000001</v>
      </c>
      <c r="Y7" s="365">
        <v>-5.8371890000000004</v>
      </c>
      <c r="Z7" s="365">
        <v>4.365507</v>
      </c>
      <c r="AA7" s="365">
        <v>-3.843467</v>
      </c>
      <c r="AB7" s="365">
        <v>-7.0360880000000003</v>
      </c>
      <c r="AC7" s="365">
        <v>-9.2718989999999994</v>
      </c>
      <c r="AD7" s="365">
        <v>-10.745072</v>
      </c>
      <c r="AE7" s="365">
        <v>-8.4451610000000006</v>
      </c>
      <c r="AF7" s="365">
        <v>-1.5190459999999999</v>
      </c>
      <c r="AG7" s="365">
        <v>6.2856259999999997</v>
      </c>
      <c r="AH7" s="365">
        <v>5.030621</v>
      </c>
      <c r="AI7" s="365">
        <v>-0.14568700000000001</v>
      </c>
      <c r="AJ7" s="365">
        <v>-4.9930399999999997</v>
      </c>
      <c r="AK7" s="365">
        <v>-7.9417970000000002</v>
      </c>
      <c r="AL7" s="365">
        <v>-2.0441639999999999</v>
      </c>
      <c r="AM7" s="365">
        <v>9.1451360000000008</v>
      </c>
      <c r="AN7" s="365">
        <v>-5.0877929999999996</v>
      </c>
      <c r="AO7" s="365">
        <v>-6.2796339999999997</v>
      </c>
      <c r="AP7" s="365">
        <v>-3.1658124999999999</v>
      </c>
      <c r="AQ7" s="365">
        <v>-1.0468909</v>
      </c>
      <c r="AR7" s="365">
        <v>4.5515043999999998</v>
      </c>
      <c r="AS7" s="365">
        <v>7.7279039000000003</v>
      </c>
      <c r="AT7" s="365">
        <v>5.5765327999999998</v>
      </c>
      <c r="AU7" s="365">
        <v>-0.95486280000000001</v>
      </c>
      <c r="AV7" s="365">
        <v>-5.1521530999999996</v>
      </c>
      <c r="AW7" s="365">
        <v>-6.0316155</v>
      </c>
      <c r="AX7" s="365">
        <v>7.1206756999999996</v>
      </c>
      <c r="AY7" s="376">
        <v>6.7061099999999998</v>
      </c>
      <c r="AZ7" s="376">
        <v>0.72421840000000004</v>
      </c>
      <c r="BA7" s="376">
        <v>-10.88683</v>
      </c>
      <c r="BB7" s="376">
        <v>-9.6017100000000006</v>
      </c>
      <c r="BC7" s="376">
        <v>-7.0606070000000001</v>
      </c>
      <c r="BD7" s="376">
        <v>2.5385430000000002</v>
      </c>
      <c r="BE7" s="376">
        <v>12.86171</v>
      </c>
      <c r="BF7" s="376">
        <v>10.09389</v>
      </c>
      <c r="BG7" s="376">
        <v>4.3901009999999996</v>
      </c>
      <c r="BH7" s="376">
        <v>-1.3166070000000001</v>
      </c>
      <c r="BI7" s="376">
        <v>2.1179619999999999</v>
      </c>
      <c r="BJ7" s="376">
        <v>13.133179999999999</v>
      </c>
      <c r="BK7" s="376">
        <v>10.5341</v>
      </c>
      <c r="BL7" s="376">
        <v>3.55158</v>
      </c>
      <c r="BM7" s="376">
        <v>-8.9716050000000003</v>
      </c>
      <c r="BN7" s="376">
        <v>-9.5837109999999992</v>
      </c>
      <c r="BO7" s="376">
        <v>-5.966818</v>
      </c>
      <c r="BP7" s="376">
        <v>3.662757</v>
      </c>
      <c r="BQ7" s="376">
        <v>13.40597</v>
      </c>
      <c r="BR7" s="376">
        <v>9.7474190000000007</v>
      </c>
      <c r="BS7" s="376">
        <v>2.7589429999999999</v>
      </c>
      <c r="BT7" s="376">
        <v>-5.5546350000000002</v>
      </c>
      <c r="BU7" s="376">
        <v>-1.4805539999999999</v>
      </c>
      <c r="BV7" s="376">
        <v>11.705019999999999</v>
      </c>
    </row>
    <row r="8" spans="1:74" ht="11.05" customHeight="1" x14ac:dyDescent="0.2">
      <c r="A8" s="49" t="s">
        <v>126</v>
      </c>
      <c r="B8" s="745" t="s">
        <v>1377</v>
      </c>
      <c r="C8" s="365">
        <v>0.69529100200000005</v>
      </c>
      <c r="D8" s="365">
        <v>0.69216</v>
      </c>
      <c r="E8" s="365">
        <v>0.68915898499999995</v>
      </c>
      <c r="F8" s="365">
        <v>0.38425299000000002</v>
      </c>
      <c r="G8" s="365">
        <v>0.57421501500000005</v>
      </c>
      <c r="H8" s="365">
        <v>0.60147200999999995</v>
      </c>
      <c r="I8" s="365">
        <v>0.72665199700000005</v>
      </c>
      <c r="J8" s="365">
        <v>0.69358900899999998</v>
      </c>
      <c r="K8" s="365">
        <v>0.60390600000000005</v>
      </c>
      <c r="L8" s="365">
        <v>0.57108299200000001</v>
      </c>
      <c r="M8" s="365">
        <v>0.64367399999999997</v>
      </c>
      <c r="N8" s="365">
        <v>0.78749799099999995</v>
      </c>
      <c r="O8" s="365">
        <v>0.83845498500000004</v>
      </c>
      <c r="P8" s="365">
        <v>0.71138799200000002</v>
      </c>
      <c r="Q8" s="365">
        <v>0.66151299900000005</v>
      </c>
      <c r="R8" s="365">
        <v>0.66740900999999997</v>
      </c>
      <c r="S8" s="365">
        <v>0.86050900500000005</v>
      </c>
      <c r="T8" s="365">
        <v>0.71793099000000005</v>
      </c>
      <c r="U8" s="365">
        <v>0.81222600899999997</v>
      </c>
      <c r="V8" s="365">
        <v>0.81286600399999998</v>
      </c>
      <c r="W8" s="365">
        <v>0.69104399999999999</v>
      </c>
      <c r="X8" s="365">
        <v>0.68970498800000002</v>
      </c>
      <c r="Y8" s="365">
        <v>0.75208701</v>
      </c>
      <c r="Z8" s="365">
        <v>0.71920099199999998</v>
      </c>
      <c r="AA8" s="365">
        <v>0.64009199900000002</v>
      </c>
      <c r="AB8" s="365">
        <v>0.69199600400000005</v>
      </c>
      <c r="AC8" s="365">
        <v>0.69819700399999995</v>
      </c>
      <c r="AD8" s="365">
        <v>0.62510798999999995</v>
      </c>
      <c r="AE8" s="365">
        <v>0.61778498800000003</v>
      </c>
      <c r="AF8" s="365">
        <v>0.61157399999999995</v>
      </c>
      <c r="AG8" s="365">
        <v>0.85134900099999999</v>
      </c>
      <c r="AH8" s="365">
        <v>0.80834899400000004</v>
      </c>
      <c r="AI8" s="365">
        <v>0.50034098999999999</v>
      </c>
      <c r="AJ8" s="365">
        <v>0.63842001400000004</v>
      </c>
      <c r="AK8" s="365">
        <v>0.78039501</v>
      </c>
      <c r="AL8" s="365">
        <v>0.85059898700000003</v>
      </c>
      <c r="AM8" s="365">
        <v>0.83045298599999995</v>
      </c>
      <c r="AN8" s="365">
        <v>0.72109198900000004</v>
      </c>
      <c r="AO8" s="365">
        <v>0.76758201000000004</v>
      </c>
      <c r="AP8" s="365">
        <v>0.70833500999999999</v>
      </c>
      <c r="AQ8" s="365">
        <v>0.552098003</v>
      </c>
      <c r="AR8" s="365">
        <v>0.78831200999999995</v>
      </c>
      <c r="AS8" s="365">
        <v>0.39942684699999997</v>
      </c>
      <c r="AT8" s="365">
        <v>0.39942684699999997</v>
      </c>
      <c r="AU8" s="365">
        <v>0.39942684000000001</v>
      </c>
      <c r="AV8" s="365">
        <v>0.39942683333000001</v>
      </c>
      <c r="AW8" s="365">
        <v>0.39942683333000001</v>
      </c>
      <c r="AX8" s="365">
        <v>0.39942683333000001</v>
      </c>
      <c r="AY8" s="376">
        <v>0.39747640000000001</v>
      </c>
      <c r="AZ8" s="376">
        <v>0.39747640000000001</v>
      </c>
      <c r="BA8" s="376">
        <v>0.39747640000000001</v>
      </c>
      <c r="BB8" s="376">
        <v>0.39747640000000001</v>
      </c>
      <c r="BC8" s="376">
        <v>0.39747640000000001</v>
      </c>
      <c r="BD8" s="376">
        <v>0.39747640000000001</v>
      </c>
      <c r="BE8" s="376">
        <v>0.39747640000000001</v>
      </c>
      <c r="BF8" s="376">
        <v>0.39747640000000001</v>
      </c>
      <c r="BG8" s="376">
        <v>0.39747640000000001</v>
      </c>
      <c r="BH8" s="376">
        <v>0.39747640000000001</v>
      </c>
      <c r="BI8" s="376">
        <v>0.39747640000000001</v>
      </c>
      <c r="BJ8" s="376">
        <v>0.39747640000000001</v>
      </c>
      <c r="BK8" s="376">
        <v>0.39747640000000001</v>
      </c>
      <c r="BL8" s="376">
        <v>0.39747640000000001</v>
      </c>
      <c r="BM8" s="376">
        <v>0.39747640000000001</v>
      </c>
      <c r="BN8" s="376">
        <v>0.39747640000000001</v>
      </c>
      <c r="BO8" s="376">
        <v>0.39747640000000001</v>
      </c>
      <c r="BP8" s="376">
        <v>0.39747640000000001</v>
      </c>
      <c r="BQ8" s="376">
        <v>0.39747640000000001</v>
      </c>
      <c r="BR8" s="376">
        <v>0.39747640000000001</v>
      </c>
      <c r="BS8" s="376">
        <v>0.39747640000000001</v>
      </c>
      <c r="BT8" s="376">
        <v>0.39747640000000001</v>
      </c>
      <c r="BU8" s="376">
        <v>0.39747640000000001</v>
      </c>
      <c r="BV8" s="376">
        <v>0.39747640000000001</v>
      </c>
    </row>
    <row r="9" spans="1:74" s="295" customFormat="1" ht="11.05" customHeight="1" x14ac:dyDescent="0.2">
      <c r="A9" s="458" t="s">
        <v>124</v>
      </c>
      <c r="B9" s="746" t="s">
        <v>1204</v>
      </c>
      <c r="C9" s="34">
        <v>44.834226999999998</v>
      </c>
      <c r="D9" s="34">
        <v>33.258620000000001</v>
      </c>
      <c r="E9" s="34">
        <v>43.382702999999999</v>
      </c>
      <c r="F9" s="34">
        <v>39.057259000000002</v>
      </c>
      <c r="G9" s="34">
        <v>41.725879999999997</v>
      </c>
      <c r="H9" s="34">
        <v>41.671984000000002</v>
      </c>
      <c r="I9" s="34">
        <v>43.531866000000001</v>
      </c>
      <c r="J9" s="34">
        <v>44.488149</v>
      </c>
      <c r="K9" s="34">
        <v>44.109177000000003</v>
      </c>
      <c r="L9" s="34">
        <v>41.979044999999999</v>
      </c>
      <c r="M9" s="34">
        <v>42.431350999999999</v>
      </c>
      <c r="N9" s="34">
        <v>41.861007000000001</v>
      </c>
      <c r="O9" s="34">
        <v>44.770859405000003</v>
      </c>
      <c r="P9" s="34">
        <v>40.612681930999997</v>
      </c>
      <c r="Q9" s="34">
        <v>44.186177135999998</v>
      </c>
      <c r="R9" s="34">
        <v>39.142166848999999</v>
      </c>
      <c r="S9" s="34">
        <v>41.940601385999997</v>
      </c>
      <c r="T9" s="34">
        <v>40.807995458000001</v>
      </c>
      <c r="U9" s="34">
        <v>43.830239470999999</v>
      </c>
      <c r="V9" s="34">
        <v>46.959673113999997</v>
      </c>
      <c r="W9" s="34">
        <v>44.694697368</v>
      </c>
      <c r="X9" s="34">
        <v>44.552995379000002</v>
      </c>
      <c r="Y9" s="34">
        <v>41.973961062000001</v>
      </c>
      <c r="Z9" s="34">
        <v>39.233964440999998</v>
      </c>
      <c r="AA9" s="34">
        <v>43.784934</v>
      </c>
      <c r="AB9" s="34">
        <v>36.788088000000002</v>
      </c>
      <c r="AC9" s="34">
        <v>43.179220000000001</v>
      </c>
      <c r="AD9" s="34">
        <v>39.693052999999999</v>
      </c>
      <c r="AE9" s="34">
        <v>40.233989999999999</v>
      </c>
      <c r="AF9" s="34">
        <v>39.133040999999999</v>
      </c>
      <c r="AG9" s="34">
        <v>41.260165000000001</v>
      </c>
      <c r="AH9" s="34">
        <v>43.374898000000002</v>
      </c>
      <c r="AI9" s="34">
        <v>41.148128</v>
      </c>
      <c r="AJ9" s="34">
        <v>38.828857999999997</v>
      </c>
      <c r="AK9" s="34">
        <v>39.488754999999998</v>
      </c>
      <c r="AL9" s="34">
        <v>37.235948</v>
      </c>
      <c r="AM9" s="34">
        <v>35.112437999999997</v>
      </c>
      <c r="AN9" s="34">
        <v>34.048217000000001</v>
      </c>
      <c r="AO9" s="34">
        <v>32.671601000000003</v>
      </c>
      <c r="AP9" s="34">
        <v>29.208003999999999</v>
      </c>
      <c r="AQ9" s="34">
        <v>30.592856000000001</v>
      </c>
      <c r="AR9" s="34">
        <v>33.282159999999998</v>
      </c>
      <c r="AS9" s="34">
        <v>35.783450703</v>
      </c>
      <c r="AT9" s="34">
        <v>39.798402000000003</v>
      </c>
      <c r="AU9" s="34">
        <v>37.530872000000002</v>
      </c>
      <c r="AV9" s="34">
        <v>34.804713999999997</v>
      </c>
      <c r="AW9" s="34">
        <v>31.457493899999999</v>
      </c>
      <c r="AX9" s="34">
        <v>34.293561431999997</v>
      </c>
      <c r="AY9" s="459">
        <v>35.82873</v>
      </c>
      <c r="AZ9" s="459">
        <v>31.01146</v>
      </c>
      <c r="BA9" s="459">
        <v>34.141060000000003</v>
      </c>
      <c r="BB9" s="459">
        <v>28.684999999999999</v>
      </c>
      <c r="BC9" s="459">
        <v>29.344889999999999</v>
      </c>
      <c r="BD9" s="459">
        <v>27.804349999999999</v>
      </c>
      <c r="BE9" s="459">
        <v>30.89593</v>
      </c>
      <c r="BF9" s="459">
        <v>35.605179999999997</v>
      </c>
      <c r="BG9" s="459">
        <v>31.548480000000001</v>
      </c>
      <c r="BH9" s="459">
        <v>31.729700000000001</v>
      </c>
      <c r="BI9" s="459">
        <v>30.17409</v>
      </c>
      <c r="BJ9" s="459">
        <v>30.098980000000001</v>
      </c>
      <c r="BK9" s="459">
        <v>34.495640000000002</v>
      </c>
      <c r="BL9" s="459">
        <v>29.153970000000001</v>
      </c>
      <c r="BM9" s="459">
        <v>32.503509999999999</v>
      </c>
      <c r="BN9" s="459">
        <v>27.749659999999999</v>
      </c>
      <c r="BO9" s="459">
        <v>29.303450000000002</v>
      </c>
      <c r="BP9" s="459">
        <v>28.094010000000001</v>
      </c>
      <c r="BQ9" s="459">
        <v>31.70712</v>
      </c>
      <c r="BR9" s="459">
        <v>36.645000000000003</v>
      </c>
      <c r="BS9" s="459">
        <v>32.91377</v>
      </c>
      <c r="BT9" s="459">
        <v>33.020159999999997</v>
      </c>
      <c r="BU9" s="459">
        <v>31.42671</v>
      </c>
      <c r="BV9" s="459">
        <v>30.506329999999998</v>
      </c>
    </row>
    <row r="10" spans="1:74" s="295" customFormat="1" ht="11.05" customHeight="1" x14ac:dyDescent="0.2">
      <c r="A10" s="458" t="s">
        <v>115</v>
      </c>
      <c r="B10" s="747" t="s">
        <v>1378</v>
      </c>
      <c r="C10" s="34">
        <v>48.495550999999999</v>
      </c>
      <c r="D10" s="34">
        <v>40.817064999999999</v>
      </c>
      <c r="E10" s="34">
        <v>50.817703000000002</v>
      </c>
      <c r="F10" s="34">
        <v>45.294547000000001</v>
      </c>
      <c r="G10" s="34">
        <v>48.607135999999997</v>
      </c>
      <c r="H10" s="34">
        <v>48.772692999999997</v>
      </c>
      <c r="I10" s="34">
        <v>48.47289</v>
      </c>
      <c r="J10" s="34">
        <v>50.039026</v>
      </c>
      <c r="K10" s="34">
        <v>49.759599999999999</v>
      </c>
      <c r="L10" s="34">
        <v>48.953837999999998</v>
      </c>
      <c r="M10" s="34">
        <v>48.825009999999999</v>
      </c>
      <c r="N10" s="34">
        <v>48.576219000000002</v>
      </c>
      <c r="O10" s="34">
        <v>49.887262999999997</v>
      </c>
      <c r="P10" s="34">
        <v>47.875067000000001</v>
      </c>
      <c r="Q10" s="34">
        <v>51.548139999999997</v>
      </c>
      <c r="R10" s="34">
        <v>46.387467999999998</v>
      </c>
      <c r="S10" s="34">
        <v>49.552526</v>
      </c>
      <c r="T10" s="34">
        <v>48.670070000000003</v>
      </c>
      <c r="U10" s="34">
        <v>49.301246999999996</v>
      </c>
      <c r="V10" s="34">
        <v>53.601346999999997</v>
      </c>
      <c r="W10" s="34">
        <v>51.574119000000003</v>
      </c>
      <c r="X10" s="34">
        <v>51.331895000000003</v>
      </c>
      <c r="Y10" s="34">
        <v>48.753593000000002</v>
      </c>
      <c r="Z10" s="34">
        <v>45.672547000000002</v>
      </c>
      <c r="AA10" s="34">
        <v>51.052731999999999</v>
      </c>
      <c r="AB10" s="34">
        <v>45.750903999999998</v>
      </c>
      <c r="AC10" s="34">
        <v>52.027268999999997</v>
      </c>
      <c r="AD10" s="34">
        <v>47.006179000000003</v>
      </c>
      <c r="AE10" s="34">
        <v>48.262134000000003</v>
      </c>
      <c r="AF10" s="34">
        <v>47.18356</v>
      </c>
      <c r="AG10" s="34">
        <v>46.594642999999998</v>
      </c>
      <c r="AH10" s="34">
        <v>50.624502999999997</v>
      </c>
      <c r="AI10" s="34">
        <v>48.619798000000003</v>
      </c>
      <c r="AJ10" s="34">
        <v>47.602803999999999</v>
      </c>
      <c r="AK10" s="34">
        <v>47.518639</v>
      </c>
      <c r="AL10" s="34">
        <v>45.710852000000003</v>
      </c>
      <c r="AM10" s="34">
        <v>44.052010000000003</v>
      </c>
      <c r="AN10" s="34">
        <v>44.010722000000001</v>
      </c>
      <c r="AO10" s="34">
        <v>41.808231999999997</v>
      </c>
      <c r="AP10" s="34">
        <v>35.709395000000001</v>
      </c>
      <c r="AQ10" s="34">
        <v>39.370106</v>
      </c>
      <c r="AR10" s="34">
        <v>43.003757999999998</v>
      </c>
      <c r="AS10" s="34">
        <v>43.342917999999997</v>
      </c>
      <c r="AT10" s="34">
        <v>47.110135</v>
      </c>
      <c r="AU10" s="34">
        <v>45.723695999999997</v>
      </c>
      <c r="AV10" s="34">
        <v>43.649185000000003</v>
      </c>
      <c r="AW10" s="34">
        <v>40.770468999999999</v>
      </c>
      <c r="AX10" s="34">
        <v>43.182617</v>
      </c>
      <c r="AY10" s="459">
        <v>44.226739999999999</v>
      </c>
      <c r="AZ10" s="459">
        <v>38.964509999999997</v>
      </c>
      <c r="BA10" s="459">
        <v>42.870460000000001</v>
      </c>
      <c r="BB10" s="459">
        <v>36.576050000000002</v>
      </c>
      <c r="BC10" s="459">
        <v>37.202330000000003</v>
      </c>
      <c r="BD10" s="459">
        <v>35.816319999999997</v>
      </c>
      <c r="BE10" s="459">
        <v>37.812489999999997</v>
      </c>
      <c r="BF10" s="459">
        <v>43.453769999999999</v>
      </c>
      <c r="BG10" s="459">
        <v>39.271569999999997</v>
      </c>
      <c r="BH10" s="459">
        <v>40.561239999999998</v>
      </c>
      <c r="BI10" s="459">
        <v>39.268560000000001</v>
      </c>
      <c r="BJ10" s="459">
        <v>40.162379999999999</v>
      </c>
      <c r="BK10" s="459">
        <v>42.988059999999997</v>
      </c>
      <c r="BL10" s="459">
        <v>37.947650000000003</v>
      </c>
      <c r="BM10" s="459">
        <v>41.230600000000003</v>
      </c>
      <c r="BN10" s="459">
        <v>35.47381</v>
      </c>
      <c r="BO10" s="459">
        <v>36.936109999999999</v>
      </c>
      <c r="BP10" s="459">
        <v>35.96978</v>
      </c>
      <c r="BQ10" s="459">
        <v>38.607669999999999</v>
      </c>
      <c r="BR10" s="459">
        <v>44.518619999999999</v>
      </c>
      <c r="BS10" s="459">
        <v>40.708599999999997</v>
      </c>
      <c r="BT10" s="459">
        <v>41.683790000000002</v>
      </c>
      <c r="BU10" s="459">
        <v>40.227730000000001</v>
      </c>
      <c r="BV10" s="459">
        <v>40.303609999999999</v>
      </c>
    </row>
    <row r="11" spans="1:74" ht="11.05" customHeight="1" x14ac:dyDescent="0.2">
      <c r="A11" s="48" t="s">
        <v>116</v>
      </c>
      <c r="B11" s="748" t="s">
        <v>1001</v>
      </c>
      <c r="C11" s="365">
        <v>14.183998000000001</v>
      </c>
      <c r="D11" s="365">
        <v>11.938181999999999</v>
      </c>
      <c r="E11" s="365">
        <v>14.863187999999999</v>
      </c>
      <c r="F11" s="365">
        <v>12.522856000000001</v>
      </c>
      <c r="G11" s="365">
        <v>13.438699</v>
      </c>
      <c r="H11" s="365">
        <v>13.484567</v>
      </c>
      <c r="I11" s="365">
        <v>11.960509</v>
      </c>
      <c r="J11" s="365">
        <v>12.346965000000001</v>
      </c>
      <c r="K11" s="365">
        <v>12.278036999999999</v>
      </c>
      <c r="L11" s="365">
        <v>12.885494</v>
      </c>
      <c r="M11" s="365">
        <v>12.851573</v>
      </c>
      <c r="N11" s="365">
        <v>12.786127</v>
      </c>
      <c r="O11" s="365">
        <v>13.45969</v>
      </c>
      <c r="P11" s="365">
        <v>12.916791999999999</v>
      </c>
      <c r="Q11" s="365">
        <v>13.907807</v>
      </c>
      <c r="R11" s="365">
        <v>12.883153</v>
      </c>
      <c r="S11" s="365">
        <v>13.762204000000001</v>
      </c>
      <c r="T11" s="365">
        <v>13.517059</v>
      </c>
      <c r="U11" s="365">
        <v>12.841676</v>
      </c>
      <c r="V11" s="365">
        <v>13.961724999999999</v>
      </c>
      <c r="W11" s="365">
        <v>13.433665</v>
      </c>
      <c r="X11" s="365">
        <v>14.194516</v>
      </c>
      <c r="Y11" s="365">
        <v>13.481558</v>
      </c>
      <c r="Z11" s="365">
        <v>12.629568000000001</v>
      </c>
      <c r="AA11" s="365">
        <v>14.770154</v>
      </c>
      <c r="AB11" s="365">
        <v>13.236259</v>
      </c>
      <c r="AC11" s="365">
        <v>15.052104999999999</v>
      </c>
      <c r="AD11" s="365">
        <v>14.063772</v>
      </c>
      <c r="AE11" s="365">
        <v>14.439529</v>
      </c>
      <c r="AF11" s="365">
        <v>14.116864</v>
      </c>
      <c r="AG11" s="365">
        <v>12.857955</v>
      </c>
      <c r="AH11" s="365">
        <v>13.970018</v>
      </c>
      <c r="AI11" s="365">
        <v>13.416847000000001</v>
      </c>
      <c r="AJ11" s="365">
        <v>13.401282999999999</v>
      </c>
      <c r="AK11" s="365">
        <v>13.377580999999999</v>
      </c>
      <c r="AL11" s="365">
        <v>12.868648</v>
      </c>
      <c r="AM11" s="365">
        <v>13.417866</v>
      </c>
      <c r="AN11" s="365">
        <v>13.405291</v>
      </c>
      <c r="AO11" s="365">
        <v>12.734424000000001</v>
      </c>
      <c r="AP11" s="365">
        <v>12.046301</v>
      </c>
      <c r="AQ11" s="365">
        <v>13.281196</v>
      </c>
      <c r="AR11" s="365">
        <v>14.506978</v>
      </c>
      <c r="AS11" s="365">
        <v>12.645348</v>
      </c>
      <c r="AT11" s="365">
        <v>13.744422</v>
      </c>
      <c r="AU11" s="365">
        <v>13.339978</v>
      </c>
      <c r="AV11" s="365">
        <v>13.074956999999999</v>
      </c>
      <c r="AW11" s="365">
        <v>12.218147</v>
      </c>
      <c r="AX11" s="365">
        <v>13.069915999999999</v>
      </c>
      <c r="AY11" s="376">
        <v>14.20641</v>
      </c>
      <c r="AZ11" s="376">
        <v>12.449479999999999</v>
      </c>
      <c r="BA11" s="376">
        <v>13.10591</v>
      </c>
      <c r="BB11" s="376">
        <v>11.55002</v>
      </c>
      <c r="BC11" s="376">
        <v>11.767440000000001</v>
      </c>
      <c r="BD11" s="376">
        <v>11.592919999999999</v>
      </c>
      <c r="BE11" s="376">
        <v>10.268509999999999</v>
      </c>
      <c r="BF11" s="376">
        <v>11.7235</v>
      </c>
      <c r="BG11" s="376">
        <v>10.662319999999999</v>
      </c>
      <c r="BH11" s="376">
        <v>11.496270000000001</v>
      </c>
      <c r="BI11" s="376">
        <v>11.20543</v>
      </c>
      <c r="BJ11" s="376">
        <v>11.61073</v>
      </c>
      <c r="BK11" s="376">
        <v>12.985580000000001</v>
      </c>
      <c r="BL11" s="376">
        <v>11.54128</v>
      </c>
      <c r="BM11" s="376">
        <v>12.575060000000001</v>
      </c>
      <c r="BN11" s="376">
        <v>11.17872</v>
      </c>
      <c r="BO11" s="376">
        <v>11.62101</v>
      </c>
      <c r="BP11" s="376">
        <v>11.37373</v>
      </c>
      <c r="BQ11" s="376">
        <v>10.431520000000001</v>
      </c>
      <c r="BR11" s="376">
        <v>11.9831</v>
      </c>
      <c r="BS11" s="376">
        <v>11.02298</v>
      </c>
      <c r="BT11" s="376">
        <v>11.787839999999999</v>
      </c>
      <c r="BU11" s="376">
        <v>11.426439999999999</v>
      </c>
      <c r="BV11" s="376">
        <v>11.65897</v>
      </c>
    </row>
    <row r="12" spans="1:74" ht="11.05" customHeight="1" x14ac:dyDescent="0.2">
      <c r="A12" s="48" t="s">
        <v>117</v>
      </c>
      <c r="B12" s="748" t="s">
        <v>1002</v>
      </c>
      <c r="C12" s="365">
        <v>8.6389460000000007</v>
      </c>
      <c r="D12" s="365">
        <v>7.271109</v>
      </c>
      <c r="E12" s="365">
        <v>9.0526219999999995</v>
      </c>
      <c r="F12" s="365">
        <v>7.3719239999999999</v>
      </c>
      <c r="G12" s="365">
        <v>7.9110740000000002</v>
      </c>
      <c r="H12" s="365">
        <v>7.9379920000000004</v>
      </c>
      <c r="I12" s="365">
        <v>7.4162489999999996</v>
      </c>
      <c r="J12" s="365">
        <v>7.65585</v>
      </c>
      <c r="K12" s="365">
        <v>7.6131000000000002</v>
      </c>
      <c r="L12" s="365">
        <v>7.5396859999999997</v>
      </c>
      <c r="M12" s="365">
        <v>7.5198679999999998</v>
      </c>
      <c r="N12" s="365">
        <v>7.4815490000000002</v>
      </c>
      <c r="O12" s="365">
        <v>7.9840910000000003</v>
      </c>
      <c r="P12" s="365">
        <v>7.6620379999999999</v>
      </c>
      <c r="Q12" s="365">
        <v>8.249898</v>
      </c>
      <c r="R12" s="365">
        <v>8.0796589999999995</v>
      </c>
      <c r="S12" s="365">
        <v>8.6309260000000005</v>
      </c>
      <c r="T12" s="365">
        <v>8.4771970000000003</v>
      </c>
      <c r="U12" s="365">
        <v>7.8965889999999996</v>
      </c>
      <c r="V12" s="365">
        <v>8.5853389999999994</v>
      </c>
      <c r="W12" s="365">
        <v>8.2606710000000003</v>
      </c>
      <c r="X12" s="365">
        <v>8.6510029999999993</v>
      </c>
      <c r="Y12" s="365">
        <v>8.2164699999999993</v>
      </c>
      <c r="Z12" s="365">
        <v>7.6972500000000004</v>
      </c>
      <c r="AA12" s="365">
        <v>8.691065</v>
      </c>
      <c r="AB12" s="365">
        <v>7.7885039999999996</v>
      </c>
      <c r="AC12" s="365">
        <v>8.856973</v>
      </c>
      <c r="AD12" s="365">
        <v>7.7413410000000002</v>
      </c>
      <c r="AE12" s="365">
        <v>7.9481760000000001</v>
      </c>
      <c r="AF12" s="365">
        <v>7.7705320000000002</v>
      </c>
      <c r="AG12" s="365">
        <v>7.2269829999999997</v>
      </c>
      <c r="AH12" s="365">
        <v>7.8520240000000001</v>
      </c>
      <c r="AI12" s="365">
        <v>7.5410469999999998</v>
      </c>
      <c r="AJ12" s="365">
        <v>7.5233790000000003</v>
      </c>
      <c r="AK12" s="365">
        <v>7.5100920000000002</v>
      </c>
      <c r="AL12" s="365">
        <v>7.2243899999999996</v>
      </c>
      <c r="AM12" s="365">
        <v>7.5460500000000001</v>
      </c>
      <c r="AN12" s="365">
        <v>7.5389730000000004</v>
      </c>
      <c r="AO12" s="365">
        <v>7.1616770000000001</v>
      </c>
      <c r="AP12" s="365">
        <v>6.1323749999999997</v>
      </c>
      <c r="AQ12" s="365">
        <v>6.761056</v>
      </c>
      <c r="AR12" s="365">
        <v>7.3850619999999996</v>
      </c>
      <c r="AS12" s="365">
        <v>6.9062289999999997</v>
      </c>
      <c r="AT12" s="365">
        <v>7.5064960000000003</v>
      </c>
      <c r="AU12" s="365">
        <v>7.2855429999999997</v>
      </c>
      <c r="AV12" s="365">
        <v>6.9918670000000001</v>
      </c>
      <c r="AW12" s="365">
        <v>6.552854</v>
      </c>
      <c r="AX12" s="365">
        <v>7.0831410000000004</v>
      </c>
      <c r="AY12" s="376">
        <v>7.8242919999999998</v>
      </c>
      <c r="AZ12" s="376">
        <v>6.8377410000000003</v>
      </c>
      <c r="BA12" s="376">
        <v>7.2706350000000004</v>
      </c>
      <c r="BB12" s="376">
        <v>6.0864960000000004</v>
      </c>
      <c r="BC12" s="376">
        <v>6.1274899999999999</v>
      </c>
      <c r="BD12" s="376">
        <v>5.6036760000000001</v>
      </c>
      <c r="BE12" s="376">
        <v>5.5122010000000001</v>
      </c>
      <c r="BF12" s="376">
        <v>6.574052</v>
      </c>
      <c r="BG12" s="376">
        <v>5.872744</v>
      </c>
      <c r="BH12" s="376">
        <v>6.0590440000000001</v>
      </c>
      <c r="BI12" s="376">
        <v>5.8812420000000003</v>
      </c>
      <c r="BJ12" s="376">
        <v>6.1498059999999999</v>
      </c>
      <c r="BK12" s="376">
        <v>7.5183070000000001</v>
      </c>
      <c r="BL12" s="376">
        <v>6.7204829999999998</v>
      </c>
      <c r="BM12" s="376">
        <v>7.3482409999999998</v>
      </c>
      <c r="BN12" s="376">
        <v>6.2219340000000001</v>
      </c>
      <c r="BO12" s="376">
        <v>6.4148579999999997</v>
      </c>
      <c r="BP12" s="376">
        <v>6.0235310000000002</v>
      </c>
      <c r="BQ12" s="376">
        <v>6.0188620000000004</v>
      </c>
      <c r="BR12" s="376">
        <v>7.1499980000000001</v>
      </c>
      <c r="BS12" s="376">
        <v>6.5232659999999996</v>
      </c>
      <c r="BT12" s="376">
        <v>6.6400100000000002</v>
      </c>
      <c r="BU12" s="376">
        <v>6.4197059999999997</v>
      </c>
      <c r="BV12" s="376">
        <v>6.5602679999999998</v>
      </c>
    </row>
    <row r="13" spans="1:74" ht="11.05" customHeight="1" x14ac:dyDescent="0.2">
      <c r="A13" s="48" t="s">
        <v>118</v>
      </c>
      <c r="B13" s="748" t="s">
        <v>1003</v>
      </c>
      <c r="C13" s="365">
        <v>25.672606999999999</v>
      </c>
      <c r="D13" s="365">
        <v>21.607773999999999</v>
      </c>
      <c r="E13" s="365">
        <v>26.901893000000001</v>
      </c>
      <c r="F13" s="365">
        <v>25.399767000000001</v>
      </c>
      <c r="G13" s="365">
        <v>27.257363000000002</v>
      </c>
      <c r="H13" s="365">
        <v>27.350134000000001</v>
      </c>
      <c r="I13" s="365">
        <v>29.096132000000001</v>
      </c>
      <c r="J13" s="365">
        <v>30.036211000000002</v>
      </c>
      <c r="K13" s="365">
        <v>29.868462999999998</v>
      </c>
      <c r="L13" s="365">
        <v>28.528658</v>
      </c>
      <c r="M13" s="365">
        <v>28.453569000000002</v>
      </c>
      <c r="N13" s="365">
        <v>28.308543</v>
      </c>
      <c r="O13" s="365">
        <v>28.443481999999999</v>
      </c>
      <c r="P13" s="365">
        <v>27.296237000000001</v>
      </c>
      <c r="Q13" s="365">
        <v>29.390435</v>
      </c>
      <c r="R13" s="365">
        <v>25.424655999999999</v>
      </c>
      <c r="S13" s="365">
        <v>27.159396000000001</v>
      </c>
      <c r="T13" s="365">
        <v>26.675813999999999</v>
      </c>
      <c r="U13" s="365">
        <v>28.562982000000002</v>
      </c>
      <c r="V13" s="365">
        <v>31.054283000000002</v>
      </c>
      <c r="W13" s="365">
        <v>29.879783</v>
      </c>
      <c r="X13" s="365">
        <v>28.486376</v>
      </c>
      <c r="Y13" s="365">
        <v>27.055565000000001</v>
      </c>
      <c r="Z13" s="365">
        <v>25.345728999999999</v>
      </c>
      <c r="AA13" s="365">
        <v>27.591512999999999</v>
      </c>
      <c r="AB13" s="365">
        <v>24.726140999999998</v>
      </c>
      <c r="AC13" s="365">
        <v>28.118190999999999</v>
      </c>
      <c r="AD13" s="365">
        <v>25.201066000000001</v>
      </c>
      <c r="AE13" s="365">
        <v>25.874428999999999</v>
      </c>
      <c r="AF13" s="365">
        <v>25.296164000000001</v>
      </c>
      <c r="AG13" s="365">
        <v>26.509705</v>
      </c>
      <c r="AH13" s="365">
        <v>28.802461000000001</v>
      </c>
      <c r="AI13" s="365">
        <v>27.661904</v>
      </c>
      <c r="AJ13" s="365">
        <v>26.678142000000001</v>
      </c>
      <c r="AK13" s="365">
        <v>26.630966000000001</v>
      </c>
      <c r="AL13" s="365">
        <v>25.617813999999999</v>
      </c>
      <c r="AM13" s="365">
        <v>23.088094000000002</v>
      </c>
      <c r="AN13" s="365">
        <v>23.066458000000001</v>
      </c>
      <c r="AO13" s="365">
        <v>21.912130999999999</v>
      </c>
      <c r="AP13" s="365">
        <v>17.530719000000001</v>
      </c>
      <c r="AQ13" s="365">
        <v>19.327853999999999</v>
      </c>
      <c r="AR13" s="365">
        <v>21.111718</v>
      </c>
      <c r="AS13" s="365">
        <v>23.791340999999999</v>
      </c>
      <c r="AT13" s="365">
        <v>25.859217000000001</v>
      </c>
      <c r="AU13" s="365">
        <v>25.098175000000001</v>
      </c>
      <c r="AV13" s="365">
        <v>23.582360999999999</v>
      </c>
      <c r="AW13" s="365">
        <v>21.999468</v>
      </c>
      <c r="AX13" s="365">
        <v>23.02956</v>
      </c>
      <c r="AY13" s="376">
        <v>22.19604</v>
      </c>
      <c r="AZ13" s="376">
        <v>19.677289999999999</v>
      </c>
      <c r="BA13" s="376">
        <v>22.49391</v>
      </c>
      <c r="BB13" s="376">
        <v>18.939530000000001</v>
      </c>
      <c r="BC13" s="376">
        <v>19.307400000000001</v>
      </c>
      <c r="BD13" s="376">
        <v>18.619730000000001</v>
      </c>
      <c r="BE13" s="376">
        <v>22.031780000000001</v>
      </c>
      <c r="BF13" s="376">
        <v>25.156220000000001</v>
      </c>
      <c r="BG13" s="376">
        <v>22.736509999999999</v>
      </c>
      <c r="BH13" s="376">
        <v>23.00592</v>
      </c>
      <c r="BI13" s="376">
        <v>22.181889999999999</v>
      </c>
      <c r="BJ13" s="376">
        <v>22.40185</v>
      </c>
      <c r="BK13" s="376">
        <v>22.484179999999999</v>
      </c>
      <c r="BL13" s="376">
        <v>19.685890000000001</v>
      </c>
      <c r="BM13" s="376">
        <v>21.307300000000001</v>
      </c>
      <c r="BN13" s="376">
        <v>18.073160000000001</v>
      </c>
      <c r="BO13" s="376">
        <v>18.90025</v>
      </c>
      <c r="BP13" s="376">
        <v>18.572520000000001</v>
      </c>
      <c r="BQ13" s="376">
        <v>22.15729</v>
      </c>
      <c r="BR13" s="376">
        <v>25.385529999999999</v>
      </c>
      <c r="BS13" s="376">
        <v>23.16236</v>
      </c>
      <c r="BT13" s="376">
        <v>23.255939999999999</v>
      </c>
      <c r="BU13" s="376">
        <v>22.38158</v>
      </c>
      <c r="BV13" s="376">
        <v>22.08437</v>
      </c>
    </row>
    <row r="14" spans="1:74" s="295" customFormat="1" ht="11.05" customHeight="1" x14ac:dyDescent="0.2">
      <c r="A14" s="458" t="s">
        <v>1504</v>
      </c>
      <c r="B14" s="747" t="s">
        <v>1211</v>
      </c>
      <c r="C14" s="34">
        <v>-5.4965039999999998</v>
      </c>
      <c r="D14" s="34">
        <v>-6.681705</v>
      </c>
      <c r="E14" s="34">
        <v>-7.4877599999999997</v>
      </c>
      <c r="F14" s="34">
        <v>-6.3340480000000001</v>
      </c>
      <c r="G14" s="34">
        <v>-6.9696259999999999</v>
      </c>
      <c r="H14" s="34">
        <v>-7.1834389999999999</v>
      </c>
      <c r="I14" s="34">
        <v>-5.881894</v>
      </c>
      <c r="J14" s="34">
        <v>-6.9851270000000003</v>
      </c>
      <c r="K14" s="34">
        <v>-6.5938330000000001</v>
      </c>
      <c r="L14" s="34">
        <v>-6.9908229999999998</v>
      </c>
      <c r="M14" s="34">
        <v>-6.3985190000000003</v>
      </c>
      <c r="N14" s="34">
        <v>-6.723732</v>
      </c>
      <c r="O14" s="34">
        <v>-5.0157049999999996</v>
      </c>
      <c r="P14" s="34">
        <v>-7.0159979999999997</v>
      </c>
      <c r="Q14" s="34">
        <v>-7.0478319999999997</v>
      </c>
      <c r="R14" s="34">
        <v>-7.118493</v>
      </c>
      <c r="S14" s="34">
        <v>-7.213298</v>
      </c>
      <c r="T14" s="34">
        <v>-7.4646819999999998</v>
      </c>
      <c r="U14" s="34">
        <v>-5.6288460000000002</v>
      </c>
      <c r="V14" s="34">
        <v>-6.7662750000000003</v>
      </c>
      <c r="W14" s="34">
        <v>-6.748977</v>
      </c>
      <c r="X14" s="34">
        <v>-6.3778389999999998</v>
      </c>
      <c r="Y14" s="34">
        <v>-6.5964270000000003</v>
      </c>
      <c r="Z14" s="34">
        <v>-6.6478970000000004</v>
      </c>
      <c r="AA14" s="34">
        <v>-6.6417979999999996</v>
      </c>
      <c r="AB14" s="34">
        <v>-7.9558160000000004</v>
      </c>
      <c r="AC14" s="34">
        <v>-8.9110490000000002</v>
      </c>
      <c r="AD14" s="34">
        <v>-7.4111260000000003</v>
      </c>
      <c r="AE14" s="34">
        <v>-8.1241439999999994</v>
      </c>
      <c r="AF14" s="34">
        <v>-8.1545190000000005</v>
      </c>
      <c r="AG14" s="34">
        <v>-6.3754780000000002</v>
      </c>
      <c r="AH14" s="34">
        <v>-8.7646049999999995</v>
      </c>
      <c r="AI14" s="34">
        <v>-8.5016700000000007</v>
      </c>
      <c r="AJ14" s="34">
        <v>-8.7919459999999994</v>
      </c>
      <c r="AK14" s="34">
        <v>-8.0528840000000006</v>
      </c>
      <c r="AL14" s="34">
        <v>-8.5129040000000007</v>
      </c>
      <c r="AM14" s="34">
        <v>-8.3175720000000002</v>
      </c>
      <c r="AN14" s="34">
        <v>-8.9685050000000004</v>
      </c>
      <c r="AO14" s="34">
        <v>-9.1906309999999998</v>
      </c>
      <c r="AP14" s="34">
        <v>-6.589391</v>
      </c>
      <c r="AQ14" s="34">
        <v>-8.85825</v>
      </c>
      <c r="AR14" s="34">
        <v>-9.8085979999999999</v>
      </c>
      <c r="AS14" s="34">
        <v>-8.5754672967999994</v>
      </c>
      <c r="AT14" s="34">
        <v>-8.805733</v>
      </c>
      <c r="AU14" s="34">
        <v>-9.2048240000000003</v>
      </c>
      <c r="AV14" s="34">
        <v>-8.8494709999999994</v>
      </c>
      <c r="AW14" s="34">
        <v>-9.2541429999999991</v>
      </c>
      <c r="AX14" s="34">
        <v>-8.8705180000000006</v>
      </c>
      <c r="AY14" s="459">
        <v>-8.6739909999999991</v>
      </c>
      <c r="AZ14" s="459">
        <v>-7.122579</v>
      </c>
      <c r="BA14" s="459">
        <v>-8.6831980000000009</v>
      </c>
      <c r="BB14" s="459">
        <v>-7.8818219999999997</v>
      </c>
      <c r="BC14" s="459">
        <v>-7.8491939999999998</v>
      </c>
      <c r="BD14" s="459">
        <v>-8.0163609999999998</v>
      </c>
      <c r="BE14" s="459">
        <v>-7.5094599999999998</v>
      </c>
      <c r="BF14" s="459">
        <v>-8.723929</v>
      </c>
      <c r="BG14" s="459">
        <v>-8.3572679999999995</v>
      </c>
      <c r="BH14" s="459">
        <v>-8.7997449999999997</v>
      </c>
      <c r="BI14" s="459">
        <v>-9.0740289999999995</v>
      </c>
      <c r="BJ14" s="459">
        <v>-10.05625</v>
      </c>
      <c r="BK14" s="459">
        <v>-8.7688609999999994</v>
      </c>
      <c r="BL14" s="459">
        <v>-7.9737840000000002</v>
      </c>
      <c r="BM14" s="459">
        <v>-8.6544969999999992</v>
      </c>
      <c r="BN14" s="459">
        <v>-7.6805529999999997</v>
      </c>
      <c r="BO14" s="459">
        <v>-7.5810310000000003</v>
      </c>
      <c r="BP14" s="459">
        <v>-7.8382350000000001</v>
      </c>
      <c r="BQ14" s="459">
        <v>-7.44496</v>
      </c>
      <c r="BR14" s="459">
        <v>-8.6988690000000002</v>
      </c>
      <c r="BS14" s="459">
        <v>-8.3765180000000008</v>
      </c>
      <c r="BT14" s="459">
        <v>-8.5791409999999999</v>
      </c>
      <c r="BU14" s="459">
        <v>-8.7281010000000006</v>
      </c>
      <c r="BV14" s="459">
        <v>-9.7472650000000005</v>
      </c>
    </row>
    <row r="15" spans="1:74" s="743" customFormat="1" ht="11.05" customHeight="1" x14ac:dyDescent="0.2">
      <c r="A15" s="742" t="s">
        <v>120</v>
      </c>
      <c r="B15" s="748" t="s">
        <v>1379</v>
      </c>
      <c r="C15" s="365">
        <v>0.52455799999999997</v>
      </c>
      <c r="D15" s="365">
        <v>0.30868699999999999</v>
      </c>
      <c r="E15" s="365">
        <v>0.24052100000000001</v>
      </c>
      <c r="F15" s="365">
        <v>0.50926800000000005</v>
      </c>
      <c r="G15" s="365">
        <v>0.51217800000000002</v>
      </c>
      <c r="H15" s="365">
        <v>0.50891799999999998</v>
      </c>
      <c r="I15" s="365">
        <v>0.56406699999999999</v>
      </c>
      <c r="J15" s="365">
        <v>0.36813000000000001</v>
      </c>
      <c r="K15" s="365">
        <v>0.20172599999999999</v>
      </c>
      <c r="L15" s="365">
        <v>0.52549999999999997</v>
      </c>
      <c r="M15" s="365">
        <v>0.43571599999999999</v>
      </c>
      <c r="N15" s="365">
        <v>0.689079</v>
      </c>
      <c r="O15" s="365">
        <v>0.50270199999999998</v>
      </c>
      <c r="P15" s="365">
        <v>0.28925400000000001</v>
      </c>
      <c r="Q15" s="365">
        <v>0.52970899999999999</v>
      </c>
      <c r="R15" s="365">
        <v>0.68416500000000002</v>
      </c>
      <c r="S15" s="365">
        <v>0.32450899999999999</v>
      </c>
      <c r="T15" s="365">
        <v>0.62746999999999997</v>
      </c>
      <c r="U15" s="365">
        <v>0.65998699999999999</v>
      </c>
      <c r="V15" s="365">
        <v>0.77902899999999997</v>
      </c>
      <c r="W15" s="365">
        <v>0.53134199999999998</v>
      </c>
      <c r="X15" s="365">
        <v>0.40368100000000001</v>
      </c>
      <c r="Y15" s="365">
        <v>0.68949099999999997</v>
      </c>
      <c r="Z15" s="365">
        <v>0.292128</v>
      </c>
      <c r="AA15" s="365">
        <v>0.43973600000000002</v>
      </c>
      <c r="AB15" s="365">
        <v>0.29964200000000002</v>
      </c>
      <c r="AC15" s="365">
        <v>0.28083599999999997</v>
      </c>
      <c r="AD15" s="365">
        <v>0.42641400000000002</v>
      </c>
      <c r="AE15" s="365">
        <v>0.305446</v>
      </c>
      <c r="AF15" s="365">
        <v>0.282364</v>
      </c>
      <c r="AG15" s="365">
        <v>0.32570700000000002</v>
      </c>
      <c r="AH15" s="365">
        <v>0.35474099999999997</v>
      </c>
      <c r="AI15" s="365">
        <v>0.313973</v>
      </c>
      <c r="AJ15" s="365">
        <v>0.41334900000000002</v>
      </c>
      <c r="AK15" s="365">
        <v>0.335148</v>
      </c>
      <c r="AL15" s="365">
        <v>0.232768</v>
      </c>
      <c r="AM15" s="365">
        <v>9.3540999999999999E-2</v>
      </c>
      <c r="AN15" s="365">
        <v>0.15052699999999999</v>
      </c>
      <c r="AO15" s="365">
        <v>8.4850999999999996E-2</v>
      </c>
      <c r="AP15" s="365">
        <v>0.25353900000000001</v>
      </c>
      <c r="AQ15" s="365">
        <v>7.9714999999999994E-2</v>
      </c>
      <c r="AR15" s="365">
        <v>0.20256399999999999</v>
      </c>
      <c r="AS15" s="365">
        <v>0.18488070323</v>
      </c>
      <c r="AT15" s="365">
        <v>0.28809200000000001</v>
      </c>
      <c r="AU15" s="365">
        <v>0.24795600000000001</v>
      </c>
      <c r="AV15" s="365">
        <v>0.118162</v>
      </c>
      <c r="AW15" s="365">
        <v>0.16708500000000001</v>
      </c>
      <c r="AX15" s="365">
        <v>0.31105149999999998</v>
      </c>
      <c r="AY15" s="376">
        <v>0.1449028</v>
      </c>
      <c r="AZ15" s="376">
        <v>0.1240583</v>
      </c>
      <c r="BA15" s="376">
        <v>0.31332470000000001</v>
      </c>
      <c r="BB15" s="376">
        <v>0.2479227</v>
      </c>
      <c r="BC15" s="376">
        <v>0.23828440000000001</v>
      </c>
      <c r="BD15" s="376">
        <v>0.28607929999999998</v>
      </c>
      <c r="BE15" s="376">
        <v>0.40999229999999998</v>
      </c>
      <c r="BF15" s="376">
        <v>0.33192129999999997</v>
      </c>
      <c r="BG15" s="376">
        <v>0.31605359999999999</v>
      </c>
      <c r="BH15" s="376">
        <v>0.24074989999999999</v>
      </c>
      <c r="BI15" s="376">
        <v>0.1988007</v>
      </c>
      <c r="BJ15" s="376">
        <v>0.33027840000000003</v>
      </c>
      <c r="BK15" s="376">
        <v>0.14916960000000001</v>
      </c>
      <c r="BL15" s="376">
        <v>0.1200341</v>
      </c>
      <c r="BM15" s="376">
        <v>0.30010330000000002</v>
      </c>
      <c r="BN15" s="376">
        <v>0.2328529</v>
      </c>
      <c r="BO15" s="376">
        <v>0.22677</v>
      </c>
      <c r="BP15" s="376">
        <v>0.28002349999999998</v>
      </c>
      <c r="BQ15" s="376">
        <v>0.41109259999999997</v>
      </c>
      <c r="BR15" s="376">
        <v>0.3393756</v>
      </c>
      <c r="BS15" s="376">
        <v>0.32972780000000002</v>
      </c>
      <c r="BT15" s="376">
        <v>0.25679089999999999</v>
      </c>
      <c r="BU15" s="376">
        <v>0.21468370000000001</v>
      </c>
      <c r="BV15" s="376">
        <v>0.34152949999999999</v>
      </c>
    </row>
    <row r="16" spans="1:74" s="743" customFormat="1" ht="11.05" customHeight="1" x14ac:dyDescent="0.2">
      <c r="A16" s="742" t="s">
        <v>121</v>
      </c>
      <c r="B16" s="748" t="s">
        <v>1380</v>
      </c>
      <c r="C16" s="365">
        <v>6.0210619999999997</v>
      </c>
      <c r="D16" s="365">
        <v>6.9903919999999999</v>
      </c>
      <c r="E16" s="365">
        <v>7.728281</v>
      </c>
      <c r="F16" s="365">
        <v>6.8433159999999997</v>
      </c>
      <c r="G16" s="365">
        <v>7.4818040000000003</v>
      </c>
      <c r="H16" s="365">
        <v>7.6923570000000003</v>
      </c>
      <c r="I16" s="365">
        <v>6.4459609999999996</v>
      </c>
      <c r="J16" s="365">
        <v>7.3532570000000002</v>
      </c>
      <c r="K16" s="365">
        <v>6.7955589999999999</v>
      </c>
      <c r="L16" s="365">
        <v>7.5163229999999999</v>
      </c>
      <c r="M16" s="365">
        <v>6.8342349999999996</v>
      </c>
      <c r="N16" s="365">
        <v>7.4128109999999996</v>
      </c>
      <c r="O16" s="365">
        <v>5.5184069999999998</v>
      </c>
      <c r="P16" s="365">
        <v>7.3052520000000003</v>
      </c>
      <c r="Q16" s="365">
        <v>7.5775410000000001</v>
      </c>
      <c r="R16" s="365">
        <v>7.8026580000000001</v>
      </c>
      <c r="S16" s="365">
        <v>7.5378069999999999</v>
      </c>
      <c r="T16" s="365">
        <v>8.0921520000000005</v>
      </c>
      <c r="U16" s="365">
        <v>6.2888330000000003</v>
      </c>
      <c r="V16" s="365">
        <v>7.5453039999999998</v>
      </c>
      <c r="W16" s="365">
        <v>7.2803190000000004</v>
      </c>
      <c r="X16" s="365">
        <v>6.7815200000000004</v>
      </c>
      <c r="Y16" s="365">
        <v>7.2859179999999997</v>
      </c>
      <c r="Z16" s="365">
        <v>6.9400250000000003</v>
      </c>
      <c r="AA16" s="365">
        <v>7.0815340000000004</v>
      </c>
      <c r="AB16" s="365">
        <v>8.2554580000000009</v>
      </c>
      <c r="AC16" s="365">
        <v>9.1918849999999992</v>
      </c>
      <c r="AD16" s="365">
        <v>7.8375399999999997</v>
      </c>
      <c r="AE16" s="365">
        <v>8.4295899999999993</v>
      </c>
      <c r="AF16" s="365">
        <v>8.4368829999999999</v>
      </c>
      <c r="AG16" s="365">
        <v>6.7011849999999997</v>
      </c>
      <c r="AH16" s="365">
        <v>9.1193460000000002</v>
      </c>
      <c r="AI16" s="365">
        <v>8.8156429999999997</v>
      </c>
      <c r="AJ16" s="365">
        <v>9.2052949999999996</v>
      </c>
      <c r="AK16" s="365">
        <v>8.3880320000000008</v>
      </c>
      <c r="AL16" s="365">
        <v>8.7456720000000008</v>
      </c>
      <c r="AM16" s="365">
        <v>8.4111130000000003</v>
      </c>
      <c r="AN16" s="365">
        <v>9.1190320000000007</v>
      </c>
      <c r="AO16" s="365">
        <v>9.2754820000000002</v>
      </c>
      <c r="AP16" s="365">
        <v>6.84293</v>
      </c>
      <c r="AQ16" s="365">
        <v>8.9379650000000002</v>
      </c>
      <c r="AR16" s="365">
        <v>10.011162000000001</v>
      </c>
      <c r="AS16" s="365">
        <v>8.7603480000000005</v>
      </c>
      <c r="AT16" s="365">
        <v>9.0938250000000007</v>
      </c>
      <c r="AU16" s="365">
        <v>9.4527800000000006</v>
      </c>
      <c r="AV16" s="365">
        <v>8.9676329999999993</v>
      </c>
      <c r="AW16" s="365">
        <v>9.4212279999999993</v>
      </c>
      <c r="AX16" s="365">
        <v>9.1815700000000007</v>
      </c>
      <c r="AY16" s="376">
        <v>8.8188940000000002</v>
      </c>
      <c r="AZ16" s="376">
        <v>7.2466369999999998</v>
      </c>
      <c r="BA16" s="376">
        <v>8.9965229999999998</v>
      </c>
      <c r="BB16" s="376">
        <v>8.1297449999999998</v>
      </c>
      <c r="BC16" s="376">
        <v>8.0874790000000001</v>
      </c>
      <c r="BD16" s="376">
        <v>8.3024400000000007</v>
      </c>
      <c r="BE16" s="376">
        <v>7.9194519999999997</v>
      </c>
      <c r="BF16" s="376">
        <v>9.0558510000000005</v>
      </c>
      <c r="BG16" s="376">
        <v>8.6733220000000006</v>
      </c>
      <c r="BH16" s="376">
        <v>9.0404949999999999</v>
      </c>
      <c r="BI16" s="376">
        <v>9.2728300000000008</v>
      </c>
      <c r="BJ16" s="376">
        <v>10.38653</v>
      </c>
      <c r="BK16" s="376">
        <v>8.9180309999999992</v>
      </c>
      <c r="BL16" s="376">
        <v>8.0938180000000006</v>
      </c>
      <c r="BM16" s="376">
        <v>8.9546010000000003</v>
      </c>
      <c r="BN16" s="376">
        <v>7.9134060000000002</v>
      </c>
      <c r="BO16" s="376">
        <v>7.8078000000000003</v>
      </c>
      <c r="BP16" s="376">
        <v>8.1182580000000009</v>
      </c>
      <c r="BQ16" s="376">
        <v>7.8560530000000002</v>
      </c>
      <c r="BR16" s="376">
        <v>9.0382449999999999</v>
      </c>
      <c r="BS16" s="376">
        <v>8.7062460000000002</v>
      </c>
      <c r="BT16" s="376">
        <v>8.8359319999999997</v>
      </c>
      <c r="BU16" s="376">
        <v>8.9427839999999996</v>
      </c>
      <c r="BV16" s="376">
        <v>10.088789999999999</v>
      </c>
    </row>
    <row r="17" spans="1:74" ht="11.05" customHeight="1" x14ac:dyDescent="0.2">
      <c r="A17" s="48" t="s">
        <v>122</v>
      </c>
      <c r="B17" s="749" t="s">
        <v>1381</v>
      </c>
      <c r="C17" s="365">
        <v>3.4030819999999999</v>
      </c>
      <c r="D17" s="365">
        <v>3.5630090000000001</v>
      </c>
      <c r="E17" s="365">
        <v>3.3368250000000002</v>
      </c>
      <c r="F17" s="365">
        <v>3.713679</v>
      </c>
      <c r="G17" s="365">
        <v>3.722153</v>
      </c>
      <c r="H17" s="365">
        <v>4.2473400000000003</v>
      </c>
      <c r="I17" s="365">
        <v>3.3303739999999999</v>
      </c>
      <c r="J17" s="365">
        <v>4.0544070000000003</v>
      </c>
      <c r="K17" s="365">
        <v>3.9137189999999999</v>
      </c>
      <c r="L17" s="365">
        <v>4.3430429999999998</v>
      </c>
      <c r="M17" s="365">
        <v>3.2910840000000001</v>
      </c>
      <c r="N17" s="365">
        <v>4.0515299999999996</v>
      </c>
      <c r="O17" s="365">
        <v>2.8675670000000002</v>
      </c>
      <c r="P17" s="365">
        <v>3.9834839999999998</v>
      </c>
      <c r="Q17" s="365">
        <v>3.6464560000000001</v>
      </c>
      <c r="R17" s="365">
        <v>3.9406050000000001</v>
      </c>
      <c r="S17" s="365">
        <v>4.4709810000000001</v>
      </c>
      <c r="T17" s="365">
        <v>4.6886659999999996</v>
      </c>
      <c r="U17" s="365">
        <v>3.8087960000000001</v>
      </c>
      <c r="V17" s="365">
        <v>3.507873</v>
      </c>
      <c r="W17" s="365">
        <v>4.1654010000000001</v>
      </c>
      <c r="X17" s="365">
        <v>3.9011010000000002</v>
      </c>
      <c r="Y17" s="365">
        <v>3.9591319999999999</v>
      </c>
      <c r="Z17" s="365">
        <v>3.5378409999999998</v>
      </c>
      <c r="AA17" s="365">
        <v>3.947028</v>
      </c>
      <c r="AB17" s="365">
        <v>4.0777049999999999</v>
      </c>
      <c r="AC17" s="365">
        <v>4.0592689999999996</v>
      </c>
      <c r="AD17" s="365">
        <v>3.9838260000000001</v>
      </c>
      <c r="AE17" s="365">
        <v>4.5199309999999997</v>
      </c>
      <c r="AF17" s="365">
        <v>4.2302920000000004</v>
      </c>
      <c r="AG17" s="365">
        <v>3.8586070000000001</v>
      </c>
      <c r="AH17" s="365">
        <v>5.1284859999999997</v>
      </c>
      <c r="AI17" s="365">
        <v>4.537738</v>
      </c>
      <c r="AJ17" s="365">
        <v>4.2559519999999997</v>
      </c>
      <c r="AK17" s="365">
        <v>4.2799670000000001</v>
      </c>
      <c r="AL17" s="365">
        <v>4.2029579999999997</v>
      </c>
      <c r="AM17" s="365">
        <v>3.9445209999999999</v>
      </c>
      <c r="AN17" s="365">
        <v>4.9249700000000001</v>
      </c>
      <c r="AO17" s="365">
        <v>5.4571990000000001</v>
      </c>
      <c r="AP17" s="365">
        <v>3.4464700000000001</v>
      </c>
      <c r="AQ17" s="365">
        <v>4.407025</v>
      </c>
      <c r="AR17" s="365">
        <v>5.9065209999999997</v>
      </c>
      <c r="AS17" s="365">
        <v>4.3536180800000004</v>
      </c>
      <c r="AT17" s="365">
        <v>4.2591830000000002</v>
      </c>
      <c r="AU17" s="365">
        <v>4.8755280000000001</v>
      </c>
      <c r="AV17" s="365">
        <v>4.2420090912999999</v>
      </c>
      <c r="AW17" s="365">
        <v>5.4534670815000004</v>
      </c>
      <c r="AX17" s="365">
        <v>4.5531569999999997</v>
      </c>
      <c r="AY17" s="376">
        <v>4.4843130000000002</v>
      </c>
      <c r="AZ17" s="376">
        <v>3.4998469999999999</v>
      </c>
      <c r="BA17" s="376">
        <v>4.4766849999999998</v>
      </c>
      <c r="BB17" s="376">
        <v>4.348751</v>
      </c>
      <c r="BC17" s="376">
        <v>4.475543</v>
      </c>
      <c r="BD17" s="376">
        <v>4.3219390000000004</v>
      </c>
      <c r="BE17" s="376">
        <v>3.996861</v>
      </c>
      <c r="BF17" s="376">
        <v>4.6235999999999997</v>
      </c>
      <c r="BG17" s="376">
        <v>4.3928339999999997</v>
      </c>
      <c r="BH17" s="376">
        <v>4.4986300000000004</v>
      </c>
      <c r="BI17" s="376">
        <v>4.2960880000000001</v>
      </c>
      <c r="BJ17" s="376">
        <v>4.6856400000000002</v>
      </c>
      <c r="BK17" s="376">
        <v>3.9592480000000001</v>
      </c>
      <c r="BL17" s="376">
        <v>3.7782480000000001</v>
      </c>
      <c r="BM17" s="376">
        <v>4.4924419999999996</v>
      </c>
      <c r="BN17" s="376">
        <v>4.3804689999999997</v>
      </c>
      <c r="BO17" s="376">
        <v>4.4860139999999999</v>
      </c>
      <c r="BP17" s="376">
        <v>4.3542909999999999</v>
      </c>
      <c r="BQ17" s="376">
        <v>3.9649100000000002</v>
      </c>
      <c r="BR17" s="376">
        <v>4.5725809999999996</v>
      </c>
      <c r="BS17" s="376">
        <v>4.355111</v>
      </c>
      <c r="BT17" s="376">
        <v>4.3824759999999996</v>
      </c>
      <c r="BU17" s="376">
        <v>4.2084010000000003</v>
      </c>
      <c r="BV17" s="376">
        <v>4.5486409999999999</v>
      </c>
    </row>
    <row r="18" spans="1:74" ht="11.05" customHeight="1" x14ac:dyDescent="0.2">
      <c r="A18" s="48" t="s">
        <v>123</v>
      </c>
      <c r="B18" s="749" t="s">
        <v>1382</v>
      </c>
      <c r="C18" s="365">
        <v>2.6179800000000002</v>
      </c>
      <c r="D18" s="365">
        <v>3.4273829999999998</v>
      </c>
      <c r="E18" s="365">
        <v>4.3914559999999998</v>
      </c>
      <c r="F18" s="365">
        <v>3.1296369999999998</v>
      </c>
      <c r="G18" s="365">
        <v>3.7596509999999999</v>
      </c>
      <c r="H18" s="365">
        <v>3.445017</v>
      </c>
      <c r="I18" s="365">
        <v>3.1155870000000001</v>
      </c>
      <c r="J18" s="365">
        <v>3.2988499999999998</v>
      </c>
      <c r="K18" s="365">
        <v>2.88184</v>
      </c>
      <c r="L18" s="365">
        <v>3.1732800000000001</v>
      </c>
      <c r="M18" s="365">
        <v>3.5431509999999999</v>
      </c>
      <c r="N18" s="365">
        <v>3.361281</v>
      </c>
      <c r="O18" s="365">
        <v>2.6508400000000001</v>
      </c>
      <c r="P18" s="365">
        <v>3.3217680000000001</v>
      </c>
      <c r="Q18" s="365">
        <v>3.9310849999999999</v>
      </c>
      <c r="R18" s="365">
        <v>3.862053</v>
      </c>
      <c r="S18" s="365">
        <v>3.0668259999999998</v>
      </c>
      <c r="T18" s="365">
        <v>3.403486</v>
      </c>
      <c r="U18" s="365">
        <v>2.4800369999999998</v>
      </c>
      <c r="V18" s="365">
        <v>4.0374309999999998</v>
      </c>
      <c r="W18" s="365">
        <v>3.1149179999999999</v>
      </c>
      <c r="X18" s="365">
        <v>2.8804189999999998</v>
      </c>
      <c r="Y18" s="365">
        <v>3.3267859999999998</v>
      </c>
      <c r="Z18" s="365">
        <v>3.4021840000000001</v>
      </c>
      <c r="AA18" s="365">
        <v>3.134506</v>
      </c>
      <c r="AB18" s="365">
        <v>4.177753</v>
      </c>
      <c r="AC18" s="365">
        <v>5.1326159999999996</v>
      </c>
      <c r="AD18" s="365">
        <v>3.8537140000000001</v>
      </c>
      <c r="AE18" s="365">
        <v>3.909659</v>
      </c>
      <c r="AF18" s="365">
        <v>4.2065910000000004</v>
      </c>
      <c r="AG18" s="365">
        <v>2.842578</v>
      </c>
      <c r="AH18" s="365">
        <v>3.9908600000000001</v>
      </c>
      <c r="AI18" s="365">
        <v>4.2779049999999996</v>
      </c>
      <c r="AJ18" s="365">
        <v>4.9493429999999998</v>
      </c>
      <c r="AK18" s="365">
        <v>4.1080649999999999</v>
      </c>
      <c r="AL18" s="365">
        <v>4.5427140000000001</v>
      </c>
      <c r="AM18" s="365">
        <v>4.4665920000000003</v>
      </c>
      <c r="AN18" s="365">
        <v>4.1940619999999997</v>
      </c>
      <c r="AO18" s="365">
        <v>3.8182830000000001</v>
      </c>
      <c r="AP18" s="365">
        <v>3.3964599999999998</v>
      </c>
      <c r="AQ18" s="365">
        <v>4.5309400000000002</v>
      </c>
      <c r="AR18" s="365">
        <v>4.104641</v>
      </c>
      <c r="AS18" s="365">
        <v>4.4067340378999997</v>
      </c>
      <c r="AT18" s="365">
        <v>4.8346419999999997</v>
      </c>
      <c r="AU18" s="365">
        <v>4.5772519999999997</v>
      </c>
      <c r="AV18" s="365">
        <v>4.7256270000000002</v>
      </c>
      <c r="AW18" s="365">
        <v>3.9677560000000001</v>
      </c>
      <c r="AX18" s="365">
        <v>4.6284130000000001</v>
      </c>
      <c r="AY18" s="376">
        <v>4.3345799999999999</v>
      </c>
      <c r="AZ18" s="376">
        <v>3.7467899999999998</v>
      </c>
      <c r="BA18" s="376">
        <v>4.519838</v>
      </c>
      <c r="BB18" s="376">
        <v>3.7809940000000002</v>
      </c>
      <c r="BC18" s="376">
        <v>3.6119349999999999</v>
      </c>
      <c r="BD18" s="376">
        <v>3.9805009999999998</v>
      </c>
      <c r="BE18" s="376">
        <v>3.9225919999999999</v>
      </c>
      <c r="BF18" s="376">
        <v>4.4322499999999998</v>
      </c>
      <c r="BG18" s="376">
        <v>4.2804880000000001</v>
      </c>
      <c r="BH18" s="376">
        <v>4.5418649999999996</v>
      </c>
      <c r="BI18" s="376">
        <v>4.9767419999999998</v>
      </c>
      <c r="BJ18" s="376">
        <v>5.700888</v>
      </c>
      <c r="BK18" s="376">
        <v>4.9587830000000004</v>
      </c>
      <c r="BL18" s="376">
        <v>4.3155700000000001</v>
      </c>
      <c r="BM18" s="376">
        <v>4.4621589999999998</v>
      </c>
      <c r="BN18" s="376">
        <v>3.532937</v>
      </c>
      <c r="BO18" s="376">
        <v>3.3217859999999999</v>
      </c>
      <c r="BP18" s="376">
        <v>3.7639670000000001</v>
      </c>
      <c r="BQ18" s="376">
        <v>3.891143</v>
      </c>
      <c r="BR18" s="376">
        <v>4.4656640000000003</v>
      </c>
      <c r="BS18" s="376">
        <v>4.3511350000000002</v>
      </c>
      <c r="BT18" s="376">
        <v>4.4534560000000001</v>
      </c>
      <c r="BU18" s="376">
        <v>4.7343840000000004</v>
      </c>
      <c r="BV18" s="376">
        <v>5.5401540000000002</v>
      </c>
    </row>
    <row r="19" spans="1:74" s="295" customFormat="1" ht="11.05" customHeight="1" x14ac:dyDescent="0.2">
      <c r="A19" s="460" t="s">
        <v>119</v>
      </c>
      <c r="B19" s="747" t="s">
        <v>1383</v>
      </c>
      <c r="C19" s="34">
        <v>1.83518</v>
      </c>
      <c r="D19" s="34">
        <v>-0.87673999999999996</v>
      </c>
      <c r="E19" s="34">
        <v>5.2760000000000001E-2</v>
      </c>
      <c r="F19" s="34">
        <v>9.6759999999999999E-2</v>
      </c>
      <c r="G19" s="34">
        <v>8.8370000000000004E-2</v>
      </c>
      <c r="H19" s="34">
        <v>8.2729999999999998E-2</v>
      </c>
      <c r="I19" s="34">
        <v>0.94086999999999998</v>
      </c>
      <c r="J19" s="34">
        <v>1.43425</v>
      </c>
      <c r="K19" s="34">
        <v>0.94340999999999997</v>
      </c>
      <c r="L19" s="34">
        <v>1.6029999999999999E-2</v>
      </c>
      <c r="M19" s="34">
        <v>4.8599999999999997E-3</v>
      </c>
      <c r="N19" s="34">
        <v>8.5199999999999998E-3</v>
      </c>
      <c r="O19" s="34">
        <v>-0.10069859482</v>
      </c>
      <c r="P19" s="34">
        <v>-0.24638706901999999</v>
      </c>
      <c r="Q19" s="34">
        <v>-0.31413086432999998</v>
      </c>
      <c r="R19" s="34">
        <v>-0.12680815079999999</v>
      </c>
      <c r="S19" s="34">
        <v>-0.39862661378999997</v>
      </c>
      <c r="T19" s="34">
        <v>-0.39739254174999999</v>
      </c>
      <c r="U19" s="34">
        <v>0.15783847093</v>
      </c>
      <c r="V19" s="34">
        <v>0.12460111391000001</v>
      </c>
      <c r="W19" s="34">
        <v>-0.13044463192</v>
      </c>
      <c r="X19" s="34">
        <v>-0.40106062110000001</v>
      </c>
      <c r="Y19" s="34">
        <v>-0.18320493814</v>
      </c>
      <c r="Z19" s="34">
        <v>0.20931444084</v>
      </c>
      <c r="AA19" s="34">
        <v>-0.626</v>
      </c>
      <c r="AB19" s="34">
        <v>-1.0069999999999999</v>
      </c>
      <c r="AC19" s="34">
        <v>6.3E-2</v>
      </c>
      <c r="AD19" s="34">
        <v>9.8000000000000004E-2</v>
      </c>
      <c r="AE19" s="34">
        <v>9.6000000000000002E-2</v>
      </c>
      <c r="AF19" s="34">
        <v>0.104</v>
      </c>
      <c r="AG19" s="34">
        <v>1.0409999999999999</v>
      </c>
      <c r="AH19" s="34">
        <v>1.5149999999999999</v>
      </c>
      <c r="AI19" s="34">
        <v>1.03</v>
      </c>
      <c r="AJ19" s="34">
        <v>1.7999999999999999E-2</v>
      </c>
      <c r="AK19" s="34">
        <v>2.3E-2</v>
      </c>
      <c r="AL19" s="34">
        <v>3.7999999999999999E-2</v>
      </c>
      <c r="AM19" s="34">
        <v>-0.622</v>
      </c>
      <c r="AN19" s="34">
        <v>-0.99399999999999999</v>
      </c>
      <c r="AO19" s="34">
        <v>5.3999999999999999E-2</v>
      </c>
      <c r="AP19" s="34">
        <v>8.7999999999999995E-2</v>
      </c>
      <c r="AQ19" s="34">
        <v>8.1000000000000003E-2</v>
      </c>
      <c r="AR19" s="34">
        <v>8.6999999999999994E-2</v>
      </c>
      <c r="AS19" s="34">
        <v>1.016</v>
      </c>
      <c r="AT19" s="34">
        <v>1.494</v>
      </c>
      <c r="AU19" s="34">
        <v>1.012</v>
      </c>
      <c r="AV19" s="34">
        <v>5.0000000000000001E-3</v>
      </c>
      <c r="AW19" s="34">
        <v>-5.8832000000000002E-2</v>
      </c>
      <c r="AX19" s="34">
        <v>-1.8535800000000002E-2</v>
      </c>
      <c r="AY19" s="459">
        <v>0.27598780000000001</v>
      </c>
      <c r="AZ19" s="459">
        <v>-0.83046660000000005</v>
      </c>
      <c r="BA19" s="459">
        <v>-4.62008E-2</v>
      </c>
      <c r="BB19" s="459">
        <v>-9.23065E-3</v>
      </c>
      <c r="BC19" s="459">
        <v>-8.24364E-3</v>
      </c>
      <c r="BD19" s="459">
        <v>4.3826300000000002E-3</v>
      </c>
      <c r="BE19" s="459">
        <v>0.59289740000000002</v>
      </c>
      <c r="BF19" s="459">
        <v>0.87533939999999999</v>
      </c>
      <c r="BG19" s="459">
        <v>0.63417999999999997</v>
      </c>
      <c r="BH19" s="459">
        <v>-3.1791399999999997E-2</v>
      </c>
      <c r="BI19" s="459">
        <v>-2.04365E-2</v>
      </c>
      <c r="BJ19" s="459">
        <v>-7.1528700000000004E-3</v>
      </c>
      <c r="BK19" s="459">
        <v>0.2764453</v>
      </c>
      <c r="BL19" s="459">
        <v>-0.81989579999999995</v>
      </c>
      <c r="BM19" s="459">
        <v>-7.2595199999999999E-2</v>
      </c>
      <c r="BN19" s="459">
        <v>-4.3600300000000002E-2</v>
      </c>
      <c r="BO19" s="459">
        <v>-5.1634600000000003E-2</v>
      </c>
      <c r="BP19" s="459">
        <v>-3.75365E-2</v>
      </c>
      <c r="BQ19" s="459">
        <v>0.54441119999999998</v>
      </c>
      <c r="BR19" s="459">
        <v>0.82525219999999999</v>
      </c>
      <c r="BS19" s="459">
        <v>0.5816886</v>
      </c>
      <c r="BT19" s="459">
        <v>-8.4489999999999996E-2</v>
      </c>
      <c r="BU19" s="459">
        <v>-7.2914999999999994E-2</v>
      </c>
      <c r="BV19" s="459">
        <v>-5.0010499999999999E-2</v>
      </c>
    </row>
    <row r="20" spans="1:74" ht="11.05" customHeight="1" x14ac:dyDescent="0.2">
      <c r="A20" s="47"/>
      <c r="B20" s="743"/>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row>
    <row r="21" spans="1:74" ht="11.05" customHeight="1" x14ac:dyDescent="0.2">
      <c r="A21" s="47"/>
      <c r="B21" s="295" t="s">
        <v>1384</v>
      </c>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55"/>
      <c r="AZ21" s="455"/>
      <c r="BA21" s="455"/>
      <c r="BB21" s="455"/>
      <c r="BC21" s="455"/>
      <c r="BD21" s="455"/>
      <c r="BE21" s="455"/>
      <c r="BF21" s="455"/>
      <c r="BG21" s="455"/>
      <c r="BH21" s="455"/>
      <c r="BI21" s="455"/>
      <c r="BJ21" s="455"/>
      <c r="BK21" s="455"/>
      <c r="BL21" s="455"/>
      <c r="BM21" s="455"/>
      <c r="BN21" s="455"/>
      <c r="BO21" s="455"/>
      <c r="BP21" s="455"/>
      <c r="BQ21" s="455"/>
      <c r="BR21" s="455"/>
      <c r="BS21" s="455"/>
      <c r="BT21" s="455"/>
      <c r="BU21" s="455"/>
      <c r="BV21" s="455"/>
    </row>
    <row r="22" spans="1:74" s="295" customFormat="1" ht="11.05" customHeight="1" x14ac:dyDescent="0.2">
      <c r="A22" s="458" t="s">
        <v>133</v>
      </c>
      <c r="B22" s="744" t="s">
        <v>1385</v>
      </c>
      <c r="C22" s="34">
        <v>49.009761674000003</v>
      </c>
      <c r="D22" s="34">
        <v>51.520742167999998</v>
      </c>
      <c r="E22" s="34">
        <v>38.330783930999999</v>
      </c>
      <c r="F22" s="34">
        <v>33.633784050000003</v>
      </c>
      <c r="G22" s="34">
        <v>39.281848803000003</v>
      </c>
      <c r="H22" s="34">
        <v>51.589706790000001</v>
      </c>
      <c r="I22" s="34">
        <v>60.022262775000002</v>
      </c>
      <c r="J22" s="34">
        <v>59.903693634</v>
      </c>
      <c r="K22" s="34">
        <v>47.960249910000002</v>
      </c>
      <c r="L22" s="34">
        <v>39.435283179000002</v>
      </c>
      <c r="M22" s="34">
        <v>36.623472419999999</v>
      </c>
      <c r="N22" s="34">
        <v>38.367695847999997</v>
      </c>
      <c r="O22" s="34">
        <v>52.532774033999999</v>
      </c>
      <c r="P22" s="34">
        <v>43.693880972000002</v>
      </c>
      <c r="Q22" s="34">
        <v>38.218616445000002</v>
      </c>
      <c r="R22" s="34">
        <v>34.553562149999998</v>
      </c>
      <c r="S22" s="34">
        <v>38.843298312999998</v>
      </c>
      <c r="T22" s="34">
        <v>45.339655229999998</v>
      </c>
      <c r="U22" s="34">
        <v>53.059303763999999</v>
      </c>
      <c r="V22" s="34">
        <v>51.962850938000003</v>
      </c>
      <c r="W22" s="34">
        <v>40.842045900000002</v>
      </c>
      <c r="X22" s="34">
        <v>35.108945034000001</v>
      </c>
      <c r="Y22" s="34">
        <v>35.986838069999997</v>
      </c>
      <c r="Z22" s="34">
        <v>45.392050513999997</v>
      </c>
      <c r="AA22" s="34">
        <v>39.086708391000002</v>
      </c>
      <c r="AB22" s="34">
        <v>30.343000828000001</v>
      </c>
      <c r="AC22" s="34">
        <v>32.321369574999999</v>
      </c>
      <c r="AD22" s="34">
        <v>26.055296009999999</v>
      </c>
      <c r="AE22" s="34">
        <v>28.687868998999999</v>
      </c>
      <c r="AF22" s="34">
        <v>36.727088999999999</v>
      </c>
      <c r="AG22" s="34">
        <v>47.568216290000002</v>
      </c>
      <c r="AH22" s="34">
        <v>47.059060541000001</v>
      </c>
      <c r="AI22" s="34">
        <v>37.344524280000002</v>
      </c>
      <c r="AJ22" s="34">
        <v>32.726950727999998</v>
      </c>
      <c r="AK22" s="34">
        <v>32.802301649999997</v>
      </c>
      <c r="AL22" s="34">
        <v>35.231803335000002</v>
      </c>
      <c r="AM22" s="34">
        <v>45.652058859999997</v>
      </c>
      <c r="AN22" s="34">
        <v>29.116086014</v>
      </c>
      <c r="AO22" s="34">
        <v>25.529772984000001</v>
      </c>
      <c r="AP22" s="34">
        <v>24.31909911</v>
      </c>
      <c r="AQ22" s="34">
        <v>29.200644276999999</v>
      </c>
      <c r="AR22" s="34">
        <v>37.414446720000001</v>
      </c>
      <c r="AS22" s="34">
        <v>43.394422697000003</v>
      </c>
      <c r="AT22" s="34">
        <v>42.409802681000002</v>
      </c>
      <c r="AU22" s="34">
        <v>34.535339276999999</v>
      </c>
      <c r="AV22" s="34">
        <v>30.636231192</v>
      </c>
      <c r="AW22" s="34">
        <v>28.198717200000001</v>
      </c>
      <c r="AX22" s="34">
        <v>39.021725539999998</v>
      </c>
      <c r="AY22" s="459">
        <v>42.932319999999997</v>
      </c>
      <c r="AZ22" s="459">
        <v>32.133159999999997</v>
      </c>
      <c r="BA22" s="459">
        <v>23.651700000000002</v>
      </c>
      <c r="BB22" s="459">
        <v>19.48077</v>
      </c>
      <c r="BC22" s="459">
        <v>22.681760000000001</v>
      </c>
      <c r="BD22" s="459">
        <v>30.740369999999999</v>
      </c>
      <c r="BE22" s="459">
        <v>44.155119999999997</v>
      </c>
      <c r="BF22" s="459">
        <v>46.096550000000001</v>
      </c>
      <c r="BG22" s="459">
        <v>36.336060000000003</v>
      </c>
      <c r="BH22" s="459">
        <v>30.810569999999998</v>
      </c>
      <c r="BI22" s="459">
        <v>32.689529999999998</v>
      </c>
      <c r="BJ22" s="459">
        <v>43.629640000000002</v>
      </c>
      <c r="BK22" s="459">
        <v>45.427219999999998</v>
      </c>
      <c r="BL22" s="459">
        <v>33.103020000000001</v>
      </c>
      <c r="BM22" s="459">
        <v>23.929379999999998</v>
      </c>
      <c r="BN22" s="459">
        <v>18.563420000000001</v>
      </c>
      <c r="BO22" s="459">
        <v>23.734110000000001</v>
      </c>
      <c r="BP22" s="459">
        <v>32.154240000000001</v>
      </c>
      <c r="BQ22" s="459">
        <v>45.510570000000001</v>
      </c>
      <c r="BR22" s="459">
        <v>46.789900000000003</v>
      </c>
      <c r="BS22" s="459">
        <v>36.070189999999997</v>
      </c>
      <c r="BT22" s="459">
        <v>27.863</v>
      </c>
      <c r="BU22" s="459">
        <v>30.343630000000001</v>
      </c>
      <c r="BV22" s="459">
        <v>42.608829999999998</v>
      </c>
    </row>
    <row r="23" spans="1:74" s="743" customFormat="1" ht="11.05" customHeight="1" x14ac:dyDescent="0.2">
      <c r="A23" s="742" t="s">
        <v>128</v>
      </c>
      <c r="B23" s="745" t="s">
        <v>1386</v>
      </c>
      <c r="C23" s="365">
        <v>1.4914740150000001</v>
      </c>
      <c r="D23" s="365">
        <v>1.3505880079999999</v>
      </c>
      <c r="E23" s="365">
        <v>1.5192010039999999</v>
      </c>
      <c r="F23" s="365">
        <v>1.4770559999999999</v>
      </c>
      <c r="G23" s="365">
        <v>1.526556002</v>
      </c>
      <c r="H23" s="365">
        <v>1.48547199</v>
      </c>
      <c r="I23" s="365">
        <v>1.4742360000000001</v>
      </c>
      <c r="J23" s="365">
        <v>1.4823749879999999</v>
      </c>
      <c r="K23" s="365">
        <v>1.4094699900000001</v>
      </c>
      <c r="L23" s="365">
        <v>1.4950440060000001</v>
      </c>
      <c r="M23" s="365">
        <v>1.437819</v>
      </c>
      <c r="N23" s="365">
        <v>1.439336014</v>
      </c>
      <c r="O23" s="365">
        <v>1.432361014</v>
      </c>
      <c r="P23" s="365">
        <v>1.3087779879999999</v>
      </c>
      <c r="Q23" s="365">
        <v>1.4117230119999999</v>
      </c>
      <c r="R23" s="365">
        <v>1.3183229999999999</v>
      </c>
      <c r="S23" s="365">
        <v>1.349243008</v>
      </c>
      <c r="T23" s="365">
        <v>1.28117499</v>
      </c>
      <c r="U23" s="365">
        <v>1.33444801</v>
      </c>
      <c r="V23" s="365">
        <v>1.33444801</v>
      </c>
      <c r="W23" s="365">
        <v>1.2634509899999999</v>
      </c>
      <c r="X23" s="365">
        <v>1.3725299909999999</v>
      </c>
      <c r="Y23" s="365">
        <v>1.2877080000000001</v>
      </c>
      <c r="Z23" s="365">
        <v>1.315065012</v>
      </c>
      <c r="AA23" s="365">
        <v>1.3544059959999999</v>
      </c>
      <c r="AB23" s="365">
        <v>1.2655879880000001</v>
      </c>
      <c r="AC23" s="365">
        <v>1.4052840019999999</v>
      </c>
      <c r="AD23" s="365">
        <v>1.263009</v>
      </c>
      <c r="AE23" s="365">
        <v>1.302344999</v>
      </c>
      <c r="AF23" s="365">
        <v>1.28675199</v>
      </c>
      <c r="AG23" s="365">
        <v>1.3439380089999999</v>
      </c>
      <c r="AH23" s="365">
        <v>1.3501239970000001</v>
      </c>
      <c r="AI23" s="365">
        <v>1.3034979900000001</v>
      </c>
      <c r="AJ23" s="365">
        <v>1.2780330010000001</v>
      </c>
      <c r="AK23" s="365">
        <v>1.3860489899999999</v>
      </c>
      <c r="AL23" s="365">
        <v>1.309509998</v>
      </c>
      <c r="AM23" s="365">
        <v>1.275529007</v>
      </c>
      <c r="AN23" s="365">
        <v>1.263871011</v>
      </c>
      <c r="AO23" s="365">
        <v>1.3278819930000001</v>
      </c>
      <c r="AP23" s="365">
        <v>1.302003</v>
      </c>
      <c r="AQ23" s="365">
        <v>1.3076791999999999</v>
      </c>
      <c r="AR23" s="365">
        <v>1.278</v>
      </c>
      <c r="AS23" s="365">
        <v>1.2658168000000001</v>
      </c>
      <c r="AT23" s="365">
        <v>1.3123632999999999</v>
      </c>
      <c r="AU23" s="365">
        <v>1.227438</v>
      </c>
      <c r="AV23" s="365">
        <v>1.2469509999999999</v>
      </c>
      <c r="AW23" s="365">
        <v>1.1807380000000001</v>
      </c>
      <c r="AX23" s="365">
        <v>1.2313179999999999</v>
      </c>
      <c r="AY23" s="376">
        <v>1.1995530000000001</v>
      </c>
      <c r="AZ23" s="376">
        <v>1.141743</v>
      </c>
      <c r="BA23" s="376">
        <v>1.2821130000000001</v>
      </c>
      <c r="BB23" s="376">
        <v>1.235074</v>
      </c>
      <c r="BC23" s="376">
        <v>1.260818</v>
      </c>
      <c r="BD23" s="376">
        <v>1.2440279999999999</v>
      </c>
      <c r="BE23" s="376">
        <v>1.2367220000000001</v>
      </c>
      <c r="BF23" s="376">
        <v>1.2862150000000001</v>
      </c>
      <c r="BG23" s="376">
        <v>1.26895</v>
      </c>
      <c r="BH23" s="376">
        <v>1.309909</v>
      </c>
      <c r="BI23" s="376">
        <v>1.252389</v>
      </c>
      <c r="BJ23" s="376">
        <v>1.3121419999999999</v>
      </c>
      <c r="BK23" s="376">
        <v>1.2824899999999999</v>
      </c>
      <c r="BL23" s="376">
        <v>1.218288</v>
      </c>
      <c r="BM23" s="376">
        <v>1.371283</v>
      </c>
      <c r="BN23" s="376">
        <v>1.329151</v>
      </c>
      <c r="BO23" s="376">
        <v>1.3624719999999999</v>
      </c>
      <c r="BP23" s="376">
        <v>1.3430979999999999</v>
      </c>
      <c r="BQ23" s="376">
        <v>1.3350379999999999</v>
      </c>
      <c r="BR23" s="376">
        <v>1.3822950000000001</v>
      </c>
      <c r="BS23" s="376">
        <v>1.3589910000000001</v>
      </c>
      <c r="BT23" s="376">
        <v>1.400401</v>
      </c>
      <c r="BU23" s="376">
        <v>1.337688</v>
      </c>
      <c r="BV23" s="376">
        <v>1.3989290000000001</v>
      </c>
    </row>
    <row r="24" spans="1:74" s="743" customFormat="1" ht="11.05" customHeight="1" x14ac:dyDescent="0.2">
      <c r="A24" s="836" t="s">
        <v>129</v>
      </c>
      <c r="B24" s="745" t="s">
        <v>1387</v>
      </c>
      <c r="C24" s="365">
        <v>45.195620656999999</v>
      </c>
      <c r="D24" s="365">
        <v>47.938272144000003</v>
      </c>
      <c r="E24" s="365">
        <v>34.514421949999999</v>
      </c>
      <c r="F24" s="365">
        <v>30.055889069999999</v>
      </c>
      <c r="G24" s="365">
        <v>35.650509794999998</v>
      </c>
      <c r="H24" s="365">
        <v>48.00179481</v>
      </c>
      <c r="I24" s="365">
        <v>56.374830799000001</v>
      </c>
      <c r="J24" s="365">
        <v>56.255825643000001</v>
      </c>
      <c r="K24" s="365">
        <v>44.390239919999999</v>
      </c>
      <c r="L24" s="365">
        <v>35.615498178000003</v>
      </c>
      <c r="M24" s="365">
        <v>32.84852643</v>
      </c>
      <c r="N24" s="365">
        <v>34.593115822000001</v>
      </c>
      <c r="O24" s="365">
        <v>48.804961011000003</v>
      </c>
      <c r="P24" s="365">
        <v>40.063279004000002</v>
      </c>
      <c r="Q24" s="365">
        <v>34.498293455999999</v>
      </c>
      <c r="R24" s="365">
        <v>31.01163816</v>
      </c>
      <c r="S24" s="365">
        <v>35.263856312000001</v>
      </c>
      <c r="T24" s="365">
        <v>41.816830260000003</v>
      </c>
      <c r="U24" s="365">
        <v>49.556009760000002</v>
      </c>
      <c r="V24" s="365">
        <v>48.469140955999997</v>
      </c>
      <c r="W24" s="365">
        <v>37.409150910000001</v>
      </c>
      <c r="X24" s="365">
        <v>31.554040028999999</v>
      </c>
      <c r="Y24" s="365">
        <v>32.503461059999999</v>
      </c>
      <c r="Z24" s="365">
        <v>41.883044511999998</v>
      </c>
      <c r="AA24" s="365">
        <v>35.568915408000002</v>
      </c>
      <c r="AB24" s="365">
        <v>26.902883840000001</v>
      </c>
      <c r="AC24" s="365">
        <v>28.757982566999999</v>
      </c>
      <c r="AD24" s="365">
        <v>22.89972801</v>
      </c>
      <c r="AE24" s="365">
        <v>25.508736012</v>
      </c>
      <c r="AF24" s="365">
        <v>33.578732010000003</v>
      </c>
      <c r="AG24" s="365">
        <v>44.479539287999998</v>
      </c>
      <c r="AH24" s="365">
        <v>43.954407564999997</v>
      </c>
      <c r="AI24" s="365">
        <v>34.277138309999998</v>
      </c>
      <c r="AJ24" s="365">
        <v>29.617636716</v>
      </c>
      <c r="AK24" s="365">
        <v>29.583579660000002</v>
      </c>
      <c r="AL24" s="365">
        <v>32.076025344999998</v>
      </c>
      <c r="AM24" s="365">
        <v>42.490048846999997</v>
      </c>
      <c r="AN24" s="365">
        <v>25.962892988</v>
      </c>
      <c r="AO24" s="365">
        <v>22.322825990999998</v>
      </c>
      <c r="AP24" s="365">
        <v>21.288470010000001</v>
      </c>
      <c r="AQ24" s="365">
        <v>26.252796772</v>
      </c>
      <c r="AR24" s="365">
        <v>34.464446700000003</v>
      </c>
      <c r="AS24" s="365">
        <v>40.518597213</v>
      </c>
      <c r="AT24" s="365">
        <v>39.471412501000003</v>
      </c>
      <c r="AU24" s="365">
        <v>31.583642366999999</v>
      </c>
      <c r="AV24" s="365">
        <v>27.504510092</v>
      </c>
      <c r="AW24" s="365">
        <v>25.0717</v>
      </c>
      <c r="AX24" s="365">
        <v>35.891030000000001</v>
      </c>
      <c r="AY24" s="376">
        <v>39.857219999999998</v>
      </c>
      <c r="AZ24" s="376">
        <v>28.94295</v>
      </c>
      <c r="BA24" s="376">
        <v>20.471710000000002</v>
      </c>
      <c r="BB24" s="376">
        <v>16.604700000000001</v>
      </c>
      <c r="BC24" s="376">
        <v>19.809100000000001</v>
      </c>
      <c r="BD24" s="376">
        <v>27.844570000000001</v>
      </c>
      <c r="BE24" s="376">
        <v>41.306159999999998</v>
      </c>
      <c r="BF24" s="376">
        <v>43.169510000000002</v>
      </c>
      <c r="BG24" s="376">
        <v>33.319940000000003</v>
      </c>
      <c r="BH24" s="376">
        <v>27.603390000000001</v>
      </c>
      <c r="BI24" s="376">
        <v>29.44979</v>
      </c>
      <c r="BJ24" s="376">
        <v>40.412370000000003</v>
      </c>
      <c r="BK24" s="376">
        <v>42.282530000000001</v>
      </c>
      <c r="BL24" s="376">
        <v>29.84188</v>
      </c>
      <c r="BM24" s="376">
        <v>20.65549</v>
      </c>
      <c r="BN24" s="376">
        <v>15.55475</v>
      </c>
      <c r="BO24" s="376">
        <v>20.698029999999999</v>
      </c>
      <c r="BP24" s="376">
        <v>29.092929999999999</v>
      </c>
      <c r="BQ24" s="376">
        <v>42.513849999999998</v>
      </c>
      <c r="BR24" s="376">
        <v>43.732759999999999</v>
      </c>
      <c r="BS24" s="376">
        <v>32.946129999999997</v>
      </c>
      <c r="BT24" s="376">
        <v>24.561129999999999</v>
      </c>
      <c r="BU24" s="376">
        <v>27.026219999999999</v>
      </c>
      <c r="BV24" s="376">
        <v>39.314340000000001</v>
      </c>
    </row>
    <row r="25" spans="1:74" s="743" customFormat="1" ht="11.05" customHeight="1" x14ac:dyDescent="0.2">
      <c r="A25" s="742" t="s">
        <v>130</v>
      </c>
      <c r="B25" s="745" t="s">
        <v>1388</v>
      </c>
      <c r="C25" s="365">
        <v>2.3226670020000002</v>
      </c>
      <c r="D25" s="365">
        <v>2.2318820160000001</v>
      </c>
      <c r="E25" s="365">
        <v>2.2971609769999999</v>
      </c>
      <c r="F25" s="365">
        <v>2.1008389799999998</v>
      </c>
      <c r="G25" s="365">
        <v>2.1047830059999999</v>
      </c>
      <c r="H25" s="365">
        <v>2.1024399900000001</v>
      </c>
      <c r="I25" s="365">
        <v>2.1731959760000001</v>
      </c>
      <c r="J25" s="365">
        <v>2.1654930029999999</v>
      </c>
      <c r="K25" s="365">
        <v>2.1605400000000001</v>
      </c>
      <c r="L25" s="365">
        <v>2.324740995</v>
      </c>
      <c r="M25" s="365">
        <v>2.3371269899999998</v>
      </c>
      <c r="N25" s="365">
        <v>2.335244012</v>
      </c>
      <c r="O25" s="365">
        <v>2.2954520089999999</v>
      </c>
      <c r="P25" s="365">
        <v>2.32182398</v>
      </c>
      <c r="Q25" s="365">
        <v>2.3085999770000001</v>
      </c>
      <c r="R25" s="365">
        <v>2.22360099</v>
      </c>
      <c r="S25" s="365">
        <v>2.2301989930000001</v>
      </c>
      <c r="T25" s="365">
        <v>2.24164998</v>
      </c>
      <c r="U25" s="365">
        <v>2.1688459940000002</v>
      </c>
      <c r="V25" s="365">
        <v>2.1592619719999999</v>
      </c>
      <c r="W25" s="365">
        <v>2.1694439999999999</v>
      </c>
      <c r="X25" s="365">
        <v>2.1823750139999998</v>
      </c>
      <c r="Y25" s="365">
        <v>2.19566901</v>
      </c>
      <c r="Z25" s="365">
        <v>2.1939409900000002</v>
      </c>
      <c r="AA25" s="365">
        <v>2.163386987</v>
      </c>
      <c r="AB25" s="365">
        <v>2.1745290000000002</v>
      </c>
      <c r="AC25" s="365">
        <v>2.1581030060000002</v>
      </c>
      <c r="AD25" s="365">
        <v>1.8925590000000001</v>
      </c>
      <c r="AE25" s="365">
        <v>1.876787988</v>
      </c>
      <c r="AF25" s="365">
        <v>1.861605</v>
      </c>
      <c r="AG25" s="365">
        <v>1.7447389929999999</v>
      </c>
      <c r="AH25" s="365">
        <v>1.754528979</v>
      </c>
      <c r="AI25" s="365">
        <v>1.76388798</v>
      </c>
      <c r="AJ25" s="365">
        <v>1.831281011</v>
      </c>
      <c r="AK25" s="365">
        <v>1.832673</v>
      </c>
      <c r="AL25" s="365">
        <v>1.846267992</v>
      </c>
      <c r="AM25" s="365">
        <v>1.8864810059999999</v>
      </c>
      <c r="AN25" s="365">
        <v>1.8893220150000001</v>
      </c>
      <c r="AO25" s="365">
        <v>1.879065</v>
      </c>
      <c r="AP25" s="365">
        <v>1.7286261000000001</v>
      </c>
      <c r="AQ25" s="365">
        <v>1.640168305</v>
      </c>
      <c r="AR25" s="365">
        <v>1.67200002</v>
      </c>
      <c r="AS25" s="365">
        <v>1.6100086840000001</v>
      </c>
      <c r="AT25" s="365">
        <v>1.62602688</v>
      </c>
      <c r="AU25" s="365">
        <v>1.7242589100000001</v>
      </c>
      <c r="AV25" s="365">
        <v>1.8847708999999999</v>
      </c>
      <c r="AW25" s="365">
        <v>1.9462842</v>
      </c>
      <c r="AX25" s="365">
        <v>1.8993836399999999</v>
      </c>
      <c r="AY25" s="376">
        <v>1.8755440000000001</v>
      </c>
      <c r="AZ25" s="376">
        <v>2.048467</v>
      </c>
      <c r="BA25" s="376">
        <v>1.8978809999999999</v>
      </c>
      <c r="BB25" s="376">
        <v>1.640992</v>
      </c>
      <c r="BC25" s="376">
        <v>1.6118429999999999</v>
      </c>
      <c r="BD25" s="376">
        <v>1.6517649999999999</v>
      </c>
      <c r="BE25" s="376">
        <v>1.612239</v>
      </c>
      <c r="BF25" s="376">
        <v>1.640822</v>
      </c>
      <c r="BG25" s="376">
        <v>1.7471699999999999</v>
      </c>
      <c r="BH25" s="376">
        <v>1.8972739999999999</v>
      </c>
      <c r="BI25" s="376">
        <v>1.9873499999999999</v>
      </c>
      <c r="BJ25" s="376">
        <v>1.905133</v>
      </c>
      <c r="BK25" s="376">
        <v>1.8621989999999999</v>
      </c>
      <c r="BL25" s="376">
        <v>2.042853</v>
      </c>
      <c r="BM25" s="376">
        <v>1.9026069999999999</v>
      </c>
      <c r="BN25" s="376">
        <v>1.679521</v>
      </c>
      <c r="BO25" s="376">
        <v>1.6736</v>
      </c>
      <c r="BP25" s="376">
        <v>1.718215</v>
      </c>
      <c r="BQ25" s="376">
        <v>1.6616759999999999</v>
      </c>
      <c r="BR25" s="376">
        <v>1.6748400000000001</v>
      </c>
      <c r="BS25" s="376">
        <v>1.7650749999999999</v>
      </c>
      <c r="BT25" s="376">
        <v>1.901475</v>
      </c>
      <c r="BU25" s="376">
        <v>1.9797229999999999</v>
      </c>
      <c r="BV25" s="376">
        <v>1.8955599999999999</v>
      </c>
    </row>
    <row r="26" spans="1:74" ht="11.05" customHeight="1" x14ac:dyDescent="0.2">
      <c r="A26" s="48" t="s">
        <v>131</v>
      </c>
      <c r="B26" s="750" t="s">
        <v>1389</v>
      </c>
      <c r="C26" s="365">
        <v>8.4970008E-2</v>
      </c>
      <c r="D26" s="365">
        <v>0.106174012</v>
      </c>
      <c r="E26" s="365">
        <v>8.1337986000000001E-2</v>
      </c>
      <c r="F26" s="365">
        <v>5.7108989999999998E-2</v>
      </c>
      <c r="G26" s="365">
        <v>4.5430996000000001E-2</v>
      </c>
      <c r="H26" s="365">
        <v>5.0007000000000003E-2</v>
      </c>
      <c r="I26" s="365">
        <v>4.9395989000000001E-2</v>
      </c>
      <c r="J26" s="365">
        <v>5.5241999999999999E-2</v>
      </c>
      <c r="K26" s="365">
        <v>6.0617009999999999E-2</v>
      </c>
      <c r="L26" s="365">
        <v>7.0172995000000002E-2</v>
      </c>
      <c r="M26" s="365">
        <v>7.6263990000000004E-2</v>
      </c>
      <c r="N26" s="365">
        <v>7.3906015000000005E-2</v>
      </c>
      <c r="O26" s="365">
        <v>9.2073006999999998E-2</v>
      </c>
      <c r="P26" s="365">
        <v>9.0886992E-2</v>
      </c>
      <c r="Q26" s="365">
        <v>6.0865989000000002E-2</v>
      </c>
      <c r="R26" s="365">
        <v>3.8550000000000001E-2</v>
      </c>
      <c r="S26" s="365">
        <v>4.0830999E-2</v>
      </c>
      <c r="T26" s="365">
        <v>6.3087989999999997E-2</v>
      </c>
      <c r="U26" s="365">
        <v>5.7117003999999999E-2</v>
      </c>
      <c r="V26" s="365">
        <v>5.9916985999999998E-2</v>
      </c>
      <c r="W26" s="365">
        <v>6.0362010000000001E-2</v>
      </c>
      <c r="X26" s="365">
        <v>6.9691999000000004E-2</v>
      </c>
      <c r="Y26" s="365">
        <v>7.8812999999999994E-2</v>
      </c>
      <c r="Z26" s="365">
        <v>8.7532002999999997E-2</v>
      </c>
      <c r="AA26" s="365">
        <v>8.2366999999999996E-2</v>
      </c>
      <c r="AB26" s="365">
        <v>7.8062012E-2</v>
      </c>
      <c r="AC26" s="365">
        <v>7.1066011999999998E-2</v>
      </c>
      <c r="AD26" s="365">
        <v>5.2637999999999997E-2</v>
      </c>
      <c r="AE26" s="365">
        <v>4.6197997999999997E-2</v>
      </c>
      <c r="AF26" s="365">
        <v>3.6755999999999997E-2</v>
      </c>
      <c r="AG26" s="365">
        <v>3.8405992999999999E-2</v>
      </c>
      <c r="AH26" s="365">
        <v>4.0571994E-2</v>
      </c>
      <c r="AI26" s="365">
        <v>4.3332990000000002E-2</v>
      </c>
      <c r="AJ26" s="365">
        <v>5.4466008000000003E-2</v>
      </c>
      <c r="AK26" s="365">
        <v>5.7555990000000001E-2</v>
      </c>
      <c r="AL26" s="365">
        <v>6.6290988999999995E-2</v>
      </c>
      <c r="AM26" s="365">
        <v>9.6192007999999996E-2</v>
      </c>
      <c r="AN26" s="365">
        <v>6.8321013E-2</v>
      </c>
      <c r="AO26" s="365">
        <v>6.4022006000000006E-2</v>
      </c>
      <c r="AP26" s="365">
        <v>4.2047099999999997E-2</v>
      </c>
      <c r="AQ26" s="365">
        <v>4.4646199999999997E-2</v>
      </c>
      <c r="AR26" s="365">
        <v>3.8600009999999997E-2</v>
      </c>
      <c r="AS26" s="365">
        <v>4.1920989999999998E-2</v>
      </c>
      <c r="AT26" s="365">
        <v>4.073338E-2</v>
      </c>
      <c r="AU26" s="365">
        <v>4.0548899999999999E-2</v>
      </c>
      <c r="AV26" s="365">
        <v>5.7430700000000001E-2</v>
      </c>
      <c r="AW26" s="365">
        <v>5.9749299999999998E-2</v>
      </c>
      <c r="AX26" s="365">
        <v>8.3456500000000003E-2</v>
      </c>
      <c r="AY26" s="376">
        <v>0.1049836</v>
      </c>
      <c r="AZ26" s="376">
        <v>9.6941399999999997E-2</v>
      </c>
      <c r="BA26" s="376">
        <v>8.9415900000000006E-2</v>
      </c>
      <c r="BB26" s="376">
        <v>4.6732000000000003E-2</v>
      </c>
      <c r="BC26" s="376">
        <v>4.5460399999999998E-2</v>
      </c>
      <c r="BD26" s="376">
        <v>4.8619299999999997E-2</v>
      </c>
      <c r="BE26" s="376">
        <v>4.39757E-2</v>
      </c>
      <c r="BF26" s="376">
        <v>4.3967800000000001E-2</v>
      </c>
      <c r="BG26" s="376">
        <v>4.3307199999999997E-2</v>
      </c>
      <c r="BH26" s="376">
        <v>5.9503800000000003E-2</v>
      </c>
      <c r="BI26" s="376">
        <v>6.90939E-2</v>
      </c>
      <c r="BJ26" s="376">
        <v>8.52073E-2</v>
      </c>
      <c r="BK26" s="376">
        <v>0.1051313</v>
      </c>
      <c r="BL26" s="376">
        <v>9.9198300000000003E-2</v>
      </c>
      <c r="BM26" s="376">
        <v>9.2002700000000007E-2</v>
      </c>
      <c r="BN26" s="376">
        <v>4.8969499999999999E-2</v>
      </c>
      <c r="BO26" s="376">
        <v>4.7829200000000002E-2</v>
      </c>
      <c r="BP26" s="376">
        <v>5.1006599999999999E-2</v>
      </c>
      <c r="BQ26" s="376">
        <v>4.6336200000000001E-2</v>
      </c>
      <c r="BR26" s="376">
        <v>4.6097899999999997E-2</v>
      </c>
      <c r="BS26" s="376">
        <v>4.5144900000000002E-2</v>
      </c>
      <c r="BT26" s="376">
        <v>6.1089499999999998E-2</v>
      </c>
      <c r="BU26" s="376">
        <v>7.0432400000000006E-2</v>
      </c>
      <c r="BV26" s="376">
        <v>8.6704699999999996E-2</v>
      </c>
    </row>
    <row r="27" spans="1:74" ht="11.05" customHeight="1" x14ac:dyDescent="0.2">
      <c r="A27" s="48" t="s">
        <v>132</v>
      </c>
      <c r="B27" s="750" t="s">
        <v>1390</v>
      </c>
      <c r="C27" s="365">
        <v>2.2376969940000002</v>
      </c>
      <c r="D27" s="365">
        <v>2.1257080039999998</v>
      </c>
      <c r="E27" s="365">
        <v>2.215822991</v>
      </c>
      <c r="F27" s="365">
        <v>2.0437299900000001</v>
      </c>
      <c r="G27" s="365">
        <v>2.05935201</v>
      </c>
      <c r="H27" s="365">
        <v>2.0524329899999998</v>
      </c>
      <c r="I27" s="365">
        <v>2.1237999869999999</v>
      </c>
      <c r="J27" s="365">
        <v>2.1102510030000001</v>
      </c>
      <c r="K27" s="365">
        <v>2.09992299</v>
      </c>
      <c r="L27" s="365">
        <v>2.2545679999999999</v>
      </c>
      <c r="M27" s="365">
        <v>2.2608630000000001</v>
      </c>
      <c r="N27" s="365">
        <v>2.261337997</v>
      </c>
      <c r="O27" s="365">
        <v>2.2033790020000001</v>
      </c>
      <c r="P27" s="365">
        <v>2.2309369879999998</v>
      </c>
      <c r="Q27" s="365">
        <v>2.2477339879999998</v>
      </c>
      <c r="R27" s="365">
        <v>2.1850509900000001</v>
      </c>
      <c r="S27" s="365">
        <v>2.1893679939999999</v>
      </c>
      <c r="T27" s="365">
        <v>2.1785619899999999</v>
      </c>
      <c r="U27" s="365">
        <v>2.11172899</v>
      </c>
      <c r="V27" s="365">
        <v>2.0993449860000002</v>
      </c>
      <c r="W27" s="365">
        <v>2.10908199</v>
      </c>
      <c r="X27" s="365">
        <v>2.112683015</v>
      </c>
      <c r="Y27" s="365">
        <v>2.1168560099999998</v>
      </c>
      <c r="Z27" s="365">
        <v>2.106408987</v>
      </c>
      <c r="AA27" s="365">
        <v>2.0810199869999999</v>
      </c>
      <c r="AB27" s="365">
        <v>2.096466988</v>
      </c>
      <c r="AC27" s="365">
        <v>2.087036994</v>
      </c>
      <c r="AD27" s="365">
        <v>1.8399209999999999</v>
      </c>
      <c r="AE27" s="365">
        <v>1.83058999</v>
      </c>
      <c r="AF27" s="365">
        <v>1.8248489999999999</v>
      </c>
      <c r="AG27" s="365">
        <v>1.7063330000000001</v>
      </c>
      <c r="AH27" s="365">
        <v>1.713956985</v>
      </c>
      <c r="AI27" s="365">
        <v>1.7205549899999999</v>
      </c>
      <c r="AJ27" s="365">
        <v>1.7768150030000001</v>
      </c>
      <c r="AK27" s="365">
        <v>1.77511701</v>
      </c>
      <c r="AL27" s="365">
        <v>1.7799770029999999</v>
      </c>
      <c r="AM27" s="365">
        <v>1.7902889980000001</v>
      </c>
      <c r="AN27" s="365">
        <v>1.821001002</v>
      </c>
      <c r="AO27" s="365">
        <v>1.8150429939999999</v>
      </c>
      <c r="AP27" s="365">
        <v>1.6865790000000001</v>
      </c>
      <c r="AQ27" s="365">
        <v>1.5955221049999999</v>
      </c>
      <c r="AR27" s="365">
        <v>1.6334000099999999</v>
      </c>
      <c r="AS27" s="365">
        <v>1.5680876939999999</v>
      </c>
      <c r="AT27" s="365">
        <v>1.5852934999999999</v>
      </c>
      <c r="AU27" s="365">
        <v>1.68371001</v>
      </c>
      <c r="AV27" s="365">
        <v>1.8273402999999999</v>
      </c>
      <c r="AW27" s="365">
        <v>1.8865350000000001</v>
      </c>
      <c r="AX27" s="365">
        <v>1.8159273</v>
      </c>
      <c r="AY27" s="376">
        <v>1.7705610000000001</v>
      </c>
      <c r="AZ27" s="376">
        <v>1.951525</v>
      </c>
      <c r="BA27" s="376">
        <v>1.808465</v>
      </c>
      <c r="BB27" s="376">
        <v>1.59426</v>
      </c>
      <c r="BC27" s="376">
        <v>1.5663819999999999</v>
      </c>
      <c r="BD27" s="376">
        <v>1.603146</v>
      </c>
      <c r="BE27" s="376">
        <v>1.568263</v>
      </c>
      <c r="BF27" s="376">
        <v>1.596854</v>
      </c>
      <c r="BG27" s="376">
        <v>1.7038629999999999</v>
      </c>
      <c r="BH27" s="376">
        <v>1.8377699999999999</v>
      </c>
      <c r="BI27" s="376">
        <v>1.918256</v>
      </c>
      <c r="BJ27" s="376">
        <v>1.819925</v>
      </c>
      <c r="BK27" s="376">
        <v>1.7570680000000001</v>
      </c>
      <c r="BL27" s="376">
        <v>1.943654</v>
      </c>
      <c r="BM27" s="376">
        <v>1.8106040000000001</v>
      </c>
      <c r="BN27" s="376">
        <v>1.630552</v>
      </c>
      <c r="BO27" s="376">
        <v>1.6257710000000001</v>
      </c>
      <c r="BP27" s="376">
        <v>1.667208</v>
      </c>
      <c r="BQ27" s="376">
        <v>1.61534</v>
      </c>
      <c r="BR27" s="376">
        <v>1.6287419999999999</v>
      </c>
      <c r="BS27" s="376">
        <v>1.71993</v>
      </c>
      <c r="BT27" s="376">
        <v>1.8403849999999999</v>
      </c>
      <c r="BU27" s="376">
        <v>1.9092910000000001</v>
      </c>
      <c r="BV27" s="376">
        <v>1.808856</v>
      </c>
    </row>
    <row r="28" spans="1:74" ht="11.05" customHeight="1" x14ac:dyDescent="0.2">
      <c r="A28" s="47"/>
      <c r="B28" s="743"/>
      <c r="C28" s="449"/>
      <c r="D28" s="449"/>
      <c r="E28" s="449"/>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49"/>
      <c r="AM28" s="449"/>
      <c r="AN28" s="449"/>
      <c r="AO28" s="449"/>
      <c r="AP28" s="449"/>
      <c r="AQ28" s="449"/>
      <c r="AR28" s="449"/>
      <c r="AS28" s="449"/>
      <c r="AT28" s="449"/>
      <c r="AU28" s="449"/>
      <c r="AV28" s="449"/>
      <c r="AW28" s="449"/>
      <c r="AX28" s="449"/>
      <c r="AY28" s="455"/>
      <c r="AZ28" s="455"/>
      <c r="BA28" s="455"/>
      <c r="BB28" s="455"/>
      <c r="BC28" s="455"/>
      <c r="BD28" s="455"/>
      <c r="BE28" s="455"/>
      <c r="BF28" s="455"/>
      <c r="BG28" s="455"/>
      <c r="BH28" s="455"/>
      <c r="BI28" s="455"/>
      <c r="BJ28" s="455"/>
      <c r="BK28" s="455"/>
      <c r="BL28" s="455"/>
      <c r="BM28" s="455"/>
      <c r="BN28" s="455"/>
      <c r="BO28" s="455"/>
      <c r="BP28" s="455"/>
      <c r="BQ28" s="455"/>
      <c r="BR28" s="455"/>
      <c r="BS28" s="455"/>
      <c r="BT28" s="455"/>
      <c r="BU28" s="455"/>
      <c r="BV28" s="455"/>
    </row>
    <row r="29" spans="1:74" s="295" customFormat="1" ht="11.05" customHeight="1" x14ac:dyDescent="0.2">
      <c r="A29" s="458" t="s">
        <v>134</v>
      </c>
      <c r="B29" s="751" t="s">
        <v>95</v>
      </c>
      <c r="C29" s="34">
        <v>4.3918283279999999</v>
      </c>
      <c r="D29" s="34">
        <v>-1.4166641680000001</v>
      </c>
      <c r="E29" s="34">
        <v>3.971860054</v>
      </c>
      <c r="F29" s="34">
        <v>-0.20892305999999999</v>
      </c>
      <c r="G29" s="34">
        <v>0.46617721200000001</v>
      </c>
      <c r="H29" s="34">
        <v>-0.18794478000000001</v>
      </c>
      <c r="I29" s="34">
        <v>-2.040778778</v>
      </c>
      <c r="J29" s="34">
        <v>-1.490377625</v>
      </c>
      <c r="K29" s="34">
        <v>1.0577330899999999</v>
      </c>
      <c r="L29" s="34">
        <v>-1.2313071870000001</v>
      </c>
      <c r="M29" s="34">
        <v>-0.80337241999999998</v>
      </c>
      <c r="N29" s="34">
        <v>1.645848143</v>
      </c>
      <c r="O29" s="34">
        <v>0.52227435617999995</v>
      </c>
      <c r="P29" s="34">
        <v>1.2397039510000001</v>
      </c>
      <c r="Q29" s="34">
        <v>1.6225816897000001</v>
      </c>
      <c r="R29" s="34">
        <v>0.65230070920000005</v>
      </c>
      <c r="S29" s="34">
        <v>2.0114730781999999</v>
      </c>
      <c r="T29" s="34">
        <v>2.0091182182999998</v>
      </c>
      <c r="U29" s="34">
        <v>-0.79017928407000004</v>
      </c>
      <c r="V29" s="34">
        <v>-0.65819782009000005</v>
      </c>
      <c r="W29" s="34">
        <v>0.68951246808</v>
      </c>
      <c r="X29" s="34">
        <v>2.1691733328999998</v>
      </c>
      <c r="Y29" s="34">
        <v>0.90202100186</v>
      </c>
      <c r="Z29" s="34">
        <v>-1.0733780812</v>
      </c>
      <c r="AA29" s="34">
        <v>1.4948506079999999</v>
      </c>
      <c r="AB29" s="34">
        <v>0.10099517600000001</v>
      </c>
      <c r="AC29" s="34">
        <v>2.284148429</v>
      </c>
      <c r="AD29" s="34">
        <v>3.5177929799999998</v>
      </c>
      <c r="AE29" s="34">
        <v>3.7187449890000002</v>
      </c>
      <c r="AF29" s="34">
        <v>1.49848</v>
      </c>
      <c r="AG29" s="34">
        <v>0.82892371099999995</v>
      </c>
      <c r="AH29" s="34">
        <v>2.1548074530000001</v>
      </c>
      <c r="AI29" s="34">
        <v>4.15825771</v>
      </c>
      <c r="AJ29" s="34">
        <v>1.7472872859999999</v>
      </c>
      <c r="AK29" s="34">
        <v>-0.47494863999999998</v>
      </c>
      <c r="AL29" s="34">
        <v>0.81057965200000004</v>
      </c>
      <c r="AM29" s="34">
        <v>-0.56403187399999999</v>
      </c>
      <c r="AN29" s="34">
        <v>0.56542997500000003</v>
      </c>
      <c r="AO29" s="34">
        <v>1.629776026</v>
      </c>
      <c r="AP29" s="34">
        <v>2.4314274</v>
      </c>
      <c r="AQ29" s="34">
        <v>0.897418826</v>
      </c>
      <c r="AR29" s="34">
        <v>1.2075296900000001</v>
      </c>
      <c r="AS29" s="34">
        <v>0.51635875323000002</v>
      </c>
      <c r="AT29" s="34">
        <v>3.3645589660000002</v>
      </c>
      <c r="AU29" s="34">
        <v>2.4400967627000001</v>
      </c>
      <c r="AV29" s="34">
        <v>-0.58424345850000003</v>
      </c>
      <c r="AW29" s="34">
        <v>-2.3734119667</v>
      </c>
      <c r="AX29" s="34">
        <v>2.7919384253000001</v>
      </c>
      <c r="AY29" s="459">
        <v>0</v>
      </c>
      <c r="AZ29" s="459">
        <v>0</v>
      </c>
      <c r="BA29" s="459">
        <v>0</v>
      </c>
      <c r="BB29" s="459">
        <v>0</v>
      </c>
      <c r="BC29" s="459">
        <v>0</v>
      </c>
      <c r="BD29" s="459">
        <v>0</v>
      </c>
      <c r="BE29" s="459">
        <v>0</v>
      </c>
      <c r="BF29" s="459">
        <v>0</v>
      </c>
      <c r="BG29" s="459">
        <v>0</v>
      </c>
      <c r="BH29" s="459">
        <v>0</v>
      </c>
      <c r="BI29" s="459">
        <v>0</v>
      </c>
      <c r="BJ29" s="459">
        <v>0</v>
      </c>
      <c r="BK29" s="459">
        <v>0</v>
      </c>
      <c r="BL29" s="459">
        <v>0</v>
      </c>
      <c r="BM29" s="459">
        <v>0</v>
      </c>
      <c r="BN29" s="459">
        <v>0</v>
      </c>
      <c r="BO29" s="459">
        <v>0</v>
      </c>
      <c r="BP29" s="459">
        <v>0</v>
      </c>
      <c r="BQ29" s="459">
        <v>0</v>
      </c>
      <c r="BR29" s="459">
        <v>0</v>
      </c>
      <c r="BS29" s="459">
        <v>0</v>
      </c>
      <c r="BT29" s="459">
        <v>0</v>
      </c>
      <c r="BU29" s="459">
        <v>0</v>
      </c>
      <c r="BV29" s="459">
        <v>0</v>
      </c>
    </row>
    <row r="30" spans="1:74" ht="11.05" customHeight="1" x14ac:dyDescent="0.2">
      <c r="A30" s="48"/>
      <c r="B30" s="743"/>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55"/>
      <c r="AZ30" s="455"/>
      <c r="BA30" s="455"/>
      <c r="BB30" s="455"/>
      <c r="BC30" s="455"/>
      <c r="BD30" s="455"/>
      <c r="BE30" s="455"/>
      <c r="BF30" s="455"/>
      <c r="BG30" s="455"/>
      <c r="BH30" s="455"/>
      <c r="BI30" s="455"/>
      <c r="BJ30" s="455"/>
      <c r="BK30" s="455"/>
      <c r="BL30" s="455"/>
      <c r="BM30" s="455"/>
      <c r="BN30" s="455"/>
      <c r="BO30" s="455"/>
      <c r="BP30" s="455"/>
      <c r="BQ30" s="455"/>
      <c r="BR30" s="455"/>
      <c r="BS30" s="455"/>
      <c r="BT30" s="455"/>
      <c r="BU30" s="455"/>
      <c r="BV30" s="455"/>
    </row>
    <row r="31" spans="1:74" s="295" customFormat="1" ht="11.05" customHeight="1" x14ac:dyDescent="0.2">
      <c r="A31" s="458" t="s">
        <v>1495</v>
      </c>
      <c r="B31" s="744" t="s">
        <v>1391</v>
      </c>
      <c r="C31" s="34">
        <v>150.11491000000001</v>
      </c>
      <c r="D31" s="34">
        <v>134.83835199999999</v>
      </c>
      <c r="E31" s="34">
        <v>136.55481</v>
      </c>
      <c r="F31" s="34">
        <v>142.47470100000001</v>
      </c>
      <c r="G31" s="34">
        <v>144.9384</v>
      </c>
      <c r="H31" s="34">
        <v>135.72736399999999</v>
      </c>
      <c r="I31" s="34">
        <v>121.06352800000001</v>
      </c>
      <c r="J31" s="34">
        <v>106.3977</v>
      </c>
      <c r="K31" s="34">
        <v>101.14939</v>
      </c>
      <c r="L31" s="34">
        <v>105.479512</v>
      </c>
      <c r="M31" s="34">
        <v>112.72957700000001</v>
      </c>
      <c r="N31" s="34">
        <v>115.35601800000001</v>
      </c>
      <c r="O31" s="34">
        <v>108.01098259</v>
      </c>
      <c r="P31" s="34">
        <v>104.64785465999999</v>
      </c>
      <c r="Q31" s="34">
        <v>109.96847753</v>
      </c>
      <c r="R31" s="34">
        <v>114.69899868</v>
      </c>
      <c r="S31" s="34">
        <v>117.04396429000001</v>
      </c>
      <c r="T31" s="34">
        <v>111.61850982999999</v>
      </c>
      <c r="U31" s="34">
        <v>103.83401236</v>
      </c>
      <c r="V31" s="34">
        <v>100.17729725</v>
      </c>
      <c r="W31" s="34">
        <v>104.16192488</v>
      </c>
      <c r="X31" s="34">
        <v>112.5275675</v>
      </c>
      <c r="Y31" s="34">
        <v>118.54796143999999</v>
      </c>
      <c r="Z31" s="34">
        <v>113.97314</v>
      </c>
      <c r="AA31" s="34">
        <v>118.442607</v>
      </c>
      <c r="AB31" s="34">
        <v>126.48569500000001</v>
      </c>
      <c r="AC31" s="34">
        <v>135.694594</v>
      </c>
      <c r="AD31" s="34">
        <v>146.341666</v>
      </c>
      <c r="AE31" s="34">
        <v>154.69082700000001</v>
      </c>
      <c r="AF31" s="34">
        <v>156.105873</v>
      </c>
      <c r="AG31" s="34">
        <v>148.779247</v>
      </c>
      <c r="AH31" s="34">
        <v>142.23362599999999</v>
      </c>
      <c r="AI31" s="34">
        <v>141.349313</v>
      </c>
      <c r="AJ31" s="34">
        <v>146.324353</v>
      </c>
      <c r="AK31" s="34">
        <v>154.24315000000001</v>
      </c>
      <c r="AL31" s="34">
        <v>156.249314</v>
      </c>
      <c r="AM31" s="34">
        <v>147.726178</v>
      </c>
      <c r="AN31" s="34">
        <v>153.80797100000001</v>
      </c>
      <c r="AO31" s="34">
        <v>160.03360499999999</v>
      </c>
      <c r="AP31" s="34">
        <v>163.11141749999999</v>
      </c>
      <c r="AQ31" s="34">
        <v>164.07730839999999</v>
      </c>
      <c r="AR31" s="34">
        <v>159.438804</v>
      </c>
      <c r="AS31" s="34">
        <v>150.69490010000001</v>
      </c>
      <c r="AT31" s="34">
        <v>143.62436729999999</v>
      </c>
      <c r="AU31" s="34">
        <v>143.56723009999999</v>
      </c>
      <c r="AV31" s="34">
        <v>157.0146</v>
      </c>
      <c r="AW31" s="34">
        <v>154.8049</v>
      </c>
      <c r="AX31" s="34">
        <v>147.70269999999999</v>
      </c>
      <c r="AY31" s="459">
        <v>140.72059999999999</v>
      </c>
      <c r="AZ31" s="459">
        <v>140.82679999999999</v>
      </c>
      <c r="BA31" s="459">
        <v>151.75989999999999</v>
      </c>
      <c r="BB31" s="459">
        <v>161.3708</v>
      </c>
      <c r="BC31" s="459">
        <v>168.43969999999999</v>
      </c>
      <c r="BD31" s="459">
        <v>165.89670000000001</v>
      </c>
      <c r="BE31" s="459">
        <v>152.44210000000001</v>
      </c>
      <c r="BF31" s="459">
        <v>141.47290000000001</v>
      </c>
      <c r="BG31" s="459">
        <v>136.4486</v>
      </c>
      <c r="BH31" s="459">
        <v>137.797</v>
      </c>
      <c r="BI31" s="459">
        <v>135.6995</v>
      </c>
      <c r="BJ31" s="459">
        <v>122.5735</v>
      </c>
      <c r="BK31" s="459">
        <v>111.7629</v>
      </c>
      <c r="BL31" s="459">
        <v>109.0312</v>
      </c>
      <c r="BM31" s="459">
        <v>118.0754</v>
      </c>
      <c r="BN31" s="459">
        <v>127.70269999999999</v>
      </c>
      <c r="BO31" s="459">
        <v>133.72120000000001</v>
      </c>
      <c r="BP31" s="459">
        <v>130.096</v>
      </c>
      <c r="BQ31" s="459">
        <v>116.1456</v>
      </c>
      <c r="BR31" s="459">
        <v>105.5729</v>
      </c>
      <c r="BS31" s="459">
        <v>102.2323</v>
      </c>
      <c r="BT31" s="459">
        <v>107.87139999999999</v>
      </c>
      <c r="BU31" s="459">
        <v>109.42489999999999</v>
      </c>
      <c r="BV31" s="459">
        <v>97.769869999999997</v>
      </c>
    </row>
    <row r="32" spans="1:74" s="743" customFormat="1" ht="11.05" customHeight="1" x14ac:dyDescent="0.2">
      <c r="A32" s="742" t="s">
        <v>322</v>
      </c>
      <c r="B32" s="752" t="s">
        <v>1392</v>
      </c>
      <c r="C32" s="365">
        <v>21.804819999999999</v>
      </c>
      <c r="D32" s="365">
        <v>22.681560000000001</v>
      </c>
      <c r="E32" s="365">
        <v>22.628799999999998</v>
      </c>
      <c r="F32" s="365">
        <v>22.532039999999999</v>
      </c>
      <c r="G32" s="365">
        <v>22.443670000000001</v>
      </c>
      <c r="H32" s="365">
        <v>22.360939999999999</v>
      </c>
      <c r="I32" s="365">
        <v>21.420069999999999</v>
      </c>
      <c r="J32" s="365">
        <v>19.98582</v>
      </c>
      <c r="K32" s="365">
        <v>19.04241</v>
      </c>
      <c r="L32" s="365">
        <v>19.02638</v>
      </c>
      <c r="M32" s="365">
        <v>19.021519999999999</v>
      </c>
      <c r="N32" s="365">
        <v>19.013000000000002</v>
      </c>
      <c r="O32" s="365">
        <v>19.113698594999999</v>
      </c>
      <c r="P32" s="365">
        <v>19.360085664</v>
      </c>
      <c r="Q32" s="365">
        <v>19.674216527999999</v>
      </c>
      <c r="R32" s="365">
        <v>19.801024679000001</v>
      </c>
      <c r="S32" s="365">
        <v>20.199651292999999</v>
      </c>
      <c r="T32" s="365">
        <v>20.597043835000001</v>
      </c>
      <c r="U32" s="365">
        <v>20.439205363999999</v>
      </c>
      <c r="V32" s="365">
        <v>20.314604249999999</v>
      </c>
      <c r="W32" s="365">
        <v>20.445048881999998</v>
      </c>
      <c r="X32" s="365">
        <v>20.846109503000001</v>
      </c>
      <c r="Y32" s="365">
        <v>21.029314441</v>
      </c>
      <c r="Z32" s="365">
        <v>20.82</v>
      </c>
      <c r="AA32" s="365">
        <v>21.446000000000002</v>
      </c>
      <c r="AB32" s="365">
        <v>22.452999999999999</v>
      </c>
      <c r="AC32" s="365">
        <v>22.39</v>
      </c>
      <c r="AD32" s="365">
        <v>22.292000000000002</v>
      </c>
      <c r="AE32" s="365">
        <v>22.196000000000002</v>
      </c>
      <c r="AF32" s="365">
        <v>22.091999999999999</v>
      </c>
      <c r="AG32" s="365">
        <v>21.050999999999998</v>
      </c>
      <c r="AH32" s="365">
        <v>19.536000000000001</v>
      </c>
      <c r="AI32" s="365">
        <v>18.506</v>
      </c>
      <c r="AJ32" s="365">
        <v>18.488</v>
      </c>
      <c r="AK32" s="365">
        <v>18.465</v>
      </c>
      <c r="AL32" s="365">
        <v>18.427</v>
      </c>
      <c r="AM32" s="365">
        <v>19.048999999999999</v>
      </c>
      <c r="AN32" s="365">
        <v>20.042999999999999</v>
      </c>
      <c r="AO32" s="365">
        <v>19.989000000000001</v>
      </c>
      <c r="AP32" s="365">
        <v>19.901</v>
      </c>
      <c r="AQ32" s="365">
        <v>19.82</v>
      </c>
      <c r="AR32" s="365">
        <v>19.733000000000001</v>
      </c>
      <c r="AS32" s="365">
        <v>18.716999999999999</v>
      </c>
      <c r="AT32" s="365">
        <v>17.222999999999999</v>
      </c>
      <c r="AU32" s="365">
        <v>16.210999999999999</v>
      </c>
      <c r="AV32" s="365">
        <v>16.206</v>
      </c>
      <c r="AW32" s="365">
        <v>16.26483</v>
      </c>
      <c r="AX32" s="365">
        <v>16.283370000000001</v>
      </c>
      <c r="AY32" s="376">
        <v>16.007380000000001</v>
      </c>
      <c r="AZ32" s="376">
        <v>16.83785</v>
      </c>
      <c r="BA32" s="376">
        <v>16.884049999999998</v>
      </c>
      <c r="BB32" s="376">
        <v>16.893280000000001</v>
      </c>
      <c r="BC32" s="376">
        <v>16.901520000000001</v>
      </c>
      <c r="BD32" s="376">
        <v>16.89714</v>
      </c>
      <c r="BE32" s="376">
        <v>16.30424</v>
      </c>
      <c r="BF32" s="376">
        <v>15.428900000000001</v>
      </c>
      <c r="BG32" s="376">
        <v>14.79472</v>
      </c>
      <c r="BH32" s="376">
        <v>14.82652</v>
      </c>
      <c r="BI32" s="376">
        <v>14.84695</v>
      </c>
      <c r="BJ32" s="376">
        <v>14.85411</v>
      </c>
      <c r="BK32" s="376">
        <v>14.57766</v>
      </c>
      <c r="BL32" s="376">
        <v>15.39756</v>
      </c>
      <c r="BM32" s="376">
        <v>15.47015</v>
      </c>
      <c r="BN32" s="376">
        <v>15.51375</v>
      </c>
      <c r="BO32" s="376">
        <v>15.565390000000001</v>
      </c>
      <c r="BP32" s="376">
        <v>15.602919999999999</v>
      </c>
      <c r="BQ32" s="376">
        <v>15.05851</v>
      </c>
      <c r="BR32" s="376">
        <v>14.23326</v>
      </c>
      <c r="BS32" s="376">
        <v>13.65157</v>
      </c>
      <c r="BT32" s="376">
        <v>13.73606</v>
      </c>
      <c r="BU32" s="376">
        <v>13.80898</v>
      </c>
      <c r="BV32" s="376">
        <v>13.85899</v>
      </c>
    </row>
    <row r="33" spans="1:74" s="743" customFormat="1" ht="11.05" customHeight="1" x14ac:dyDescent="0.2">
      <c r="A33" s="742" t="s">
        <v>323</v>
      </c>
      <c r="B33" s="752" t="s">
        <v>1393</v>
      </c>
      <c r="C33" s="365">
        <v>128.31009</v>
      </c>
      <c r="D33" s="365">
        <v>112.156792</v>
      </c>
      <c r="E33" s="365">
        <v>113.92601000000001</v>
      </c>
      <c r="F33" s="365">
        <v>119.942661</v>
      </c>
      <c r="G33" s="365">
        <v>122.49473</v>
      </c>
      <c r="H33" s="365">
        <v>113.36642399999999</v>
      </c>
      <c r="I33" s="365">
        <v>99.643457999999995</v>
      </c>
      <c r="J33" s="365">
        <v>86.411879999999996</v>
      </c>
      <c r="K33" s="365">
        <v>82.106979999999993</v>
      </c>
      <c r="L33" s="365">
        <v>86.453131999999997</v>
      </c>
      <c r="M33" s="365">
        <v>93.708056999999997</v>
      </c>
      <c r="N33" s="365">
        <v>96.343018000000001</v>
      </c>
      <c r="O33" s="365">
        <v>88.897283999999999</v>
      </c>
      <c r="P33" s="365">
        <v>85.287768999999997</v>
      </c>
      <c r="Q33" s="365">
        <v>90.294261000000006</v>
      </c>
      <c r="R33" s="365">
        <v>94.897974000000005</v>
      </c>
      <c r="S33" s="365">
        <v>96.844313</v>
      </c>
      <c r="T33" s="365">
        <v>91.021466000000004</v>
      </c>
      <c r="U33" s="365">
        <v>83.394807</v>
      </c>
      <c r="V33" s="365">
        <v>79.862692999999993</v>
      </c>
      <c r="W33" s="365">
        <v>83.716875999999999</v>
      </c>
      <c r="X33" s="365">
        <v>91.681458000000006</v>
      </c>
      <c r="Y33" s="365">
        <v>97.518647000000001</v>
      </c>
      <c r="Z33" s="365">
        <v>93.153139999999993</v>
      </c>
      <c r="AA33" s="365">
        <v>96.996606999999997</v>
      </c>
      <c r="AB33" s="365">
        <v>104.032695</v>
      </c>
      <c r="AC33" s="365">
        <v>113.30459399999999</v>
      </c>
      <c r="AD33" s="365">
        <v>124.049666</v>
      </c>
      <c r="AE33" s="365">
        <v>132.49482699999999</v>
      </c>
      <c r="AF33" s="365">
        <v>134.01387299999999</v>
      </c>
      <c r="AG33" s="365">
        <v>127.728247</v>
      </c>
      <c r="AH33" s="365">
        <v>122.697626</v>
      </c>
      <c r="AI33" s="365">
        <v>122.84331299999999</v>
      </c>
      <c r="AJ33" s="365">
        <v>127.836353</v>
      </c>
      <c r="AK33" s="365">
        <v>135.77815000000001</v>
      </c>
      <c r="AL33" s="365">
        <v>137.82231400000001</v>
      </c>
      <c r="AM33" s="365">
        <v>128.677178</v>
      </c>
      <c r="AN33" s="365">
        <v>133.764971</v>
      </c>
      <c r="AO33" s="365">
        <v>140.04460499999999</v>
      </c>
      <c r="AP33" s="365">
        <v>143.21041750000001</v>
      </c>
      <c r="AQ33" s="365">
        <v>144.2573084</v>
      </c>
      <c r="AR33" s="365">
        <v>139.705804</v>
      </c>
      <c r="AS33" s="365">
        <v>131.9779001</v>
      </c>
      <c r="AT33" s="365">
        <v>126.4013673</v>
      </c>
      <c r="AU33" s="365">
        <v>127.3562301</v>
      </c>
      <c r="AV33" s="365">
        <v>132.5083832</v>
      </c>
      <c r="AW33" s="365">
        <v>138.53999870000001</v>
      </c>
      <c r="AX33" s="365">
        <v>131.41932299999999</v>
      </c>
      <c r="AY33" s="376">
        <v>124.7132</v>
      </c>
      <c r="AZ33" s="376">
        <v>123.989</v>
      </c>
      <c r="BA33" s="376">
        <v>134.8758</v>
      </c>
      <c r="BB33" s="376">
        <v>144.47749999999999</v>
      </c>
      <c r="BC33" s="376">
        <v>151.53809999999999</v>
      </c>
      <c r="BD33" s="376">
        <v>148.99959999999999</v>
      </c>
      <c r="BE33" s="376">
        <v>136.1379</v>
      </c>
      <c r="BF33" s="376">
        <v>126.044</v>
      </c>
      <c r="BG33" s="376">
        <v>121.65389999999999</v>
      </c>
      <c r="BH33" s="376">
        <v>122.9705</v>
      </c>
      <c r="BI33" s="376">
        <v>120.85250000000001</v>
      </c>
      <c r="BJ33" s="376">
        <v>107.71939999999999</v>
      </c>
      <c r="BK33" s="376">
        <v>97.185249999999996</v>
      </c>
      <c r="BL33" s="376">
        <v>93.633669999999995</v>
      </c>
      <c r="BM33" s="376">
        <v>102.6053</v>
      </c>
      <c r="BN33" s="376">
        <v>112.18899999999999</v>
      </c>
      <c r="BO33" s="376">
        <v>118.1558</v>
      </c>
      <c r="BP33" s="376">
        <v>114.4931</v>
      </c>
      <c r="BQ33" s="376">
        <v>101.08710000000001</v>
      </c>
      <c r="BR33" s="376">
        <v>91.339659999999995</v>
      </c>
      <c r="BS33" s="376">
        <v>88.580719999999999</v>
      </c>
      <c r="BT33" s="376">
        <v>94.135360000000006</v>
      </c>
      <c r="BU33" s="376">
        <v>95.61591</v>
      </c>
      <c r="BV33" s="376">
        <v>83.910889999999995</v>
      </c>
    </row>
    <row r="34" spans="1:74" ht="11.05" customHeight="1" x14ac:dyDescent="0.2">
      <c r="A34" s="48" t="s">
        <v>40</v>
      </c>
      <c r="B34" s="745" t="s">
        <v>1004</v>
      </c>
      <c r="C34" s="365">
        <v>123.70493999999999</v>
      </c>
      <c r="D34" s="365">
        <v>107.697982</v>
      </c>
      <c r="E34" s="365">
        <v>109.613539</v>
      </c>
      <c r="F34" s="365">
        <v>115.50493</v>
      </c>
      <c r="G34" s="365">
        <v>117.93173899999999</v>
      </c>
      <c r="H34" s="365">
        <v>108.678173</v>
      </c>
      <c r="I34" s="365">
        <v>94.974288000000001</v>
      </c>
      <c r="J34" s="365">
        <v>81.761792</v>
      </c>
      <c r="K34" s="365">
        <v>77.475972999999996</v>
      </c>
      <c r="L34" s="365">
        <v>81.879538999999994</v>
      </c>
      <c r="M34" s="365">
        <v>89.191877000000005</v>
      </c>
      <c r="N34" s="365">
        <v>91.884252000000004</v>
      </c>
      <c r="O34" s="365">
        <v>84.541109000000006</v>
      </c>
      <c r="P34" s="365">
        <v>81.034187000000003</v>
      </c>
      <c r="Q34" s="365">
        <v>86.143270000000001</v>
      </c>
      <c r="R34" s="365">
        <v>90.746359999999996</v>
      </c>
      <c r="S34" s="365">
        <v>92.692076</v>
      </c>
      <c r="T34" s="365">
        <v>86.868606</v>
      </c>
      <c r="U34" s="365">
        <v>79.171988999999996</v>
      </c>
      <c r="V34" s="365">
        <v>75.569913999999997</v>
      </c>
      <c r="W34" s="365">
        <v>79.354139000000004</v>
      </c>
      <c r="X34" s="365">
        <v>87.342115000000007</v>
      </c>
      <c r="Y34" s="365">
        <v>93.202696000000003</v>
      </c>
      <c r="Z34" s="365">
        <v>88.860583000000005</v>
      </c>
      <c r="AA34" s="365">
        <v>92.713750000000005</v>
      </c>
      <c r="AB34" s="365">
        <v>99.759538000000006</v>
      </c>
      <c r="AC34" s="365">
        <v>109.04113700000001</v>
      </c>
      <c r="AD34" s="365">
        <v>119.67088800000001</v>
      </c>
      <c r="AE34" s="365">
        <v>128.00072900000001</v>
      </c>
      <c r="AF34" s="365">
        <v>129.40445399999999</v>
      </c>
      <c r="AG34" s="365">
        <v>123.131169</v>
      </c>
      <c r="AH34" s="365">
        <v>118.11288999999999</v>
      </c>
      <c r="AI34" s="365">
        <v>118.27091799999999</v>
      </c>
      <c r="AJ34" s="365">
        <v>123.265111</v>
      </c>
      <c r="AK34" s="365">
        <v>131.20806200000001</v>
      </c>
      <c r="AL34" s="365">
        <v>133.253379</v>
      </c>
      <c r="AM34" s="365">
        <v>124.175269</v>
      </c>
      <c r="AN34" s="365">
        <v>129.33008799999999</v>
      </c>
      <c r="AO34" s="365">
        <v>135.676748</v>
      </c>
      <c r="AP34" s="365">
        <v>139.00797900000001</v>
      </c>
      <c r="AQ34" s="365">
        <v>139.984576</v>
      </c>
      <c r="AR34" s="365">
        <v>135.36620400000001</v>
      </c>
      <c r="AS34" s="365">
        <v>127.492639</v>
      </c>
      <c r="AT34" s="365">
        <v>121.85675999999999</v>
      </c>
      <c r="AU34" s="365">
        <v>122.752286</v>
      </c>
      <c r="AV34" s="365">
        <v>127.91718899999999</v>
      </c>
      <c r="AW34" s="365">
        <v>133.95869999999999</v>
      </c>
      <c r="AX34" s="365">
        <v>126.8441</v>
      </c>
      <c r="AY34" s="376">
        <v>120.3751</v>
      </c>
      <c r="AZ34" s="376">
        <v>119.88679999999999</v>
      </c>
      <c r="BA34" s="376">
        <v>131.0128</v>
      </c>
      <c r="BB34" s="376">
        <v>140.54339999999999</v>
      </c>
      <c r="BC34" s="376">
        <v>147.53210000000001</v>
      </c>
      <c r="BD34" s="376">
        <v>144.92230000000001</v>
      </c>
      <c r="BE34" s="376">
        <v>131.90870000000001</v>
      </c>
      <c r="BF34" s="376">
        <v>121.7496</v>
      </c>
      <c r="BG34" s="376">
        <v>117.2898</v>
      </c>
      <c r="BH34" s="376">
        <v>118.6061</v>
      </c>
      <c r="BI34" s="376">
        <v>116.4855</v>
      </c>
      <c r="BJ34" s="376">
        <v>103.3464</v>
      </c>
      <c r="BK34" s="376">
        <v>93.038219999999995</v>
      </c>
      <c r="BL34" s="376">
        <v>89.711519999999993</v>
      </c>
      <c r="BM34" s="376">
        <v>98.910809999999998</v>
      </c>
      <c r="BN34" s="376">
        <v>108.4105</v>
      </c>
      <c r="BO34" s="376">
        <v>114.29179999999999</v>
      </c>
      <c r="BP34" s="376">
        <v>110.5444</v>
      </c>
      <c r="BQ34" s="376">
        <v>96.974590000000006</v>
      </c>
      <c r="BR34" s="376">
        <v>87.151120000000006</v>
      </c>
      <c r="BS34" s="376">
        <v>84.312740000000005</v>
      </c>
      <c r="BT34" s="376">
        <v>89.858400000000003</v>
      </c>
      <c r="BU34" s="376">
        <v>91.328469999999996</v>
      </c>
      <c r="BV34" s="376">
        <v>79.610050000000001</v>
      </c>
    </row>
    <row r="35" spans="1:74" ht="11.05" customHeight="1" x14ac:dyDescent="0.2">
      <c r="A35" s="48" t="s">
        <v>38</v>
      </c>
      <c r="B35" s="745" t="s">
        <v>1394</v>
      </c>
      <c r="C35" s="365">
        <v>2.7444489999999999</v>
      </c>
      <c r="D35" s="365">
        <v>2.641384</v>
      </c>
      <c r="E35" s="365">
        <v>2.5383179999999999</v>
      </c>
      <c r="F35" s="365">
        <v>2.5671279999999999</v>
      </c>
      <c r="G35" s="365">
        <v>2.5959379999999999</v>
      </c>
      <c r="H35" s="365">
        <v>2.6247479999999999</v>
      </c>
      <c r="I35" s="365">
        <v>2.6285319999999999</v>
      </c>
      <c r="J35" s="365">
        <v>2.6323159999999999</v>
      </c>
      <c r="K35" s="365">
        <v>2.6360999999999999</v>
      </c>
      <c r="L35" s="365">
        <v>2.6321680000000001</v>
      </c>
      <c r="M35" s="365">
        <v>2.6282359999999998</v>
      </c>
      <c r="N35" s="365">
        <v>2.624304</v>
      </c>
      <c r="O35" s="365">
        <v>2.5509149999999998</v>
      </c>
      <c r="P35" s="365">
        <v>2.4775260000000001</v>
      </c>
      <c r="Q35" s="365">
        <v>2.404137</v>
      </c>
      <c r="R35" s="365">
        <v>2.3941300000000001</v>
      </c>
      <c r="S35" s="365">
        <v>2.3841230000000002</v>
      </c>
      <c r="T35" s="365">
        <v>2.3741159999999999</v>
      </c>
      <c r="U35" s="365">
        <v>2.4258920000000002</v>
      </c>
      <c r="V35" s="365">
        <v>2.4776690000000001</v>
      </c>
      <c r="W35" s="365">
        <v>2.5294449999999999</v>
      </c>
      <c r="X35" s="365">
        <v>2.519412</v>
      </c>
      <c r="Y35" s="365">
        <v>2.5093800000000002</v>
      </c>
      <c r="Z35" s="365">
        <v>2.4993470000000002</v>
      </c>
      <c r="AA35" s="365">
        <v>2.4832519999999998</v>
      </c>
      <c r="AB35" s="365">
        <v>2.4671560000000001</v>
      </c>
      <c r="AC35" s="365">
        <v>2.4510610000000002</v>
      </c>
      <c r="AD35" s="365">
        <v>2.555777</v>
      </c>
      <c r="AE35" s="365">
        <v>2.6604930000000002</v>
      </c>
      <c r="AF35" s="365">
        <v>2.765209</v>
      </c>
      <c r="AG35" s="365">
        <v>2.7601279999999999</v>
      </c>
      <c r="AH35" s="365">
        <v>2.7550460000000001</v>
      </c>
      <c r="AI35" s="365">
        <v>2.749965</v>
      </c>
      <c r="AJ35" s="365">
        <v>2.7894450000000002</v>
      </c>
      <c r="AK35" s="365">
        <v>2.8289240000000002</v>
      </c>
      <c r="AL35" s="365">
        <v>2.868404</v>
      </c>
      <c r="AM35" s="365">
        <v>2.8419469999999998</v>
      </c>
      <c r="AN35" s="365">
        <v>2.81549</v>
      </c>
      <c r="AO35" s="365">
        <v>2.7890329999999999</v>
      </c>
      <c r="AP35" s="365">
        <v>2.5297480000000001</v>
      </c>
      <c r="AQ35" s="365">
        <v>2.5689419999999998</v>
      </c>
      <c r="AR35" s="365">
        <v>2.6042999999999998</v>
      </c>
      <c r="AS35" s="365">
        <v>2.7403339999999998</v>
      </c>
      <c r="AT35" s="365">
        <v>2.803029</v>
      </c>
      <c r="AU35" s="365">
        <v>2.8677350000000001</v>
      </c>
      <c r="AV35" s="365">
        <v>2.8792900000000001</v>
      </c>
      <c r="AW35" s="365">
        <v>2.891661</v>
      </c>
      <c r="AX35" s="365">
        <v>2.9018820000000001</v>
      </c>
      <c r="AY35" s="376">
        <v>2.7489949999999999</v>
      </c>
      <c r="AZ35" s="376">
        <v>2.5977749999999999</v>
      </c>
      <c r="BA35" s="376">
        <v>2.438259</v>
      </c>
      <c r="BB35" s="376">
        <v>2.4775369999999999</v>
      </c>
      <c r="BC35" s="376">
        <v>2.5167769999999998</v>
      </c>
      <c r="BD35" s="376">
        <v>2.554716</v>
      </c>
      <c r="BE35" s="376">
        <v>2.6943679999999999</v>
      </c>
      <c r="BF35" s="376">
        <v>2.7602129999999998</v>
      </c>
      <c r="BG35" s="376">
        <v>2.8275540000000001</v>
      </c>
      <c r="BH35" s="376">
        <v>2.8430399999999998</v>
      </c>
      <c r="BI35" s="376">
        <v>2.8587539999999998</v>
      </c>
      <c r="BJ35" s="376">
        <v>2.8710740000000001</v>
      </c>
      <c r="BK35" s="376">
        <v>2.7195279999999999</v>
      </c>
      <c r="BL35" s="376">
        <v>2.5697410000000001</v>
      </c>
      <c r="BM35" s="376">
        <v>2.4119679999999999</v>
      </c>
      <c r="BN35" s="376">
        <v>2.4541689999999998</v>
      </c>
      <c r="BO35" s="376">
        <v>2.496953</v>
      </c>
      <c r="BP35" s="376">
        <v>2.5384720000000001</v>
      </c>
      <c r="BQ35" s="376">
        <v>2.6807970000000001</v>
      </c>
      <c r="BR35" s="376">
        <v>2.748605</v>
      </c>
      <c r="BS35" s="376">
        <v>2.8172389999999998</v>
      </c>
      <c r="BT35" s="376">
        <v>2.8334320000000002</v>
      </c>
      <c r="BU35" s="376">
        <v>2.8493810000000002</v>
      </c>
      <c r="BV35" s="376">
        <v>2.861856</v>
      </c>
    </row>
    <row r="36" spans="1:74" ht="11.05" customHeight="1" x14ac:dyDescent="0.2">
      <c r="A36" s="48" t="s">
        <v>39</v>
      </c>
      <c r="B36" s="745" t="s">
        <v>1386</v>
      </c>
      <c r="C36" s="365">
        <v>1.6176219999999999</v>
      </c>
      <c r="D36" s="365">
        <v>1.581378</v>
      </c>
      <c r="E36" s="365">
        <v>1.5451349999999999</v>
      </c>
      <c r="F36" s="365">
        <v>1.6478090000000001</v>
      </c>
      <c r="G36" s="365">
        <v>1.7504839999999999</v>
      </c>
      <c r="H36" s="365">
        <v>1.8531580000000001</v>
      </c>
      <c r="I36" s="365">
        <v>1.8334490000000001</v>
      </c>
      <c r="J36" s="365">
        <v>1.8137399999999999</v>
      </c>
      <c r="K36" s="365">
        <v>1.7940309999999999</v>
      </c>
      <c r="L36" s="365">
        <v>1.748853</v>
      </c>
      <c r="M36" s="365">
        <v>1.703676</v>
      </c>
      <c r="N36" s="365">
        <v>1.658498</v>
      </c>
      <c r="O36" s="365">
        <v>1.635589</v>
      </c>
      <c r="P36" s="365">
        <v>1.612679</v>
      </c>
      <c r="Q36" s="365">
        <v>1.5897699999999999</v>
      </c>
      <c r="R36" s="365">
        <v>1.599945</v>
      </c>
      <c r="S36" s="365">
        <v>1.61012</v>
      </c>
      <c r="T36" s="365">
        <v>1.620295</v>
      </c>
      <c r="U36" s="365">
        <v>1.6289720000000001</v>
      </c>
      <c r="V36" s="365">
        <v>1.6376500000000001</v>
      </c>
      <c r="W36" s="365">
        <v>1.6463270000000001</v>
      </c>
      <c r="X36" s="365">
        <v>1.6397550000000001</v>
      </c>
      <c r="Y36" s="365">
        <v>1.633184</v>
      </c>
      <c r="Z36" s="365">
        <v>1.6266119999999999</v>
      </c>
      <c r="AA36" s="365">
        <v>1.6345609999999999</v>
      </c>
      <c r="AB36" s="365">
        <v>1.6425110000000001</v>
      </c>
      <c r="AC36" s="365">
        <v>1.65046</v>
      </c>
      <c r="AD36" s="365">
        <v>1.6616089999999999</v>
      </c>
      <c r="AE36" s="365">
        <v>1.672757</v>
      </c>
      <c r="AF36" s="365">
        <v>1.6839059999999999</v>
      </c>
      <c r="AG36" s="365">
        <v>1.6741140000000001</v>
      </c>
      <c r="AH36" s="365">
        <v>1.6643220000000001</v>
      </c>
      <c r="AI36" s="365">
        <v>1.6545300000000001</v>
      </c>
      <c r="AJ36" s="365">
        <v>1.6201540000000001</v>
      </c>
      <c r="AK36" s="365">
        <v>1.585777</v>
      </c>
      <c r="AL36" s="365">
        <v>1.551401</v>
      </c>
      <c r="AM36" s="365">
        <v>1.5167379999999999</v>
      </c>
      <c r="AN36" s="365">
        <v>1.4820739999999999</v>
      </c>
      <c r="AO36" s="365">
        <v>1.447411</v>
      </c>
      <c r="AP36" s="365">
        <v>1.501082</v>
      </c>
      <c r="AQ36" s="365">
        <v>1.53125</v>
      </c>
      <c r="AR36" s="365">
        <v>1.5606</v>
      </c>
      <c r="AS36" s="365">
        <v>1.5636110000000001</v>
      </c>
      <c r="AT36" s="365">
        <v>1.5551170000000001</v>
      </c>
      <c r="AU36" s="365">
        <v>1.5448980000000001</v>
      </c>
      <c r="AV36" s="365">
        <v>1.5227459999999999</v>
      </c>
      <c r="AW36" s="365">
        <v>1.501277</v>
      </c>
      <c r="AX36" s="365">
        <v>1.4857959999999999</v>
      </c>
      <c r="AY36" s="376">
        <v>1.413905</v>
      </c>
      <c r="AZ36" s="376">
        <v>1.341564</v>
      </c>
      <c r="BA36" s="376">
        <v>1.2746630000000001</v>
      </c>
      <c r="BB36" s="376">
        <v>1.30542</v>
      </c>
      <c r="BC36" s="376">
        <v>1.3372999999999999</v>
      </c>
      <c r="BD36" s="376">
        <v>1.3691679999999999</v>
      </c>
      <c r="BE36" s="376">
        <v>1.375092</v>
      </c>
      <c r="BF36" s="376">
        <v>1.36965</v>
      </c>
      <c r="BG36" s="376">
        <v>1.3675040000000001</v>
      </c>
      <c r="BH36" s="376">
        <v>1.3546959999999999</v>
      </c>
      <c r="BI36" s="376">
        <v>1.3431409999999999</v>
      </c>
      <c r="BJ36" s="376">
        <v>1.3378140000000001</v>
      </c>
      <c r="BK36" s="376">
        <v>1.275965</v>
      </c>
      <c r="BL36" s="376">
        <v>1.213533</v>
      </c>
      <c r="BM36" s="376">
        <v>1.156606</v>
      </c>
      <c r="BN36" s="376">
        <v>1.197668</v>
      </c>
      <c r="BO36" s="376">
        <v>1.239908</v>
      </c>
      <c r="BP36" s="376">
        <v>1.281917</v>
      </c>
      <c r="BQ36" s="376">
        <v>1.297412</v>
      </c>
      <c r="BR36" s="376">
        <v>1.3011239999999999</v>
      </c>
      <c r="BS36" s="376">
        <v>1.3076650000000001</v>
      </c>
      <c r="BT36" s="376">
        <v>1.3031250000000001</v>
      </c>
      <c r="BU36" s="376">
        <v>1.299447</v>
      </c>
      <c r="BV36" s="376">
        <v>1.301688</v>
      </c>
    </row>
    <row r="37" spans="1:74" ht="11.05" customHeight="1" x14ac:dyDescent="0.2">
      <c r="A37" s="48" t="s">
        <v>114</v>
      </c>
      <c r="B37" s="745" t="s">
        <v>1395</v>
      </c>
      <c r="C37" s="365">
        <v>0.24307899999999999</v>
      </c>
      <c r="D37" s="365">
        <v>0.23604800000000001</v>
      </c>
      <c r="E37" s="365">
        <v>0.229018</v>
      </c>
      <c r="F37" s="365">
        <v>0.22279399999999999</v>
      </c>
      <c r="G37" s="365">
        <v>0.21656900000000001</v>
      </c>
      <c r="H37" s="365">
        <v>0.210345</v>
      </c>
      <c r="I37" s="365">
        <v>0.20718900000000001</v>
      </c>
      <c r="J37" s="365">
        <v>0.20403199999999999</v>
      </c>
      <c r="K37" s="365">
        <v>0.200876</v>
      </c>
      <c r="L37" s="365">
        <v>0.19257199999999999</v>
      </c>
      <c r="M37" s="365">
        <v>0.18426799999999999</v>
      </c>
      <c r="N37" s="365">
        <v>0.17596400000000001</v>
      </c>
      <c r="O37" s="365">
        <v>0.16967099999999999</v>
      </c>
      <c r="P37" s="365">
        <v>0.16337699999999999</v>
      </c>
      <c r="Q37" s="365">
        <v>0.157084</v>
      </c>
      <c r="R37" s="365">
        <v>0.15753900000000001</v>
      </c>
      <c r="S37" s="365">
        <v>0.157994</v>
      </c>
      <c r="T37" s="365">
        <v>0.15844900000000001</v>
      </c>
      <c r="U37" s="365">
        <v>0.16795399999999999</v>
      </c>
      <c r="V37" s="365">
        <v>0.17746000000000001</v>
      </c>
      <c r="W37" s="365">
        <v>0.18696499999999999</v>
      </c>
      <c r="X37" s="365">
        <v>0.180176</v>
      </c>
      <c r="Y37" s="365">
        <v>0.17338700000000001</v>
      </c>
      <c r="Z37" s="365">
        <v>0.166598</v>
      </c>
      <c r="AA37" s="365">
        <v>0.165044</v>
      </c>
      <c r="AB37" s="365">
        <v>0.16349</v>
      </c>
      <c r="AC37" s="365">
        <v>0.161936</v>
      </c>
      <c r="AD37" s="365">
        <v>0.16139200000000001</v>
      </c>
      <c r="AE37" s="365">
        <v>0.16084799999999999</v>
      </c>
      <c r="AF37" s="365">
        <v>0.160304</v>
      </c>
      <c r="AG37" s="365">
        <v>0.16283600000000001</v>
      </c>
      <c r="AH37" s="365">
        <v>0.16536799999999999</v>
      </c>
      <c r="AI37" s="365">
        <v>0.16789999999999999</v>
      </c>
      <c r="AJ37" s="365">
        <v>0.16164300000000001</v>
      </c>
      <c r="AK37" s="365">
        <v>0.155387</v>
      </c>
      <c r="AL37" s="365">
        <v>0.14913000000000001</v>
      </c>
      <c r="AM37" s="365">
        <v>0.14322399999999999</v>
      </c>
      <c r="AN37" s="365">
        <v>0.137319</v>
      </c>
      <c r="AO37" s="365">
        <v>0.131413</v>
      </c>
      <c r="AP37" s="365">
        <v>0.1716085</v>
      </c>
      <c r="AQ37" s="365">
        <v>0.17254040000000001</v>
      </c>
      <c r="AR37" s="365">
        <v>0.17469999999999999</v>
      </c>
      <c r="AS37" s="365">
        <v>0.18131610000000001</v>
      </c>
      <c r="AT37" s="365">
        <v>0.1864613</v>
      </c>
      <c r="AU37" s="365">
        <v>0.19131110000000001</v>
      </c>
      <c r="AV37" s="365">
        <v>0.1891582</v>
      </c>
      <c r="AW37" s="365">
        <v>0.18836069999999999</v>
      </c>
      <c r="AX37" s="365">
        <v>0.18754499999999999</v>
      </c>
      <c r="AY37" s="376">
        <v>0.17517389999999999</v>
      </c>
      <c r="AZ37" s="376">
        <v>0.16282099999999999</v>
      </c>
      <c r="BA37" s="376">
        <v>0.15013570000000001</v>
      </c>
      <c r="BB37" s="376">
        <v>0.1511873</v>
      </c>
      <c r="BC37" s="376">
        <v>0.15194350000000001</v>
      </c>
      <c r="BD37" s="376">
        <v>0.15337390000000001</v>
      </c>
      <c r="BE37" s="376">
        <v>0.1597315</v>
      </c>
      <c r="BF37" s="376">
        <v>0.1645432</v>
      </c>
      <c r="BG37" s="376">
        <v>0.16908139999999999</v>
      </c>
      <c r="BH37" s="376">
        <v>0.16666329999999999</v>
      </c>
      <c r="BI37" s="376">
        <v>0.16512660000000001</v>
      </c>
      <c r="BJ37" s="376">
        <v>0.1640597</v>
      </c>
      <c r="BK37" s="376">
        <v>0.1515357</v>
      </c>
      <c r="BL37" s="376">
        <v>0.13888249999999999</v>
      </c>
      <c r="BM37" s="376">
        <v>0.12588959999999999</v>
      </c>
      <c r="BN37" s="376">
        <v>0.12664890000000001</v>
      </c>
      <c r="BO37" s="376">
        <v>0.12710730000000001</v>
      </c>
      <c r="BP37" s="376">
        <v>0.12823209999999999</v>
      </c>
      <c r="BQ37" s="376">
        <v>0.13428880000000001</v>
      </c>
      <c r="BR37" s="376">
        <v>0.13881209999999999</v>
      </c>
      <c r="BS37" s="376">
        <v>0.1430746</v>
      </c>
      <c r="BT37" s="376">
        <v>0.14039860000000001</v>
      </c>
      <c r="BU37" s="376">
        <v>0.13861499999999999</v>
      </c>
      <c r="BV37" s="376">
        <v>0.13729259999999999</v>
      </c>
    </row>
    <row r="38" spans="1:74" ht="11.05" customHeight="1" x14ac:dyDescent="0.2">
      <c r="A38" s="48"/>
      <c r="B38" s="743"/>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6"/>
      <c r="AZ38" s="456"/>
      <c r="BA38" s="456"/>
      <c r="BB38" s="456"/>
      <c r="BC38" s="456"/>
      <c r="BD38" s="456"/>
      <c r="BE38" s="456"/>
      <c r="BF38" s="456"/>
      <c r="BG38" s="456"/>
      <c r="BH38" s="456"/>
      <c r="BI38" s="456"/>
      <c r="BJ38" s="456"/>
      <c r="BK38" s="456"/>
      <c r="BL38" s="456"/>
      <c r="BM38" s="456"/>
      <c r="BN38" s="456"/>
      <c r="BO38" s="456"/>
      <c r="BP38" s="456"/>
      <c r="BQ38" s="456"/>
      <c r="BR38" s="456"/>
      <c r="BS38" s="456"/>
      <c r="BT38" s="456"/>
      <c r="BU38" s="456"/>
      <c r="BV38" s="456"/>
    </row>
    <row r="39" spans="1:74" ht="11.05" customHeight="1" x14ac:dyDescent="0.2">
      <c r="A39" s="48"/>
      <c r="B39" s="295" t="s">
        <v>1396</v>
      </c>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6"/>
      <c r="AZ39" s="456"/>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row>
    <row r="40" spans="1:74" ht="11.05" customHeight="1" x14ac:dyDescent="0.2">
      <c r="A40" s="48" t="s">
        <v>37</v>
      </c>
      <c r="B40" s="752" t="s">
        <v>1397</v>
      </c>
      <c r="C40" s="451">
        <v>6.71</v>
      </c>
      <c r="D40" s="451">
        <v>6.71</v>
      </c>
      <c r="E40" s="451">
        <v>6.71</v>
      </c>
      <c r="F40" s="451">
        <v>6.71</v>
      </c>
      <c r="G40" s="451">
        <v>6.71</v>
      </c>
      <c r="H40" s="451">
        <v>6.71</v>
      </c>
      <c r="I40" s="451">
        <v>6.71</v>
      </c>
      <c r="J40" s="451">
        <v>6.71</v>
      </c>
      <c r="K40" s="451">
        <v>6.71</v>
      </c>
      <c r="L40" s="451">
        <v>6.71</v>
      </c>
      <c r="M40" s="451">
        <v>6.71</v>
      </c>
      <c r="N40" s="451">
        <v>6.71</v>
      </c>
      <c r="O40" s="451">
        <v>6.69</v>
      </c>
      <c r="P40" s="451">
        <v>6.69</v>
      </c>
      <c r="Q40" s="451">
        <v>6.69</v>
      </c>
      <c r="R40" s="451">
        <v>6.69</v>
      </c>
      <c r="S40" s="451">
        <v>6.69</v>
      </c>
      <c r="T40" s="451">
        <v>6.69</v>
      </c>
      <c r="U40" s="451">
        <v>6.69</v>
      </c>
      <c r="V40" s="451">
        <v>6.69</v>
      </c>
      <c r="W40" s="451">
        <v>6.69</v>
      </c>
      <c r="X40" s="451">
        <v>6.69</v>
      </c>
      <c r="Y40" s="451">
        <v>6.69</v>
      </c>
      <c r="Z40" s="451">
        <v>6.69</v>
      </c>
      <c r="AA40" s="451">
        <v>6.75</v>
      </c>
      <c r="AB40" s="451">
        <v>6.75</v>
      </c>
      <c r="AC40" s="451">
        <v>6.75</v>
      </c>
      <c r="AD40" s="451">
        <v>6.75</v>
      </c>
      <c r="AE40" s="451">
        <v>6.75</v>
      </c>
      <c r="AF40" s="451">
        <v>6.75</v>
      </c>
      <c r="AG40" s="451">
        <v>6.75</v>
      </c>
      <c r="AH40" s="451">
        <v>6.75</v>
      </c>
      <c r="AI40" s="451">
        <v>6.75</v>
      </c>
      <c r="AJ40" s="451">
        <v>6.75</v>
      </c>
      <c r="AK40" s="451">
        <v>6.75</v>
      </c>
      <c r="AL40" s="451">
        <v>6.75</v>
      </c>
      <c r="AM40" s="451">
        <v>6.56</v>
      </c>
      <c r="AN40" s="451">
        <v>6.56</v>
      </c>
      <c r="AO40" s="451">
        <v>6.56</v>
      </c>
      <c r="AP40" s="451">
        <v>6.56</v>
      </c>
      <c r="AQ40" s="451">
        <v>6.56</v>
      </c>
      <c r="AR40" s="451">
        <v>6.56</v>
      </c>
      <c r="AS40" s="451">
        <v>6.56</v>
      </c>
      <c r="AT40" s="451">
        <v>6.56</v>
      </c>
      <c r="AU40" s="451">
        <v>6.56</v>
      </c>
      <c r="AV40" s="451">
        <v>6.56</v>
      </c>
      <c r="AW40" s="451">
        <v>6.56</v>
      </c>
      <c r="AX40" s="451">
        <v>6.56</v>
      </c>
      <c r="AY40" s="374">
        <v>6.27</v>
      </c>
      <c r="AZ40" s="374">
        <v>6.27</v>
      </c>
      <c r="BA40" s="374">
        <v>6.27</v>
      </c>
      <c r="BB40" s="374">
        <v>6.27</v>
      </c>
      <c r="BC40" s="374">
        <v>6.27</v>
      </c>
      <c r="BD40" s="374">
        <v>6.27</v>
      </c>
      <c r="BE40" s="374">
        <v>6.27</v>
      </c>
      <c r="BF40" s="374">
        <v>6.27</v>
      </c>
      <c r="BG40" s="374">
        <v>6.27</v>
      </c>
      <c r="BH40" s="374">
        <v>6.27</v>
      </c>
      <c r="BI40" s="374">
        <v>6.27</v>
      </c>
      <c r="BJ40" s="374">
        <v>6.27</v>
      </c>
      <c r="BK40" s="374">
        <v>5.76</v>
      </c>
      <c r="BL40" s="374">
        <v>5.76</v>
      </c>
      <c r="BM40" s="374">
        <v>5.76</v>
      </c>
      <c r="BN40" s="374">
        <v>5.76</v>
      </c>
      <c r="BO40" s="374">
        <v>5.76</v>
      </c>
      <c r="BP40" s="374">
        <v>5.76</v>
      </c>
      <c r="BQ40" s="374">
        <v>5.76</v>
      </c>
      <c r="BR40" s="374">
        <v>5.76</v>
      </c>
      <c r="BS40" s="374">
        <v>5.76</v>
      </c>
      <c r="BT40" s="374">
        <v>5.76</v>
      </c>
      <c r="BU40" s="374">
        <v>5.76</v>
      </c>
      <c r="BV40" s="374">
        <v>5.76</v>
      </c>
    </row>
    <row r="41" spans="1:74" ht="11.05" customHeight="1" x14ac:dyDescent="0.2">
      <c r="A41" s="48" t="s">
        <v>301</v>
      </c>
      <c r="B41" s="752" t="s">
        <v>1505</v>
      </c>
      <c r="C41" s="451">
        <v>7.3604285714</v>
      </c>
      <c r="D41" s="451">
        <v>6.9491428571</v>
      </c>
      <c r="E41" s="451">
        <v>7.7874285714000004</v>
      </c>
      <c r="F41" s="451">
        <v>7.6014285713999996</v>
      </c>
      <c r="G41" s="451">
        <v>7.9831428570999998</v>
      </c>
      <c r="H41" s="451">
        <v>7.8748571428999998</v>
      </c>
      <c r="I41" s="451">
        <v>8.2444285714000003</v>
      </c>
      <c r="J41" s="451">
        <v>8.2907142857</v>
      </c>
      <c r="K41" s="451">
        <v>8.0394285714000002</v>
      </c>
      <c r="L41" s="451">
        <v>8.0048571429000006</v>
      </c>
      <c r="M41" s="451">
        <v>7.9064285714000002</v>
      </c>
      <c r="N41" s="451">
        <v>7.9875714285999999</v>
      </c>
      <c r="O41" s="451">
        <v>8.01</v>
      </c>
      <c r="P41" s="451">
        <v>7.0554285714000002</v>
      </c>
      <c r="Q41" s="451">
        <v>7.6950000000000003</v>
      </c>
      <c r="R41" s="451">
        <v>7.5535714285999997</v>
      </c>
      <c r="S41" s="451">
        <v>7.9122857143000003</v>
      </c>
      <c r="T41" s="451">
        <v>7.5718571428999999</v>
      </c>
      <c r="U41" s="451">
        <v>7.718</v>
      </c>
      <c r="V41" s="451">
        <v>7.7018571428999998</v>
      </c>
      <c r="W41" s="451">
        <v>7.2921428571</v>
      </c>
      <c r="X41" s="451">
        <v>7.4114285714000001</v>
      </c>
      <c r="Y41" s="451">
        <v>6.7658571428999998</v>
      </c>
      <c r="Z41" s="451">
        <v>7.1765714286</v>
      </c>
      <c r="AA41" s="451">
        <v>7.1617142856999996</v>
      </c>
      <c r="AB41" s="451">
        <v>6.6514285714000003</v>
      </c>
      <c r="AC41" s="451">
        <v>7.4139999999999997</v>
      </c>
      <c r="AD41" s="451">
        <v>7.0225714286000001</v>
      </c>
      <c r="AE41" s="451">
        <v>7.6597142856999998</v>
      </c>
      <c r="AF41" s="451">
        <v>7.4831428570999998</v>
      </c>
      <c r="AG41" s="451">
        <v>7.4104285713999998</v>
      </c>
      <c r="AH41" s="451">
        <v>7.6945714285999998</v>
      </c>
      <c r="AI41" s="451">
        <v>7.4050000000000002</v>
      </c>
      <c r="AJ41" s="451">
        <v>7.5311428570999999</v>
      </c>
      <c r="AK41" s="451">
        <v>7.2525714285999996</v>
      </c>
      <c r="AL41" s="451">
        <v>7.5141428571000004</v>
      </c>
      <c r="AM41" s="451">
        <v>7.4967142857000004</v>
      </c>
      <c r="AN41" s="451">
        <v>7.1101428570999996</v>
      </c>
      <c r="AO41" s="451">
        <v>7.6087285714000004</v>
      </c>
      <c r="AP41" s="451">
        <v>7.3711428570999997</v>
      </c>
      <c r="AQ41" s="451">
        <v>7.6485714286000004</v>
      </c>
      <c r="AR41" s="451">
        <v>7.3421428570999998</v>
      </c>
      <c r="AS41" s="451">
        <v>7.6138032786999998</v>
      </c>
      <c r="AT41" s="451">
        <v>7.7690000000000001</v>
      </c>
      <c r="AU41" s="451">
        <v>7.3328571429</v>
      </c>
      <c r="AV41" s="451">
        <v>7.2217142857000001</v>
      </c>
      <c r="AW41" s="451">
        <v>7.0304285713999999</v>
      </c>
      <c r="AX41" s="451">
        <v>7.3677142857</v>
      </c>
      <c r="AY41" s="374">
        <v>7.6290440000000004</v>
      </c>
      <c r="AZ41" s="374">
        <v>7.09185</v>
      </c>
      <c r="BA41" s="374">
        <v>7.7609389999999996</v>
      </c>
      <c r="BB41" s="374">
        <v>7.5959000000000003</v>
      </c>
      <c r="BC41" s="374">
        <v>7.9237190000000002</v>
      </c>
      <c r="BD41" s="374">
        <v>7.7965419999999996</v>
      </c>
      <c r="BE41" s="374">
        <v>7.9853339999999999</v>
      </c>
      <c r="BF41" s="374">
        <v>8.2287750000000006</v>
      </c>
      <c r="BG41" s="374">
        <v>7.8957610000000003</v>
      </c>
      <c r="BH41" s="374">
        <v>7.9474</v>
      </c>
      <c r="BI41" s="374">
        <v>7.7409939999999997</v>
      </c>
      <c r="BJ41" s="374">
        <v>7.9425129999999999</v>
      </c>
      <c r="BK41" s="374">
        <v>8.1026480000000003</v>
      </c>
      <c r="BL41" s="374">
        <v>7.5319849999999997</v>
      </c>
      <c r="BM41" s="374">
        <v>8.2803979999999999</v>
      </c>
      <c r="BN41" s="374">
        <v>8.2949850000000005</v>
      </c>
      <c r="BO41" s="374">
        <v>8.6736149999999999</v>
      </c>
      <c r="BP41" s="374">
        <v>8.5018309999999992</v>
      </c>
      <c r="BQ41" s="374">
        <v>8.530742</v>
      </c>
      <c r="BR41" s="374">
        <v>8.7177869999999995</v>
      </c>
      <c r="BS41" s="374">
        <v>8.3092799999999993</v>
      </c>
      <c r="BT41" s="374">
        <v>8.3158799999999999</v>
      </c>
      <c r="BU41" s="374">
        <v>8.0764370000000003</v>
      </c>
      <c r="BV41" s="374">
        <v>8.2800510000000003</v>
      </c>
    </row>
    <row r="42" spans="1:74" ht="11.05" customHeight="1" x14ac:dyDescent="0.2">
      <c r="A42" s="48" t="s">
        <v>255</v>
      </c>
      <c r="B42" s="753" t="s">
        <v>1398</v>
      </c>
      <c r="C42" s="453">
        <v>1.9002439028</v>
      </c>
      <c r="D42" s="453">
        <v>1.9264737038999999</v>
      </c>
      <c r="E42" s="453">
        <v>1.8933881796000001</v>
      </c>
      <c r="F42" s="453">
        <v>1.8952856568000001</v>
      </c>
      <c r="G42" s="453">
        <v>1.8931579256</v>
      </c>
      <c r="H42" s="453">
        <v>1.9520854196999999</v>
      </c>
      <c r="I42" s="453">
        <v>2.0075843822000001</v>
      </c>
      <c r="J42" s="453">
        <v>2.0562939591</v>
      </c>
      <c r="K42" s="453">
        <v>2.0089532846</v>
      </c>
      <c r="L42" s="453">
        <v>2.0282229179</v>
      </c>
      <c r="M42" s="453">
        <v>2.0357982250000002</v>
      </c>
      <c r="N42" s="453">
        <v>2.0715358930000001</v>
      </c>
      <c r="O42" s="453">
        <v>2.1999997519000001</v>
      </c>
      <c r="P42" s="453">
        <v>2.1699923609999998</v>
      </c>
      <c r="Q42" s="453">
        <v>2.1519612245999999</v>
      </c>
      <c r="R42" s="453">
        <v>2.1814958866</v>
      </c>
      <c r="S42" s="453">
        <v>2.2321288404000001</v>
      </c>
      <c r="T42" s="453">
        <v>2.3155552371999999</v>
      </c>
      <c r="U42" s="453">
        <v>2.4693298204</v>
      </c>
      <c r="V42" s="453">
        <v>2.5065243406</v>
      </c>
      <c r="W42" s="453">
        <v>2.5078223408000002</v>
      </c>
      <c r="X42" s="453">
        <v>2.4609091750999998</v>
      </c>
      <c r="Y42" s="453">
        <v>2.4777312747</v>
      </c>
      <c r="Z42" s="453">
        <v>2.6450427794000002</v>
      </c>
      <c r="AA42" s="453">
        <v>2.5903686218000002</v>
      </c>
      <c r="AB42" s="453">
        <v>2.5892527438999999</v>
      </c>
      <c r="AC42" s="453">
        <v>2.4979914435000001</v>
      </c>
      <c r="AD42" s="453">
        <v>2.4713572313999999</v>
      </c>
      <c r="AE42" s="453">
        <v>2.5092990619000002</v>
      </c>
      <c r="AF42" s="453">
        <v>2.4623011391</v>
      </c>
      <c r="AG42" s="453">
        <v>2.4738063500999998</v>
      </c>
      <c r="AH42" s="453">
        <v>2.4908998937</v>
      </c>
      <c r="AI42" s="453">
        <v>2.5303277523999999</v>
      </c>
      <c r="AJ42" s="453">
        <v>2.5308087511999999</v>
      </c>
      <c r="AK42" s="453">
        <v>2.5057355774999999</v>
      </c>
      <c r="AL42" s="453">
        <v>2.4743834294</v>
      </c>
      <c r="AM42" s="453">
        <v>2.4872913288</v>
      </c>
      <c r="AN42" s="453">
        <v>2.4938945472</v>
      </c>
      <c r="AO42" s="453">
        <v>2.5099162848000001</v>
      </c>
      <c r="AP42" s="453">
        <v>2.5443075621000002</v>
      </c>
      <c r="AQ42" s="453">
        <v>2.5722146629</v>
      </c>
      <c r="AR42" s="453">
        <v>2.5185119667999998</v>
      </c>
      <c r="AS42" s="453">
        <v>2.4817023506</v>
      </c>
      <c r="AT42" s="453">
        <v>2.4489638493000001</v>
      </c>
      <c r="AU42" s="453">
        <v>2.4246673535999999</v>
      </c>
      <c r="AV42" s="453">
        <v>2.4818705548</v>
      </c>
      <c r="AW42" s="453">
        <v>2.4795780000000001</v>
      </c>
      <c r="AX42" s="453">
        <v>2.4790290000000001</v>
      </c>
      <c r="AY42" s="400">
        <v>2.4954139999999998</v>
      </c>
      <c r="AZ42" s="400">
        <v>2.488086</v>
      </c>
      <c r="BA42" s="400">
        <v>2.4848710000000001</v>
      </c>
      <c r="BB42" s="400">
        <v>2.483619</v>
      </c>
      <c r="BC42" s="400">
        <v>2.4772539999999998</v>
      </c>
      <c r="BD42" s="400">
        <v>2.4594299999999998</v>
      </c>
      <c r="BE42" s="400">
        <v>2.4628869999999998</v>
      </c>
      <c r="BF42" s="400">
        <v>2.4708610000000002</v>
      </c>
      <c r="BG42" s="400">
        <v>2.4550730000000001</v>
      </c>
      <c r="BH42" s="400">
        <v>2.4337749999999998</v>
      </c>
      <c r="BI42" s="400">
        <v>2.436286</v>
      </c>
      <c r="BJ42" s="400">
        <v>2.4419940000000002</v>
      </c>
      <c r="BK42" s="400">
        <v>2.4667910000000002</v>
      </c>
      <c r="BL42" s="400">
        <v>2.4622839999999999</v>
      </c>
      <c r="BM42" s="400">
        <v>2.463511</v>
      </c>
      <c r="BN42" s="400">
        <v>2.464626</v>
      </c>
      <c r="BO42" s="400">
        <v>2.4601630000000001</v>
      </c>
      <c r="BP42" s="400">
        <v>2.4443329999999999</v>
      </c>
      <c r="BQ42" s="400">
        <v>2.4495149999999999</v>
      </c>
      <c r="BR42" s="400">
        <v>2.4584090000000001</v>
      </c>
      <c r="BS42" s="400">
        <v>2.4425520000000001</v>
      </c>
      <c r="BT42" s="400">
        <v>2.4193600000000002</v>
      </c>
      <c r="BU42" s="400">
        <v>2.4189859999999999</v>
      </c>
      <c r="BV42" s="400">
        <v>2.4226070000000002</v>
      </c>
    </row>
    <row r="43" spans="1:74" s="179" customFormat="1" ht="11.95" customHeight="1" x14ac:dyDescent="0.2">
      <c r="A43" s="178"/>
      <c r="B43" s="1013" t="s">
        <v>1451</v>
      </c>
      <c r="C43" s="1014"/>
      <c r="D43" s="1014"/>
      <c r="E43" s="1014"/>
      <c r="F43" s="1014"/>
      <c r="G43" s="1014"/>
      <c r="H43" s="1014"/>
      <c r="I43" s="1014"/>
      <c r="J43" s="1014"/>
      <c r="K43" s="1014"/>
      <c r="L43" s="1014"/>
      <c r="M43" s="1014"/>
      <c r="N43" s="1014"/>
      <c r="O43" s="1014"/>
      <c r="P43" s="1014"/>
      <c r="Q43" s="1003"/>
      <c r="R43" s="802"/>
      <c r="AY43" s="211"/>
      <c r="AZ43" s="211"/>
      <c r="BA43" s="211"/>
      <c r="BB43" s="211"/>
      <c r="BC43" s="211"/>
      <c r="BD43" s="692"/>
      <c r="BE43" s="692"/>
      <c r="BF43" s="692"/>
      <c r="BG43" s="692"/>
      <c r="BH43" s="692"/>
      <c r="BI43" s="692"/>
      <c r="BJ43" s="211"/>
    </row>
    <row r="44" spans="1:74" s="179" customFormat="1" ht="11.95" customHeight="1" x14ac:dyDescent="0.2">
      <c r="A44" s="178"/>
      <c r="B44" s="1008" t="s">
        <v>1452</v>
      </c>
      <c r="C44" s="1014"/>
      <c r="D44" s="1014"/>
      <c r="E44" s="1014"/>
      <c r="F44" s="1014"/>
      <c r="G44" s="1014"/>
      <c r="H44" s="1014"/>
      <c r="I44" s="1014"/>
      <c r="J44" s="1014"/>
      <c r="K44" s="1014"/>
      <c r="L44" s="1014"/>
      <c r="M44" s="1014"/>
      <c r="N44" s="1014"/>
      <c r="O44" s="1014"/>
      <c r="P44" s="1014"/>
      <c r="Q44" s="1003"/>
      <c r="R44" s="802"/>
      <c r="AY44" s="211"/>
      <c r="AZ44" s="211"/>
      <c r="BA44" s="211"/>
      <c r="BB44" s="211"/>
      <c r="BC44" s="211"/>
      <c r="BD44" s="692"/>
      <c r="BE44" s="692"/>
      <c r="BF44" s="692"/>
      <c r="BG44" s="692"/>
      <c r="BH44" s="692"/>
      <c r="BI44" s="692"/>
      <c r="BJ44" s="211"/>
    </row>
    <row r="45" spans="1:74" s="179" customFormat="1" ht="11.95" customHeight="1" x14ac:dyDescent="0.2">
      <c r="A45" s="178"/>
      <c r="B45" s="1013" t="s">
        <v>1453</v>
      </c>
      <c r="C45" s="1014"/>
      <c r="D45" s="1014"/>
      <c r="E45" s="1014"/>
      <c r="F45" s="1014"/>
      <c r="G45" s="1014"/>
      <c r="H45" s="1014"/>
      <c r="I45" s="1014"/>
      <c r="J45" s="1014"/>
      <c r="K45" s="1014"/>
      <c r="L45" s="1014"/>
      <c r="M45" s="1014"/>
      <c r="N45" s="1014"/>
      <c r="O45" s="1014"/>
      <c r="P45" s="1014"/>
      <c r="Q45" s="1003"/>
      <c r="R45" s="802"/>
      <c r="AY45" s="211"/>
      <c r="AZ45" s="211"/>
      <c r="BA45" s="211"/>
      <c r="BB45" s="211"/>
      <c r="BC45" s="211"/>
      <c r="BD45" s="692"/>
      <c r="BE45" s="692"/>
      <c r="BF45" s="692"/>
      <c r="BG45" s="692"/>
      <c r="BH45" s="692"/>
      <c r="BI45" s="692"/>
      <c r="BJ45" s="211"/>
    </row>
    <row r="46" spans="1:74" s="179" customFormat="1" ht="11.95" customHeight="1" x14ac:dyDescent="0.2">
      <c r="A46" s="178"/>
      <c r="B46" s="1013" t="s">
        <v>1454</v>
      </c>
      <c r="C46" s="1014"/>
      <c r="D46" s="1014"/>
      <c r="E46" s="1014"/>
      <c r="F46" s="1014"/>
      <c r="G46" s="1014"/>
      <c r="H46" s="1014"/>
      <c r="I46" s="1014"/>
      <c r="J46" s="1014"/>
      <c r="K46" s="1014"/>
      <c r="L46" s="1014"/>
      <c r="M46" s="1014"/>
      <c r="N46" s="1014"/>
      <c r="O46" s="1014"/>
      <c r="P46" s="1014"/>
      <c r="Q46" s="1003"/>
      <c r="R46" s="802"/>
      <c r="AY46" s="211"/>
      <c r="AZ46" s="211"/>
      <c r="BA46" s="211"/>
      <c r="BB46" s="211"/>
      <c r="BC46" s="211"/>
      <c r="BD46" s="692"/>
      <c r="BE46" s="692"/>
      <c r="BF46" s="692"/>
      <c r="BG46" s="692"/>
      <c r="BH46" s="692"/>
      <c r="BI46" s="692"/>
      <c r="BJ46" s="211"/>
    </row>
    <row r="47" spans="1:74" s="117" customFormat="1" ht="11.95" customHeight="1" x14ac:dyDescent="0.2">
      <c r="A47" s="48"/>
      <c r="B47" s="799" t="s">
        <v>826</v>
      </c>
      <c r="C47" s="799"/>
      <c r="D47" s="799"/>
      <c r="E47" s="799"/>
      <c r="F47" s="799"/>
      <c r="G47" s="799"/>
      <c r="H47" s="800"/>
      <c r="I47" s="799"/>
      <c r="J47" s="799"/>
      <c r="K47" s="799"/>
      <c r="L47" s="799"/>
      <c r="M47" s="799"/>
      <c r="N47" s="799"/>
      <c r="O47" s="799"/>
      <c r="P47" s="799"/>
      <c r="Q47" s="799"/>
      <c r="R47" s="801"/>
      <c r="AY47" s="210"/>
      <c r="AZ47" s="210"/>
      <c r="BA47" s="210"/>
      <c r="BB47" s="210"/>
      <c r="BC47" s="210"/>
      <c r="BD47" s="693"/>
      <c r="BE47" s="693"/>
      <c r="BF47" s="693"/>
      <c r="BG47" s="693"/>
      <c r="BH47" s="693"/>
      <c r="BI47" s="693"/>
      <c r="BJ47" s="210"/>
    </row>
    <row r="48" spans="1:74" s="358" customFormat="1" ht="11.95" customHeight="1" x14ac:dyDescent="0.2">
      <c r="A48" s="357"/>
      <c r="B48" s="944" t="str">
        <f>Dates!$G$2</f>
        <v>EIA completed modeling and analysis for this report on Thursday, January 9, 2025.</v>
      </c>
      <c r="C48" s="945"/>
      <c r="D48" s="945"/>
      <c r="E48" s="945"/>
      <c r="F48" s="945"/>
      <c r="G48" s="945"/>
      <c r="H48" s="945"/>
      <c r="I48" s="945"/>
      <c r="J48" s="945"/>
      <c r="K48" s="945"/>
      <c r="L48" s="945"/>
      <c r="M48" s="945"/>
      <c r="N48" s="945"/>
      <c r="O48" s="945"/>
      <c r="P48" s="945"/>
      <c r="Q48" s="945"/>
      <c r="R48" s="802"/>
      <c r="BD48" s="361"/>
      <c r="BE48" s="361"/>
      <c r="BF48" s="361"/>
      <c r="BG48" s="361"/>
      <c r="BH48" s="361"/>
      <c r="BI48" s="361"/>
    </row>
    <row r="49" spans="1:74" s="179" customFormat="1" ht="11.95" customHeight="1" x14ac:dyDescent="0.2">
      <c r="A49" s="178"/>
      <c r="B49" s="943" t="s">
        <v>483</v>
      </c>
      <c r="C49" s="936"/>
      <c r="D49" s="936"/>
      <c r="E49" s="936"/>
      <c r="F49" s="936"/>
      <c r="G49" s="936"/>
      <c r="H49" s="936"/>
      <c r="I49" s="936"/>
      <c r="J49" s="936"/>
      <c r="K49" s="936"/>
      <c r="L49" s="936"/>
      <c r="M49" s="936"/>
      <c r="N49" s="936"/>
      <c r="O49" s="936"/>
      <c r="P49" s="936"/>
      <c r="Q49" s="936"/>
      <c r="R49" s="802"/>
      <c r="AY49" s="211"/>
      <c r="AZ49" s="211"/>
      <c r="BA49" s="211"/>
      <c r="BB49" s="211"/>
      <c r="BC49" s="211"/>
      <c r="BD49" s="692"/>
      <c r="BE49" s="692"/>
      <c r="BF49" s="692"/>
      <c r="BG49" s="692"/>
      <c r="BH49" s="692"/>
      <c r="BI49" s="692"/>
      <c r="BJ49" s="211"/>
    </row>
    <row r="50" spans="1:74" s="179" customFormat="1" ht="11.95" customHeight="1" x14ac:dyDescent="0.2">
      <c r="A50" s="178"/>
      <c r="B50" s="935" t="s">
        <v>1442</v>
      </c>
      <c r="C50" s="936"/>
      <c r="D50" s="936"/>
      <c r="E50" s="936"/>
      <c r="F50" s="936"/>
      <c r="G50" s="936"/>
      <c r="H50" s="936"/>
      <c r="I50" s="936"/>
      <c r="J50" s="936"/>
      <c r="K50" s="936"/>
      <c r="L50" s="936"/>
      <c r="M50" s="936"/>
      <c r="N50" s="936"/>
      <c r="O50" s="936"/>
      <c r="P50" s="936"/>
      <c r="Q50" s="936"/>
      <c r="R50" s="802"/>
      <c r="AY50" s="211"/>
      <c r="AZ50" s="211"/>
      <c r="BA50" s="211"/>
      <c r="BB50" s="211"/>
      <c r="BC50" s="211"/>
      <c r="BD50" s="692"/>
      <c r="BE50" s="692"/>
      <c r="BF50" s="692"/>
      <c r="BG50" s="692"/>
      <c r="BH50" s="692"/>
      <c r="BI50" s="692"/>
      <c r="BJ50" s="211"/>
    </row>
    <row r="51" spans="1:74" s="179" customFormat="1" ht="11.95" customHeight="1" x14ac:dyDescent="0.2">
      <c r="A51" s="178"/>
      <c r="B51" s="924" t="s">
        <v>840</v>
      </c>
      <c r="C51" s="924"/>
      <c r="D51" s="924"/>
      <c r="E51" s="924"/>
      <c r="F51" s="924"/>
      <c r="G51" s="924"/>
      <c r="H51" s="924"/>
      <c r="I51" s="924"/>
      <c r="J51" s="924"/>
      <c r="K51" s="924"/>
      <c r="L51" s="924"/>
      <c r="M51" s="924"/>
      <c r="N51" s="924"/>
      <c r="O51" s="924"/>
      <c r="P51" s="924"/>
      <c r="Q51" s="924"/>
      <c r="R51" s="924"/>
      <c r="AY51" s="211"/>
      <c r="AZ51" s="211"/>
      <c r="BA51" s="211"/>
      <c r="BB51" s="211"/>
      <c r="BC51" s="211"/>
      <c r="BD51" s="692"/>
      <c r="BE51" s="692"/>
      <c r="BF51" s="692"/>
      <c r="BG51" s="692"/>
      <c r="BH51" s="692"/>
      <c r="BI51" s="692"/>
      <c r="BJ51" s="211"/>
    </row>
    <row r="52" spans="1:74" s="179" customFormat="1" ht="11.95" customHeight="1" x14ac:dyDescent="0.2">
      <c r="A52" s="178"/>
      <c r="B52" s="930" t="s">
        <v>1598</v>
      </c>
      <c r="C52" s="931"/>
      <c r="D52" s="931"/>
      <c r="E52" s="931"/>
      <c r="F52" s="931"/>
      <c r="G52" s="931"/>
      <c r="H52" s="931"/>
      <c r="I52" s="931"/>
      <c r="J52" s="931"/>
      <c r="K52" s="931"/>
      <c r="L52" s="931"/>
      <c r="M52" s="931"/>
      <c r="N52" s="931"/>
      <c r="O52" s="931"/>
      <c r="P52" s="931"/>
      <c r="Q52" s="932"/>
      <c r="R52" s="802"/>
      <c r="AY52" s="211"/>
      <c r="AZ52" s="211"/>
      <c r="BA52" s="211"/>
      <c r="BB52" s="211"/>
      <c r="BC52" s="211"/>
      <c r="BD52" s="692"/>
      <c r="BE52" s="692"/>
      <c r="BF52" s="692"/>
      <c r="BG52" s="692"/>
      <c r="BH52" s="692"/>
      <c r="BI52" s="692"/>
      <c r="BJ52" s="211"/>
    </row>
    <row r="53" spans="1:74" s="180" customFormat="1" ht="11.95" customHeight="1" x14ac:dyDescent="0.2">
      <c r="A53" s="160"/>
      <c r="B53" s="930" t="s">
        <v>492</v>
      </c>
      <c r="C53" s="932"/>
      <c r="D53" s="932"/>
      <c r="E53" s="932"/>
      <c r="F53" s="932"/>
      <c r="G53" s="932"/>
      <c r="H53" s="932"/>
      <c r="I53" s="932"/>
      <c r="J53" s="932"/>
      <c r="K53" s="932"/>
      <c r="L53" s="932"/>
      <c r="M53" s="932"/>
      <c r="N53" s="932"/>
      <c r="O53" s="932"/>
      <c r="P53" s="932"/>
      <c r="Q53" s="932"/>
      <c r="R53" s="802"/>
      <c r="AY53" s="212"/>
      <c r="AZ53" s="212"/>
      <c r="BA53" s="212"/>
      <c r="BB53" s="212"/>
      <c r="BC53" s="212"/>
      <c r="BD53" s="692"/>
      <c r="BE53" s="692"/>
      <c r="BF53" s="692"/>
      <c r="BG53" s="692"/>
      <c r="BH53" s="692"/>
      <c r="BI53" s="692"/>
      <c r="BJ53" s="212"/>
    </row>
    <row r="54" spans="1:74" ht="12.85" x14ac:dyDescent="0.2">
      <c r="A54" s="160"/>
      <c r="B54" s="951" t="s">
        <v>842</v>
      </c>
      <c r="C54" s="932"/>
      <c r="D54" s="932"/>
      <c r="E54" s="932"/>
      <c r="F54" s="932"/>
      <c r="G54" s="932"/>
      <c r="H54" s="932"/>
      <c r="I54" s="932"/>
      <c r="J54" s="932"/>
      <c r="K54" s="932"/>
      <c r="L54" s="932"/>
      <c r="M54" s="932"/>
      <c r="N54" s="932"/>
      <c r="O54" s="932"/>
      <c r="P54" s="932"/>
      <c r="Q54" s="932"/>
      <c r="R54" s="743"/>
      <c r="BD54" s="693"/>
      <c r="BE54" s="693"/>
      <c r="BF54" s="693"/>
      <c r="BK54" s="144"/>
      <c r="BL54" s="144"/>
      <c r="BM54" s="144"/>
      <c r="BN54" s="144"/>
      <c r="BO54" s="144"/>
      <c r="BP54" s="144"/>
      <c r="BQ54" s="144"/>
      <c r="BR54" s="144"/>
      <c r="BS54" s="144"/>
      <c r="BT54" s="144"/>
      <c r="BU54" s="144"/>
      <c r="BV54" s="144"/>
    </row>
    <row r="55" spans="1:74" x14ac:dyDescent="0.2">
      <c r="BD55" s="693"/>
      <c r="BE55" s="693"/>
      <c r="BF55" s="693"/>
      <c r="BK55" s="144"/>
      <c r="BL55" s="144"/>
      <c r="BM55" s="144"/>
      <c r="BN55" s="144"/>
      <c r="BO55" s="144"/>
      <c r="BP55" s="144"/>
      <c r="BQ55" s="144"/>
      <c r="BR55" s="144"/>
      <c r="BS55" s="144"/>
      <c r="BT55" s="144"/>
      <c r="BU55" s="144"/>
      <c r="BV55" s="144"/>
    </row>
    <row r="56" spans="1:74" x14ac:dyDescent="0.2">
      <c r="BD56" s="693"/>
      <c r="BE56" s="693"/>
      <c r="BF56" s="693"/>
      <c r="BK56" s="144"/>
      <c r="BL56" s="144"/>
      <c r="BM56" s="144"/>
      <c r="BN56" s="144"/>
      <c r="BO56" s="144"/>
      <c r="BP56" s="144"/>
      <c r="BQ56" s="144"/>
      <c r="BR56" s="144"/>
      <c r="BS56" s="144"/>
      <c r="BT56" s="144"/>
      <c r="BU56" s="144"/>
      <c r="BV56" s="144"/>
    </row>
    <row r="57" spans="1:74" x14ac:dyDescent="0.2">
      <c r="BD57" s="693"/>
      <c r="BE57" s="693"/>
      <c r="BF57" s="693"/>
      <c r="BK57" s="144"/>
      <c r="BL57" s="144"/>
      <c r="BM57" s="144"/>
      <c r="BN57" s="144"/>
      <c r="BO57" s="144"/>
      <c r="BP57" s="144"/>
      <c r="BQ57" s="144"/>
      <c r="BR57" s="144"/>
      <c r="BS57" s="144"/>
      <c r="BT57" s="144"/>
      <c r="BU57" s="144"/>
      <c r="BV57" s="144"/>
    </row>
    <row r="58" spans="1:74" x14ac:dyDescent="0.2">
      <c r="BD58" s="693"/>
      <c r="BE58" s="693"/>
      <c r="BF58" s="693"/>
      <c r="BK58" s="144"/>
      <c r="BL58" s="144"/>
      <c r="BM58" s="144"/>
      <c r="BN58" s="144"/>
      <c r="BO58" s="144"/>
      <c r="BP58" s="144"/>
      <c r="BQ58" s="144"/>
      <c r="BR58" s="144"/>
      <c r="BS58" s="144"/>
      <c r="BT58" s="144"/>
      <c r="BU58" s="144"/>
      <c r="BV58" s="144"/>
    </row>
    <row r="59" spans="1:74" x14ac:dyDescent="0.2">
      <c r="BD59" s="693"/>
      <c r="BE59" s="693"/>
      <c r="BF59" s="693"/>
      <c r="BK59" s="144"/>
      <c r="BL59" s="144"/>
      <c r="BM59" s="144"/>
      <c r="BN59" s="144"/>
      <c r="BO59" s="144"/>
      <c r="BP59" s="144"/>
      <c r="BQ59" s="144"/>
      <c r="BR59" s="144"/>
      <c r="BS59" s="144"/>
      <c r="BT59" s="144"/>
      <c r="BU59" s="144"/>
      <c r="BV59" s="144"/>
    </row>
    <row r="60" spans="1:74" x14ac:dyDescent="0.2">
      <c r="BD60" s="693"/>
      <c r="BE60" s="693"/>
      <c r="BF60" s="693"/>
      <c r="BK60" s="144"/>
      <c r="BL60" s="144"/>
      <c r="BM60" s="144"/>
      <c r="BN60" s="144"/>
      <c r="BO60" s="144"/>
      <c r="BP60" s="144"/>
      <c r="BQ60" s="144"/>
      <c r="BR60" s="144"/>
      <c r="BS60" s="144"/>
      <c r="BT60" s="144"/>
      <c r="BU60" s="144"/>
      <c r="BV60" s="144"/>
    </row>
    <row r="61" spans="1:74" x14ac:dyDescent="0.2">
      <c r="BD61" s="693"/>
      <c r="BE61" s="693"/>
      <c r="BF61" s="693"/>
      <c r="BK61" s="144"/>
      <c r="BL61" s="144"/>
      <c r="BM61" s="144"/>
      <c r="BN61" s="144"/>
      <c r="BO61" s="144"/>
      <c r="BP61" s="144"/>
      <c r="BQ61" s="144"/>
      <c r="BR61" s="144"/>
      <c r="BS61" s="144"/>
      <c r="BT61" s="144"/>
      <c r="BU61" s="144"/>
      <c r="BV61" s="144"/>
    </row>
    <row r="62" spans="1:74" x14ac:dyDescent="0.2">
      <c r="BD62" s="693"/>
      <c r="BE62" s="693"/>
      <c r="BF62" s="693"/>
      <c r="BK62" s="144"/>
      <c r="BL62" s="144"/>
      <c r="BM62" s="144"/>
      <c r="BN62" s="144"/>
      <c r="BO62" s="144"/>
      <c r="BP62" s="144"/>
      <c r="BQ62" s="144"/>
      <c r="BR62" s="144"/>
      <c r="BS62" s="144"/>
      <c r="BT62" s="144"/>
      <c r="BU62" s="144"/>
      <c r="BV62" s="144"/>
    </row>
    <row r="63" spans="1:74" x14ac:dyDescent="0.2">
      <c r="BD63" s="693"/>
      <c r="BE63" s="693"/>
      <c r="BF63" s="693"/>
      <c r="BK63" s="144"/>
      <c r="BL63" s="144"/>
      <c r="BM63" s="144"/>
      <c r="BN63" s="144"/>
      <c r="BO63" s="144"/>
      <c r="BP63" s="144"/>
      <c r="BQ63" s="144"/>
      <c r="BR63" s="144"/>
      <c r="BS63" s="144"/>
      <c r="BT63" s="144"/>
      <c r="BU63" s="144"/>
      <c r="BV63" s="144"/>
    </row>
    <row r="64" spans="1:74" x14ac:dyDescent="0.2">
      <c r="BK64" s="144"/>
      <c r="BL64" s="144"/>
      <c r="BM64" s="144"/>
      <c r="BN64" s="144"/>
      <c r="BO64" s="144"/>
      <c r="BP64" s="144"/>
      <c r="BQ64" s="144"/>
      <c r="BR64" s="144"/>
      <c r="BS64" s="144"/>
      <c r="BT64" s="144"/>
      <c r="BU64" s="144"/>
      <c r="BV64" s="144"/>
    </row>
    <row r="65" spans="63:74" x14ac:dyDescent="0.2">
      <c r="BK65" s="144"/>
      <c r="BL65" s="144"/>
      <c r="BM65" s="144"/>
      <c r="BN65" s="144"/>
      <c r="BO65" s="144"/>
      <c r="BP65" s="144"/>
      <c r="BQ65" s="144"/>
      <c r="BR65" s="144"/>
      <c r="BS65" s="144"/>
      <c r="BT65" s="144"/>
      <c r="BU65" s="144"/>
      <c r="BV65" s="144"/>
    </row>
    <row r="66" spans="63:74" x14ac:dyDescent="0.2">
      <c r="BK66" s="144"/>
      <c r="BL66" s="144"/>
      <c r="BM66" s="144"/>
      <c r="BN66" s="144"/>
      <c r="BO66" s="144"/>
      <c r="BP66" s="144"/>
      <c r="BQ66" s="144"/>
      <c r="BR66" s="144"/>
      <c r="BS66" s="144"/>
      <c r="BT66" s="144"/>
      <c r="BU66" s="144"/>
      <c r="BV66" s="144"/>
    </row>
    <row r="67" spans="63:74" x14ac:dyDescent="0.2">
      <c r="BK67" s="144"/>
      <c r="BL67" s="144"/>
      <c r="BM67" s="144"/>
      <c r="BN67" s="144"/>
      <c r="BO67" s="144"/>
      <c r="BP67" s="144"/>
      <c r="BQ67" s="144"/>
      <c r="BR67" s="144"/>
      <c r="BS67" s="144"/>
      <c r="BT67" s="144"/>
      <c r="BU67" s="144"/>
      <c r="BV67" s="144"/>
    </row>
    <row r="68" spans="63:74" x14ac:dyDescent="0.2">
      <c r="BK68" s="144"/>
      <c r="BL68" s="144"/>
      <c r="BM68" s="144"/>
      <c r="BN68" s="144"/>
      <c r="BO68" s="144"/>
      <c r="BP68" s="144"/>
      <c r="BQ68" s="144"/>
      <c r="BR68" s="144"/>
      <c r="BS68" s="144"/>
      <c r="BT68" s="144"/>
      <c r="BU68" s="144"/>
      <c r="BV68" s="144"/>
    </row>
    <row r="69" spans="63:74" x14ac:dyDescent="0.2">
      <c r="BK69" s="144"/>
      <c r="BL69" s="144"/>
      <c r="BM69" s="144"/>
      <c r="BN69" s="144"/>
      <c r="BO69" s="144"/>
      <c r="BP69" s="144"/>
      <c r="BQ69" s="144"/>
      <c r="BR69" s="144"/>
      <c r="BS69" s="144"/>
      <c r="BT69" s="144"/>
      <c r="BU69" s="144"/>
      <c r="BV69" s="144"/>
    </row>
    <row r="70" spans="63:74" x14ac:dyDescent="0.2">
      <c r="BK70" s="144"/>
      <c r="BL70" s="144"/>
      <c r="BM70" s="144"/>
      <c r="BN70" s="144"/>
      <c r="BO70" s="144"/>
      <c r="BP70" s="144"/>
      <c r="BQ70" s="144"/>
      <c r="BR70" s="144"/>
      <c r="BS70" s="144"/>
      <c r="BT70" s="144"/>
      <c r="BU70" s="144"/>
      <c r="BV70" s="144"/>
    </row>
    <row r="71" spans="63:74" x14ac:dyDescent="0.2">
      <c r="BK71" s="144"/>
      <c r="BL71" s="144"/>
      <c r="BM71" s="144"/>
      <c r="BN71" s="144"/>
      <c r="BO71" s="144"/>
      <c r="BP71" s="144"/>
      <c r="BQ71" s="144"/>
      <c r="BR71" s="144"/>
      <c r="BS71" s="144"/>
      <c r="BT71" s="144"/>
      <c r="BU71" s="144"/>
      <c r="BV71" s="144"/>
    </row>
    <row r="72" spans="63:74" x14ac:dyDescent="0.2">
      <c r="BK72" s="144"/>
      <c r="BL72" s="144"/>
      <c r="BM72" s="144"/>
      <c r="BN72" s="144"/>
      <c r="BO72" s="144"/>
      <c r="BP72" s="144"/>
      <c r="BQ72" s="144"/>
      <c r="BR72" s="144"/>
      <c r="BS72" s="144"/>
      <c r="BT72" s="144"/>
      <c r="BU72" s="144"/>
      <c r="BV72" s="144"/>
    </row>
    <row r="73" spans="63:74" x14ac:dyDescent="0.2">
      <c r="BK73" s="144"/>
      <c r="BL73" s="144"/>
      <c r="BM73" s="144"/>
      <c r="BN73" s="144"/>
      <c r="BO73" s="144"/>
      <c r="BP73" s="144"/>
      <c r="BQ73" s="144"/>
      <c r="BR73" s="144"/>
      <c r="BS73" s="144"/>
      <c r="BT73" s="144"/>
      <c r="BU73" s="144"/>
      <c r="BV73" s="144"/>
    </row>
    <row r="74" spans="63:74" x14ac:dyDescent="0.2">
      <c r="BK74" s="144"/>
      <c r="BL74" s="144"/>
      <c r="BM74" s="144"/>
      <c r="BN74" s="144"/>
      <c r="BO74" s="144"/>
      <c r="BP74" s="144"/>
      <c r="BQ74" s="144"/>
      <c r="BR74" s="144"/>
      <c r="BS74" s="144"/>
      <c r="BT74" s="144"/>
      <c r="BU74" s="144"/>
      <c r="BV74" s="144"/>
    </row>
    <row r="75" spans="63:74" x14ac:dyDescent="0.2">
      <c r="BK75" s="144"/>
      <c r="BL75" s="144"/>
      <c r="BM75" s="144"/>
      <c r="BN75" s="144"/>
      <c r="BO75" s="144"/>
      <c r="BP75" s="144"/>
      <c r="BQ75" s="144"/>
      <c r="BR75" s="144"/>
      <c r="BS75" s="144"/>
      <c r="BT75" s="144"/>
      <c r="BU75" s="144"/>
      <c r="BV75" s="144"/>
    </row>
    <row r="76" spans="63:74" x14ac:dyDescent="0.2">
      <c r="BK76" s="144"/>
      <c r="BL76" s="144"/>
      <c r="BM76" s="144"/>
      <c r="BN76" s="144"/>
      <c r="BO76" s="144"/>
      <c r="BP76" s="144"/>
      <c r="BQ76" s="144"/>
      <c r="BR76" s="144"/>
      <c r="BS76" s="144"/>
      <c r="BT76" s="144"/>
      <c r="BU76" s="144"/>
      <c r="BV76" s="144"/>
    </row>
    <row r="77" spans="63:74" x14ac:dyDescent="0.2">
      <c r="BK77" s="144"/>
      <c r="BL77" s="144"/>
      <c r="BM77" s="144"/>
      <c r="BN77" s="144"/>
      <c r="BO77" s="144"/>
      <c r="BP77" s="144"/>
      <c r="BQ77" s="144"/>
      <c r="BR77" s="144"/>
      <c r="BS77" s="144"/>
      <c r="BT77" s="144"/>
      <c r="BU77" s="144"/>
      <c r="BV77" s="144"/>
    </row>
    <row r="78" spans="63:74" x14ac:dyDescent="0.2">
      <c r="BK78" s="144"/>
      <c r="BL78" s="144"/>
      <c r="BM78" s="144"/>
      <c r="BN78" s="144"/>
      <c r="BO78" s="144"/>
      <c r="BP78" s="144"/>
      <c r="BQ78" s="144"/>
      <c r="BR78" s="144"/>
      <c r="BS78" s="144"/>
      <c r="BT78" s="144"/>
      <c r="BU78" s="144"/>
      <c r="BV78" s="144"/>
    </row>
    <row r="79" spans="63:74" x14ac:dyDescent="0.2">
      <c r="BK79" s="144"/>
      <c r="BL79" s="144"/>
      <c r="BM79" s="144"/>
      <c r="BN79" s="144"/>
      <c r="BO79" s="144"/>
      <c r="BP79" s="144"/>
      <c r="BQ79" s="144"/>
      <c r="BR79" s="144"/>
      <c r="BS79" s="144"/>
      <c r="BT79" s="144"/>
      <c r="BU79" s="144"/>
      <c r="BV79" s="144"/>
    </row>
    <row r="80" spans="63:74" x14ac:dyDescent="0.2">
      <c r="BK80" s="144"/>
      <c r="BL80" s="144"/>
      <c r="BM80" s="144"/>
      <c r="BN80" s="144"/>
      <c r="BO80" s="144"/>
      <c r="BP80" s="144"/>
      <c r="BQ80" s="144"/>
      <c r="BR80" s="144"/>
      <c r="BS80" s="144"/>
      <c r="BT80" s="144"/>
      <c r="BU80" s="144"/>
      <c r="BV80" s="144"/>
    </row>
    <row r="81" spans="63:74" x14ac:dyDescent="0.2">
      <c r="BK81" s="144"/>
      <c r="BL81" s="144"/>
      <c r="BM81" s="144"/>
      <c r="BN81" s="144"/>
      <c r="BO81" s="144"/>
      <c r="BP81" s="144"/>
      <c r="BQ81" s="144"/>
      <c r="BR81" s="144"/>
      <c r="BS81" s="144"/>
      <c r="BT81" s="144"/>
      <c r="BU81" s="144"/>
      <c r="BV81" s="144"/>
    </row>
    <row r="82" spans="63:74" x14ac:dyDescent="0.2">
      <c r="BK82" s="144"/>
      <c r="BL82" s="144"/>
      <c r="BM82" s="144"/>
      <c r="BN82" s="144"/>
      <c r="BO82" s="144"/>
      <c r="BP82" s="144"/>
      <c r="BQ82" s="144"/>
      <c r="BR82" s="144"/>
      <c r="BS82" s="144"/>
      <c r="BT82" s="144"/>
      <c r="BU82" s="144"/>
      <c r="BV82" s="144"/>
    </row>
    <row r="83" spans="63:74" x14ac:dyDescent="0.2">
      <c r="BK83" s="144"/>
      <c r="BL83" s="144"/>
      <c r="BM83" s="144"/>
      <c r="BN83" s="144"/>
      <c r="BO83" s="144"/>
      <c r="BP83" s="144"/>
      <c r="BQ83" s="144"/>
      <c r="BR83" s="144"/>
      <c r="BS83" s="144"/>
      <c r="BT83" s="144"/>
      <c r="BU83" s="144"/>
      <c r="BV83" s="144"/>
    </row>
    <row r="84" spans="63:74" x14ac:dyDescent="0.2">
      <c r="BK84" s="144"/>
      <c r="BL84" s="144"/>
      <c r="BM84" s="144"/>
      <c r="BN84" s="144"/>
      <c r="BO84" s="144"/>
      <c r="BP84" s="144"/>
      <c r="BQ84" s="144"/>
      <c r="BR84" s="144"/>
      <c r="BS84" s="144"/>
      <c r="BT84" s="144"/>
      <c r="BU84" s="144"/>
      <c r="BV84" s="144"/>
    </row>
    <row r="85" spans="63:74" x14ac:dyDescent="0.2">
      <c r="BK85" s="144"/>
      <c r="BL85" s="144"/>
      <c r="BM85" s="144"/>
      <c r="BN85" s="144"/>
      <c r="BO85" s="144"/>
      <c r="BP85" s="144"/>
      <c r="BQ85" s="144"/>
      <c r="BR85" s="144"/>
      <c r="BS85" s="144"/>
      <c r="BT85" s="144"/>
      <c r="BU85" s="144"/>
      <c r="BV85" s="144"/>
    </row>
    <row r="86" spans="63:74" x14ac:dyDescent="0.2">
      <c r="BK86" s="144"/>
      <c r="BL86" s="144"/>
      <c r="BM86" s="144"/>
      <c r="BN86" s="144"/>
      <c r="BO86" s="144"/>
      <c r="BP86" s="144"/>
      <c r="BQ86" s="144"/>
      <c r="BR86" s="144"/>
      <c r="BS86" s="144"/>
      <c r="BT86" s="144"/>
      <c r="BU86" s="144"/>
      <c r="BV86" s="144"/>
    </row>
    <row r="87" spans="63:74" x14ac:dyDescent="0.2">
      <c r="BK87" s="144"/>
      <c r="BL87" s="144"/>
      <c r="BM87" s="144"/>
      <c r="BN87" s="144"/>
      <c r="BO87" s="144"/>
      <c r="BP87" s="144"/>
      <c r="BQ87" s="144"/>
      <c r="BR87" s="144"/>
      <c r="BS87" s="144"/>
      <c r="BT87" s="144"/>
      <c r="BU87" s="144"/>
      <c r="BV87" s="144"/>
    </row>
    <row r="88" spans="63:74" x14ac:dyDescent="0.2">
      <c r="BK88" s="144"/>
      <c r="BL88" s="144"/>
      <c r="BM88" s="144"/>
      <c r="BN88" s="144"/>
      <c r="BO88" s="144"/>
      <c r="BP88" s="144"/>
      <c r="BQ88" s="144"/>
      <c r="BR88" s="144"/>
      <c r="BS88" s="144"/>
      <c r="BT88" s="144"/>
      <c r="BU88" s="144"/>
      <c r="BV88" s="144"/>
    </row>
    <row r="89" spans="63:74" x14ac:dyDescent="0.2">
      <c r="BK89" s="144"/>
      <c r="BL89" s="144"/>
      <c r="BM89" s="144"/>
      <c r="BN89" s="144"/>
      <c r="BO89" s="144"/>
      <c r="BP89" s="144"/>
      <c r="BQ89" s="144"/>
      <c r="BR89" s="144"/>
      <c r="BS89" s="144"/>
      <c r="BT89" s="144"/>
      <c r="BU89" s="144"/>
      <c r="BV89" s="144"/>
    </row>
    <row r="90" spans="63:74" x14ac:dyDescent="0.2">
      <c r="BK90" s="144"/>
      <c r="BL90" s="144"/>
      <c r="BM90" s="144"/>
      <c r="BN90" s="144"/>
      <c r="BO90" s="144"/>
      <c r="BP90" s="144"/>
      <c r="BQ90" s="144"/>
      <c r="BR90" s="144"/>
      <c r="BS90" s="144"/>
      <c r="BT90" s="144"/>
      <c r="BU90" s="144"/>
      <c r="BV90" s="144"/>
    </row>
    <row r="91" spans="63:74" x14ac:dyDescent="0.2">
      <c r="BK91" s="144"/>
      <c r="BL91" s="144"/>
      <c r="BM91" s="144"/>
      <c r="BN91" s="144"/>
      <c r="BO91" s="144"/>
      <c r="BP91" s="144"/>
      <c r="BQ91" s="144"/>
      <c r="BR91" s="144"/>
      <c r="BS91" s="144"/>
      <c r="BT91" s="144"/>
      <c r="BU91" s="144"/>
      <c r="BV91" s="144"/>
    </row>
    <row r="92" spans="63:74" x14ac:dyDescent="0.2">
      <c r="BK92" s="144"/>
      <c r="BL92" s="144"/>
      <c r="BM92" s="144"/>
      <c r="BN92" s="144"/>
      <c r="BO92" s="144"/>
      <c r="BP92" s="144"/>
      <c r="BQ92" s="144"/>
      <c r="BR92" s="144"/>
      <c r="BS92" s="144"/>
      <c r="BT92" s="144"/>
      <c r="BU92" s="144"/>
      <c r="BV92" s="144"/>
    </row>
    <row r="93" spans="63:74" x14ac:dyDescent="0.2">
      <c r="BK93" s="144"/>
      <c r="BL93" s="144"/>
      <c r="BM93" s="144"/>
      <c r="BN93" s="144"/>
      <c r="BO93" s="144"/>
      <c r="BP93" s="144"/>
      <c r="BQ93" s="144"/>
      <c r="BR93" s="144"/>
      <c r="BS93" s="144"/>
      <c r="BT93" s="144"/>
      <c r="BU93" s="144"/>
      <c r="BV93" s="144"/>
    </row>
    <row r="94" spans="63:74" x14ac:dyDescent="0.2">
      <c r="BK94" s="144"/>
      <c r="BL94" s="144"/>
      <c r="BM94" s="144"/>
      <c r="BN94" s="144"/>
      <c r="BO94" s="144"/>
      <c r="BP94" s="144"/>
      <c r="BQ94" s="144"/>
      <c r="BR94" s="144"/>
      <c r="BS94" s="144"/>
      <c r="BT94" s="144"/>
      <c r="BU94" s="144"/>
      <c r="BV94" s="144"/>
    </row>
    <row r="95" spans="63:74" x14ac:dyDescent="0.2">
      <c r="BK95" s="144"/>
      <c r="BL95" s="144"/>
      <c r="BM95" s="144"/>
      <c r="BN95" s="144"/>
      <c r="BO95" s="144"/>
      <c r="BP95" s="144"/>
      <c r="BQ95" s="144"/>
      <c r="BR95" s="144"/>
      <c r="BS95" s="144"/>
      <c r="BT95" s="144"/>
      <c r="BU95" s="144"/>
      <c r="BV95" s="144"/>
    </row>
    <row r="96" spans="63:74" x14ac:dyDescent="0.2">
      <c r="BK96" s="144"/>
      <c r="BL96" s="144"/>
      <c r="BM96" s="144"/>
      <c r="BN96" s="144"/>
      <c r="BO96" s="144"/>
      <c r="BP96" s="144"/>
      <c r="BQ96" s="144"/>
      <c r="BR96" s="144"/>
      <c r="BS96" s="144"/>
      <c r="BT96" s="144"/>
      <c r="BU96" s="144"/>
      <c r="BV96" s="144"/>
    </row>
    <row r="97" spans="63:74" x14ac:dyDescent="0.2">
      <c r="BK97" s="144"/>
      <c r="BL97" s="144"/>
      <c r="BM97" s="144"/>
      <c r="BN97" s="144"/>
      <c r="BO97" s="144"/>
      <c r="BP97" s="144"/>
      <c r="BQ97" s="144"/>
      <c r="BR97" s="144"/>
      <c r="BS97" s="144"/>
      <c r="BT97" s="144"/>
      <c r="BU97" s="144"/>
      <c r="BV97" s="144"/>
    </row>
    <row r="98" spans="63:74" x14ac:dyDescent="0.2">
      <c r="BK98" s="144"/>
      <c r="BL98" s="144"/>
      <c r="BM98" s="144"/>
      <c r="BN98" s="144"/>
      <c r="BO98" s="144"/>
      <c r="BP98" s="144"/>
      <c r="BQ98" s="144"/>
      <c r="BR98" s="144"/>
      <c r="BS98" s="144"/>
      <c r="BT98" s="144"/>
      <c r="BU98" s="144"/>
      <c r="BV98" s="144"/>
    </row>
    <row r="99" spans="63:74" x14ac:dyDescent="0.2">
      <c r="BK99" s="144"/>
      <c r="BL99" s="144"/>
      <c r="BM99" s="144"/>
      <c r="BN99" s="144"/>
      <c r="BO99" s="144"/>
      <c r="BP99" s="144"/>
      <c r="BQ99" s="144"/>
      <c r="BR99" s="144"/>
      <c r="BS99" s="144"/>
      <c r="BT99" s="144"/>
      <c r="BU99" s="144"/>
      <c r="BV99" s="144"/>
    </row>
    <row r="100" spans="63:74" x14ac:dyDescent="0.2">
      <c r="BK100" s="144"/>
      <c r="BL100" s="144"/>
      <c r="BM100" s="144"/>
      <c r="BN100" s="144"/>
      <c r="BO100" s="144"/>
      <c r="BP100" s="144"/>
      <c r="BQ100" s="144"/>
      <c r="BR100" s="144"/>
      <c r="BS100" s="144"/>
      <c r="BT100" s="144"/>
      <c r="BU100" s="144"/>
      <c r="BV100" s="144"/>
    </row>
    <row r="101" spans="63:74" x14ac:dyDescent="0.2">
      <c r="BK101" s="144"/>
      <c r="BL101" s="144"/>
      <c r="BM101" s="144"/>
      <c r="BN101" s="144"/>
      <c r="BO101" s="144"/>
      <c r="BP101" s="144"/>
      <c r="BQ101" s="144"/>
      <c r="BR101" s="144"/>
      <c r="BS101" s="144"/>
      <c r="BT101" s="144"/>
      <c r="BU101" s="144"/>
      <c r="BV101" s="144"/>
    </row>
    <row r="102" spans="63:74" x14ac:dyDescent="0.2">
      <c r="BK102" s="144"/>
      <c r="BL102" s="144"/>
      <c r="BM102" s="144"/>
      <c r="BN102" s="144"/>
      <c r="BO102" s="144"/>
      <c r="BP102" s="144"/>
      <c r="BQ102" s="144"/>
      <c r="BR102" s="144"/>
      <c r="BS102" s="144"/>
      <c r="BT102" s="144"/>
      <c r="BU102" s="144"/>
      <c r="BV102" s="144"/>
    </row>
    <row r="103" spans="63:74" x14ac:dyDescent="0.2">
      <c r="BK103" s="144"/>
      <c r="BL103" s="144"/>
      <c r="BM103" s="144"/>
      <c r="BN103" s="144"/>
      <c r="BO103" s="144"/>
      <c r="BP103" s="144"/>
      <c r="BQ103" s="144"/>
      <c r="BR103" s="144"/>
      <c r="BS103" s="144"/>
      <c r="BT103" s="144"/>
      <c r="BU103" s="144"/>
      <c r="BV103" s="144"/>
    </row>
    <row r="104" spans="63:74" x14ac:dyDescent="0.2">
      <c r="BK104" s="144"/>
      <c r="BL104" s="144"/>
      <c r="BM104" s="144"/>
      <c r="BN104" s="144"/>
      <c r="BO104" s="144"/>
      <c r="BP104" s="144"/>
      <c r="BQ104" s="144"/>
      <c r="BR104" s="144"/>
      <c r="BS104" s="144"/>
      <c r="BT104" s="144"/>
      <c r="BU104" s="144"/>
      <c r="BV104" s="144"/>
    </row>
    <row r="105" spans="63:74" x14ac:dyDescent="0.2">
      <c r="BK105" s="144"/>
      <c r="BL105" s="144"/>
      <c r="BM105" s="144"/>
      <c r="BN105" s="144"/>
      <c r="BO105" s="144"/>
      <c r="BP105" s="144"/>
      <c r="BQ105" s="144"/>
      <c r="BR105" s="144"/>
      <c r="BS105" s="144"/>
      <c r="BT105" s="144"/>
      <c r="BU105" s="144"/>
      <c r="BV105" s="144"/>
    </row>
    <row r="106" spans="63:74" x14ac:dyDescent="0.2">
      <c r="BK106" s="144"/>
      <c r="BL106" s="144"/>
      <c r="BM106" s="144"/>
      <c r="BN106" s="144"/>
      <c r="BO106" s="144"/>
      <c r="BP106" s="144"/>
      <c r="BQ106" s="144"/>
      <c r="BR106" s="144"/>
      <c r="BS106" s="144"/>
      <c r="BT106" s="144"/>
      <c r="BU106" s="144"/>
      <c r="BV106" s="144"/>
    </row>
    <row r="107" spans="63:74" x14ac:dyDescent="0.2">
      <c r="BK107" s="144"/>
      <c r="BL107" s="144"/>
      <c r="BM107" s="144"/>
      <c r="BN107" s="144"/>
      <c r="BO107" s="144"/>
      <c r="BP107" s="144"/>
      <c r="BQ107" s="144"/>
      <c r="BR107" s="144"/>
      <c r="BS107" s="144"/>
      <c r="BT107" s="144"/>
      <c r="BU107" s="144"/>
      <c r="BV107" s="144"/>
    </row>
    <row r="108" spans="63:74" x14ac:dyDescent="0.2">
      <c r="BK108" s="144"/>
      <c r="BL108" s="144"/>
      <c r="BM108" s="144"/>
      <c r="BN108" s="144"/>
      <c r="BO108" s="144"/>
      <c r="BP108" s="144"/>
      <c r="BQ108" s="144"/>
      <c r="BR108" s="144"/>
      <c r="BS108" s="144"/>
      <c r="BT108" s="144"/>
      <c r="BU108" s="144"/>
      <c r="BV108" s="144"/>
    </row>
    <row r="109" spans="63:74" x14ac:dyDescent="0.2">
      <c r="BK109" s="144"/>
      <c r="BL109" s="144"/>
      <c r="BM109" s="144"/>
      <c r="BN109" s="144"/>
      <c r="BO109" s="144"/>
      <c r="BP109" s="144"/>
      <c r="BQ109" s="144"/>
      <c r="BR109" s="144"/>
      <c r="BS109" s="144"/>
      <c r="BT109" s="144"/>
      <c r="BU109" s="144"/>
      <c r="BV109" s="144"/>
    </row>
    <row r="110" spans="63:74" x14ac:dyDescent="0.2">
      <c r="BK110" s="144"/>
      <c r="BL110" s="144"/>
      <c r="BM110" s="144"/>
      <c r="BN110" s="144"/>
      <c r="BO110" s="144"/>
      <c r="BP110" s="144"/>
      <c r="BQ110" s="144"/>
      <c r="BR110" s="144"/>
      <c r="BS110" s="144"/>
      <c r="BT110" s="144"/>
      <c r="BU110" s="144"/>
      <c r="BV110" s="144"/>
    </row>
    <row r="111" spans="63:74" x14ac:dyDescent="0.2">
      <c r="BK111" s="144"/>
      <c r="BL111" s="144"/>
      <c r="BM111" s="144"/>
      <c r="BN111" s="144"/>
      <c r="BO111" s="144"/>
      <c r="BP111" s="144"/>
      <c r="BQ111" s="144"/>
      <c r="BR111" s="144"/>
      <c r="BS111" s="144"/>
      <c r="BT111" s="144"/>
      <c r="BU111" s="144"/>
      <c r="BV111" s="144"/>
    </row>
    <row r="112" spans="63:74" x14ac:dyDescent="0.2">
      <c r="BK112" s="144"/>
      <c r="BL112" s="144"/>
      <c r="BM112" s="144"/>
      <c r="BN112" s="144"/>
      <c r="BO112" s="144"/>
      <c r="BP112" s="144"/>
      <c r="BQ112" s="144"/>
      <c r="BR112" s="144"/>
      <c r="BS112" s="144"/>
      <c r="BT112" s="144"/>
      <c r="BU112" s="144"/>
      <c r="BV112" s="144"/>
    </row>
    <row r="113" spans="63:74" x14ac:dyDescent="0.2">
      <c r="BK113" s="144"/>
      <c r="BL113" s="144"/>
      <c r="BM113" s="144"/>
      <c r="BN113" s="144"/>
      <c r="BO113" s="144"/>
      <c r="BP113" s="144"/>
      <c r="BQ113" s="144"/>
      <c r="BR113" s="144"/>
      <c r="BS113" s="144"/>
      <c r="BT113" s="144"/>
      <c r="BU113" s="144"/>
      <c r="BV113" s="144"/>
    </row>
    <row r="114" spans="63:74" x14ac:dyDescent="0.2">
      <c r="BK114" s="144"/>
      <c r="BL114" s="144"/>
      <c r="BM114" s="144"/>
      <c r="BN114" s="144"/>
      <c r="BO114" s="144"/>
      <c r="BP114" s="144"/>
      <c r="BQ114" s="144"/>
      <c r="BR114" s="144"/>
      <c r="BS114" s="144"/>
      <c r="BT114" s="144"/>
      <c r="BU114" s="144"/>
      <c r="BV114" s="144"/>
    </row>
    <row r="115" spans="63:74" x14ac:dyDescent="0.2">
      <c r="BK115" s="144"/>
      <c r="BL115" s="144"/>
      <c r="BM115" s="144"/>
      <c r="BN115" s="144"/>
      <c r="BO115" s="144"/>
      <c r="BP115" s="144"/>
      <c r="BQ115" s="144"/>
      <c r="BR115" s="144"/>
      <c r="BS115" s="144"/>
      <c r="BT115" s="144"/>
      <c r="BU115" s="144"/>
      <c r="BV115" s="144"/>
    </row>
    <row r="116" spans="63:74" x14ac:dyDescent="0.2">
      <c r="BK116" s="144"/>
      <c r="BL116" s="144"/>
      <c r="BM116" s="144"/>
      <c r="BN116" s="144"/>
      <c r="BO116" s="144"/>
      <c r="BP116" s="144"/>
      <c r="BQ116" s="144"/>
      <c r="BR116" s="144"/>
      <c r="BS116" s="144"/>
      <c r="BT116" s="144"/>
      <c r="BU116" s="144"/>
      <c r="BV116" s="144"/>
    </row>
    <row r="117" spans="63:74" x14ac:dyDescent="0.2">
      <c r="BK117" s="144"/>
      <c r="BL117" s="144"/>
      <c r="BM117" s="144"/>
      <c r="BN117" s="144"/>
      <c r="BO117" s="144"/>
      <c r="BP117" s="144"/>
      <c r="BQ117" s="144"/>
      <c r="BR117" s="144"/>
      <c r="BS117" s="144"/>
      <c r="BT117" s="144"/>
      <c r="BU117" s="144"/>
      <c r="BV117" s="144"/>
    </row>
    <row r="118" spans="63:74" x14ac:dyDescent="0.2">
      <c r="BK118" s="144"/>
      <c r="BL118" s="144"/>
      <c r="BM118" s="144"/>
      <c r="BN118" s="144"/>
      <c r="BO118" s="144"/>
      <c r="BP118" s="144"/>
      <c r="BQ118" s="144"/>
      <c r="BR118" s="144"/>
      <c r="BS118" s="144"/>
      <c r="BT118" s="144"/>
      <c r="BU118" s="144"/>
      <c r="BV118" s="144"/>
    </row>
    <row r="119" spans="63:74" x14ac:dyDescent="0.2">
      <c r="BK119" s="144"/>
      <c r="BL119" s="144"/>
      <c r="BM119" s="144"/>
      <c r="BN119" s="144"/>
      <c r="BO119" s="144"/>
      <c r="BP119" s="144"/>
      <c r="BQ119" s="144"/>
      <c r="BR119" s="144"/>
      <c r="BS119" s="144"/>
      <c r="BT119" s="144"/>
      <c r="BU119" s="144"/>
      <c r="BV119" s="144"/>
    </row>
    <row r="120" spans="63:74" x14ac:dyDescent="0.2">
      <c r="BK120" s="144"/>
      <c r="BL120" s="144"/>
      <c r="BM120" s="144"/>
      <c r="BN120" s="144"/>
      <c r="BO120" s="144"/>
      <c r="BP120" s="144"/>
      <c r="BQ120" s="144"/>
      <c r="BR120" s="144"/>
      <c r="BS120" s="144"/>
      <c r="BT120" s="144"/>
      <c r="BU120" s="144"/>
      <c r="BV120" s="144"/>
    </row>
    <row r="121" spans="63:74" x14ac:dyDescent="0.2">
      <c r="BK121" s="144"/>
      <c r="BL121" s="144"/>
      <c r="BM121" s="144"/>
      <c r="BN121" s="144"/>
      <c r="BO121" s="144"/>
      <c r="BP121" s="144"/>
      <c r="BQ121" s="144"/>
      <c r="BR121" s="144"/>
      <c r="BS121" s="144"/>
      <c r="BT121" s="144"/>
      <c r="BU121" s="144"/>
      <c r="BV121" s="144"/>
    </row>
    <row r="122" spans="63:74" x14ac:dyDescent="0.2">
      <c r="BK122" s="144"/>
      <c r="BL122" s="144"/>
      <c r="BM122" s="144"/>
      <c r="BN122" s="144"/>
      <c r="BO122" s="144"/>
      <c r="BP122" s="144"/>
      <c r="BQ122" s="144"/>
      <c r="BR122" s="144"/>
      <c r="BS122" s="144"/>
      <c r="BT122" s="144"/>
      <c r="BU122" s="144"/>
      <c r="BV122" s="144"/>
    </row>
    <row r="123" spans="63:74" x14ac:dyDescent="0.2">
      <c r="BK123" s="144"/>
      <c r="BL123" s="144"/>
      <c r="BM123" s="144"/>
      <c r="BN123" s="144"/>
      <c r="BO123" s="144"/>
      <c r="BP123" s="144"/>
      <c r="BQ123" s="144"/>
      <c r="BR123" s="144"/>
      <c r="BS123" s="144"/>
      <c r="BT123" s="144"/>
      <c r="BU123" s="144"/>
      <c r="BV123" s="144"/>
    </row>
    <row r="124" spans="63:74" x14ac:dyDescent="0.2">
      <c r="BK124" s="144"/>
      <c r="BL124" s="144"/>
      <c r="BM124" s="144"/>
      <c r="BN124" s="144"/>
      <c r="BO124" s="144"/>
      <c r="BP124" s="144"/>
      <c r="BQ124" s="144"/>
      <c r="BR124" s="144"/>
      <c r="BS124" s="144"/>
      <c r="BT124" s="144"/>
      <c r="BU124" s="144"/>
      <c r="BV124" s="144"/>
    </row>
    <row r="125" spans="63:74" x14ac:dyDescent="0.2">
      <c r="BK125" s="144"/>
      <c r="BL125" s="144"/>
      <c r="BM125" s="144"/>
      <c r="BN125" s="144"/>
      <c r="BO125" s="144"/>
      <c r="BP125" s="144"/>
      <c r="BQ125" s="144"/>
      <c r="BR125" s="144"/>
      <c r="BS125" s="144"/>
      <c r="BT125" s="144"/>
      <c r="BU125" s="144"/>
      <c r="BV125" s="144"/>
    </row>
    <row r="126" spans="63:74" x14ac:dyDescent="0.2">
      <c r="BK126" s="144"/>
      <c r="BL126" s="144"/>
      <c r="BM126" s="144"/>
      <c r="BN126" s="144"/>
      <c r="BO126" s="144"/>
      <c r="BP126" s="144"/>
      <c r="BQ126" s="144"/>
      <c r="BR126" s="144"/>
      <c r="BS126" s="144"/>
      <c r="BT126" s="144"/>
      <c r="BU126" s="144"/>
      <c r="BV126" s="144"/>
    </row>
    <row r="127" spans="63:74" x14ac:dyDescent="0.2">
      <c r="BK127" s="144"/>
      <c r="BL127" s="144"/>
      <c r="BM127" s="144"/>
      <c r="BN127" s="144"/>
      <c r="BO127" s="144"/>
      <c r="BP127" s="144"/>
      <c r="BQ127" s="144"/>
      <c r="BR127" s="144"/>
      <c r="BS127" s="144"/>
      <c r="BT127" s="144"/>
      <c r="BU127" s="144"/>
      <c r="BV127" s="144"/>
    </row>
    <row r="128" spans="63:74" x14ac:dyDescent="0.2">
      <c r="BK128" s="144"/>
      <c r="BL128" s="144"/>
      <c r="BM128" s="144"/>
      <c r="BN128" s="144"/>
      <c r="BO128" s="144"/>
      <c r="BP128" s="144"/>
      <c r="BQ128" s="144"/>
      <c r="BR128" s="144"/>
      <c r="BS128" s="144"/>
      <c r="BT128" s="144"/>
      <c r="BU128" s="144"/>
      <c r="BV128" s="144"/>
    </row>
    <row r="129" spans="63:74" x14ac:dyDescent="0.2">
      <c r="BK129" s="144"/>
      <c r="BL129" s="144"/>
      <c r="BM129" s="144"/>
      <c r="BN129" s="144"/>
      <c r="BO129" s="144"/>
      <c r="BP129" s="144"/>
      <c r="BQ129" s="144"/>
      <c r="BR129" s="144"/>
      <c r="BS129" s="144"/>
      <c r="BT129" s="144"/>
      <c r="BU129" s="144"/>
      <c r="BV129" s="144"/>
    </row>
    <row r="130" spans="63:74" x14ac:dyDescent="0.2">
      <c r="BK130" s="144"/>
      <c r="BL130" s="144"/>
      <c r="BM130" s="144"/>
      <c r="BN130" s="144"/>
      <c r="BO130" s="144"/>
      <c r="BP130" s="144"/>
      <c r="BQ130" s="144"/>
      <c r="BR130" s="144"/>
      <c r="BS130" s="144"/>
      <c r="BT130" s="144"/>
      <c r="BU130" s="144"/>
      <c r="BV130" s="144"/>
    </row>
    <row r="131" spans="63:74" x14ac:dyDescent="0.2">
      <c r="BK131" s="144"/>
      <c r="BL131" s="144"/>
      <c r="BM131" s="144"/>
      <c r="BN131" s="144"/>
      <c r="BO131" s="144"/>
      <c r="BP131" s="144"/>
      <c r="BQ131" s="144"/>
      <c r="BR131" s="144"/>
      <c r="BS131" s="144"/>
      <c r="BT131" s="144"/>
      <c r="BU131" s="144"/>
      <c r="BV131" s="144"/>
    </row>
    <row r="132" spans="63:74" x14ac:dyDescent="0.2">
      <c r="BK132" s="144"/>
      <c r="BL132" s="144"/>
      <c r="BM132" s="144"/>
      <c r="BN132" s="144"/>
      <c r="BO132" s="144"/>
      <c r="BP132" s="144"/>
      <c r="BQ132" s="144"/>
      <c r="BR132" s="144"/>
      <c r="BS132" s="144"/>
      <c r="BT132" s="144"/>
      <c r="BU132" s="144"/>
      <c r="BV132" s="144"/>
    </row>
    <row r="133" spans="63:74" x14ac:dyDescent="0.2">
      <c r="BK133" s="144"/>
      <c r="BL133" s="144"/>
      <c r="BM133" s="144"/>
      <c r="BN133" s="144"/>
      <c r="BO133" s="144"/>
      <c r="BP133" s="144"/>
      <c r="BQ133" s="144"/>
      <c r="BR133" s="144"/>
      <c r="BS133" s="144"/>
      <c r="BT133" s="144"/>
      <c r="BU133" s="144"/>
      <c r="BV133" s="144"/>
    </row>
    <row r="134" spans="63:74" x14ac:dyDescent="0.2">
      <c r="BK134" s="144"/>
      <c r="BL134" s="144"/>
      <c r="BM134" s="144"/>
      <c r="BN134" s="144"/>
      <c r="BO134" s="144"/>
      <c r="BP134" s="144"/>
      <c r="BQ134" s="144"/>
      <c r="BR134" s="144"/>
      <c r="BS134" s="144"/>
      <c r="BT134" s="144"/>
      <c r="BU134" s="144"/>
      <c r="BV134" s="144"/>
    </row>
    <row r="135" spans="63:74" x14ac:dyDescent="0.2">
      <c r="BK135" s="144"/>
      <c r="BL135" s="144"/>
      <c r="BM135" s="144"/>
      <c r="BN135" s="144"/>
      <c r="BO135" s="144"/>
      <c r="BP135" s="144"/>
      <c r="BQ135" s="144"/>
      <c r="BR135" s="144"/>
      <c r="BS135" s="144"/>
      <c r="BT135" s="144"/>
      <c r="BU135" s="144"/>
      <c r="BV135" s="144"/>
    </row>
    <row r="136" spans="63:74" x14ac:dyDescent="0.2">
      <c r="BK136" s="144"/>
      <c r="BL136" s="144"/>
      <c r="BM136" s="144"/>
      <c r="BN136" s="144"/>
      <c r="BO136" s="144"/>
      <c r="BP136" s="144"/>
      <c r="BQ136" s="144"/>
      <c r="BR136" s="144"/>
      <c r="BS136" s="144"/>
      <c r="BT136" s="144"/>
      <c r="BU136" s="144"/>
      <c r="BV136" s="144"/>
    </row>
    <row r="137" spans="63:74" x14ac:dyDescent="0.2">
      <c r="BK137" s="144"/>
      <c r="BL137" s="144"/>
      <c r="BM137" s="144"/>
      <c r="BN137" s="144"/>
      <c r="BO137" s="144"/>
      <c r="BP137" s="144"/>
      <c r="BQ137" s="144"/>
      <c r="BR137" s="144"/>
      <c r="BS137" s="144"/>
      <c r="BT137" s="144"/>
      <c r="BU137" s="144"/>
      <c r="BV137" s="144"/>
    </row>
    <row r="138" spans="63:74" x14ac:dyDescent="0.2">
      <c r="BK138" s="144"/>
      <c r="BL138" s="144"/>
      <c r="BM138" s="144"/>
      <c r="BN138" s="144"/>
      <c r="BO138" s="144"/>
      <c r="BP138" s="144"/>
      <c r="BQ138" s="144"/>
      <c r="BR138" s="144"/>
      <c r="BS138" s="144"/>
      <c r="BT138" s="144"/>
      <c r="BU138" s="144"/>
      <c r="BV138" s="144"/>
    </row>
    <row r="139" spans="63:74" x14ac:dyDescent="0.2">
      <c r="BK139" s="144"/>
      <c r="BL139" s="144"/>
      <c r="BM139" s="144"/>
      <c r="BN139" s="144"/>
      <c r="BO139" s="144"/>
      <c r="BP139" s="144"/>
      <c r="BQ139" s="144"/>
      <c r="BR139" s="144"/>
      <c r="BS139" s="144"/>
      <c r="BT139" s="144"/>
      <c r="BU139" s="144"/>
      <c r="BV139" s="144"/>
    </row>
    <row r="140" spans="63:74" x14ac:dyDescent="0.2">
      <c r="BK140" s="144"/>
      <c r="BL140" s="144"/>
      <c r="BM140" s="144"/>
      <c r="BN140" s="144"/>
      <c r="BO140" s="144"/>
      <c r="BP140" s="144"/>
      <c r="BQ140" s="144"/>
      <c r="BR140" s="144"/>
      <c r="BS140" s="144"/>
      <c r="BT140" s="144"/>
      <c r="BU140" s="144"/>
      <c r="BV140" s="144"/>
    </row>
    <row r="141" spans="63:74" x14ac:dyDescent="0.2">
      <c r="BK141" s="144"/>
      <c r="BL141" s="144"/>
      <c r="BM141" s="144"/>
      <c r="BN141" s="144"/>
      <c r="BO141" s="144"/>
      <c r="BP141" s="144"/>
      <c r="BQ141" s="144"/>
      <c r="BR141" s="144"/>
      <c r="BS141" s="144"/>
      <c r="BT141" s="144"/>
      <c r="BU141" s="144"/>
      <c r="BV141" s="144"/>
    </row>
  </sheetData>
  <mergeCells count="19">
    <mergeCell ref="B54:Q54"/>
    <mergeCell ref="B53:Q53"/>
    <mergeCell ref="B46:Q46"/>
    <mergeCell ref="B49:Q49"/>
    <mergeCell ref="A1:A2"/>
    <mergeCell ref="B43:Q43"/>
    <mergeCell ref="B44:Q44"/>
    <mergeCell ref="B45:Q45"/>
    <mergeCell ref="B52:Q52"/>
    <mergeCell ref="B50:Q50"/>
    <mergeCell ref="B48:Q48"/>
    <mergeCell ref="B51:R51"/>
    <mergeCell ref="AM3:AX3"/>
    <mergeCell ref="AY3:BJ3"/>
    <mergeCell ref="BK3:BV3"/>
    <mergeCell ref="B1:AL1"/>
    <mergeCell ref="C3:N3"/>
    <mergeCell ref="O3:Z3"/>
    <mergeCell ref="AA3:AL3"/>
  </mergeCells>
  <phoneticPr fontId="7"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7"/>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1" sqref="B1:AL1"/>
    </sheetView>
  </sheetViews>
  <sheetFormatPr defaultColWidth="11" defaultRowHeight="10.7" x14ac:dyDescent="0.2"/>
  <cols>
    <col min="1" max="1" width="11.5" style="50" customWidth="1"/>
    <col min="2" max="2" width="47.5" style="50" customWidth="1"/>
    <col min="3" max="50" width="6.5" style="50" customWidth="1"/>
    <col min="51" max="55" width="6.5" style="143" customWidth="1"/>
    <col min="56" max="58" width="6.5" style="694" customWidth="1"/>
    <col min="59" max="61" width="6.5" style="854" customWidth="1"/>
    <col min="62" max="62" width="6.5" style="143" customWidth="1"/>
    <col min="63" max="74" width="6.5" style="50" customWidth="1"/>
    <col min="75" max="16384" width="11" style="50"/>
  </cols>
  <sheetData>
    <row r="1" spans="1:74" ht="15.7" customHeight="1" x14ac:dyDescent="0.2">
      <c r="A1" s="946" t="s">
        <v>479</v>
      </c>
      <c r="B1" s="1019" t="s">
        <v>481</v>
      </c>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row>
    <row r="2" spans="1:74" ht="14.1" customHeight="1"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41"/>
      <c r="B5" s="758" t="s">
        <v>1399</v>
      </c>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1"/>
      <c r="AX5" s="461"/>
      <c r="AY5" s="899"/>
      <c r="AZ5" s="899"/>
      <c r="BA5" s="899"/>
      <c r="BB5" s="899"/>
      <c r="BC5" s="899"/>
      <c r="BD5" s="900"/>
      <c r="BE5" s="900"/>
      <c r="BF5" s="900"/>
      <c r="BG5" s="900"/>
      <c r="BH5" s="900"/>
      <c r="BI5" s="900"/>
      <c r="BJ5" s="464"/>
      <c r="BK5" s="464"/>
      <c r="BL5" s="464"/>
      <c r="BM5" s="464"/>
      <c r="BN5" s="464"/>
      <c r="BO5" s="464"/>
      <c r="BP5" s="464"/>
      <c r="BQ5" s="464"/>
      <c r="BR5" s="464"/>
      <c r="BS5" s="464"/>
      <c r="BT5" s="464"/>
      <c r="BU5" s="464"/>
      <c r="BV5" s="464"/>
    </row>
    <row r="6" spans="1:74" s="296" customFormat="1" ht="11.05" customHeight="1" x14ac:dyDescent="0.2">
      <c r="A6" s="470" t="s">
        <v>584</v>
      </c>
      <c r="B6" s="471" t="s">
        <v>1023</v>
      </c>
      <c r="C6" s="108">
        <v>353.35492209</v>
      </c>
      <c r="D6" s="108">
        <v>326.82639505999998</v>
      </c>
      <c r="E6" s="108">
        <v>315.22350189000002</v>
      </c>
      <c r="F6" s="108">
        <v>296.63226048000001</v>
      </c>
      <c r="G6" s="108">
        <v>323.87580751000002</v>
      </c>
      <c r="H6" s="108">
        <v>378.29815458000002</v>
      </c>
      <c r="I6" s="108">
        <v>410.03797579000002</v>
      </c>
      <c r="J6" s="108">
        <v>416.23633957999999</v>
      </c>
      <c r="K6" s="108">
        <v>350.48453697000002</v>
      </c>
      <c r="L6" s="108">
        <v>323.05302104999998</v>
      </c>
      <c r="M6" s="108">
        <v>315.47141757000003</v>
      </c>
      <c r="N6" s="108">
        <v>339.51664798000002</v>
      </c>
      <c r="O6" s="108">
        <v>376.76323463</v>
      </c>
      <c r="P6" s="108">
        <v>326.13137196999998</v>
      </c>
      <c r="Q6" s="108">
        <v>326.52651565000002</v>
      </c>
      <c r="R6" s="108">
        <v>306.48985590000001</v>
      </c>
      <c r="S6" s="108">
        <v>344.95031024999997</v>
      </c>
      <c r="T6" s="108">
        <v>383.51821374000002</v>
      </c>
      <c r="U6" s="108">
        <v>428.43937832</v>
      </c>
      <c r="V6" s="108">
        <v>418.04623185999998</v>
      </c>
      <c r="W6" s="108">
        <v>355.49233647</v>
      </c>
      <c r="X6" s="108">
        <v>316.83702846</v>
      </c>
      <c r="Y6" s="108">
        <v>324.4070049</v>
      </c>
      <c r="Z6" s="108">
        <v>364.27806243999999</v>
      </c>
      <c r="AA6" s="108">
        <v>351.08527197000001</v>
      </c>
      <c r="AB6" s="108">
        <v>312.73695481999999</v>
      </c>
      <c r="AC6" s="108">
        <v>334.14225951999998</v>
      </c>
      <c r="AD6" s="108">
        <v>303.68046543000003</v>
      </c>
      <c r="AE6" s="108">
        <v>329.99816792000001</v>
      </c>
      <c r="AF6" s="108">
        <v>360.79086795000001</v>
      </c>
      <c r="AG6" s="108">
        <v>426.47396765000002</v>
      </c>
      <c r="AH6" s="108">
        <v>424.07636394999997</v>
      </c>
      <c r="AI6" s="108">
        <v>360.43411185000002</v>
      </c>
      <c r="AJ6" s="108">
        <v>326.75435911</v>
      </c>
      <c r="AK6" s="108">
        <v>321.25004111999999</v>
      </c>
      <c r="AL6" s="108">
        <v>350.85220536000003</v>
      </c>
      <c r="AM6" s="108">
        <v>382.07168545000002</v>
      </c>
      <c r="AN6" s="108">
        <v>320.92374367999997</v>
      </c>
      <c r="AO6" s="108">
        <v>323.78773292</v>
      </c>
      <c r="AP6" s="108">
        <v>308.80631583000002</v>
      </c>
      <c r="AQ6" s="108">
        <v>345.61740964000001</v>
      </c>
      <c r="AR6" s="108">
        <v>391.28660499</v>
      </c>
      <c r="AS6" s="108">
        <v>433.47838005</v>
      </c>
      <c r="AT6" s="108">
        <v>426.33313363000002</v>
      </c>
      <c r="AU6" s="108">
        <v>361.29236935</v>
      </c>
      <c r="AV6" s="108">
        <v>335.34736033000001</v>
      </c>
      <c r="AW6" s="108">
        <v>324.93340000000001</v>
      </c>
      <c r="AX6" s="108">
        <v>368.86849999999998</v>
      </c>
      <c r="AY6" s="418">
        <v>384.36590000000001</v>
      </c>
      <c r="AZ6" s="418">
        <v>321.24079999999998</v>
      </c>
      <c r="BA6" s="418">
        <v>333.43270000000001</v>
      </c>
      <c r="BB6" s="418">
        <v>315.51319999999998</v>
      </c>
      <c r="BC6" s="418">
        <v>344.92869999999999</v>
      </c>
      <c r="BD6" s="418">
        <v>388.5641</v>
      </c>
      <c r="BE6" s="418">
        <v>441.95150000000001</v>
      </c>
      <c r="BF6" s="418">
        <v>440.61450000000002</v>
      </c>
      <c r="BG6" s="418">
        <v>368.49790000000002</v>
      </c>
      <c r="BH6" s="418">
        <v>341.24459999999999</v>
      </c>
      <c r="BI6" s="418">
        <v>334.22230000000002</v>
      </c>
      <c r="BJ6" s="418">
        <v>375.62849999999997</v>
      </c>
      <c r="BK6" s="418">
        <v>387.18540000000002</v>
      </c>
      <c r="BL6" s="418">
        <v>325.91489999999999</v>
      </c>
      <c r="BM6" s="418">
        <v>338.22</v>
      </c>
      <c r="BN6" s="418">
        <v>320.96719999999999</v>
      </c>
      <c r="BO6" s="418">
        <v>350.8777</v>
      </c>
      <c r="BP6" s="418">
        <v>394.9393</v>
      </c>
      <c r="BQ6" s="418">
        <v>448.80309999999997</v>
      </c>
      <c r="BR6" s="418">
        <v>447.41640000000001</v>
      </c>
      <c r="BS6" s="418">
        <v>374.76029999999997</v>
      </c>
      <c r="BT6" s="418">
        <v>346.59559999999999</v>
      </c>
      <c r="BU6" s="418">
        <v>338.6549</v>
      </c>
      <c r="BV6" s="418">
        <v>379.16910000000001</v>
      </c>
    </row>
    <row r="7" spans="1:74" s="296" customFormat="1" ht="11.05" customHeight="1" x14ac:dyDescent="0.2">
      <c r="A7" s="472" t="s">
        <v>581</v>
      </c>
      <c r="B7" s="755" t="s">
        <v>1021</v>
      </c>
      <c r="C7" s="108">
        <v>349.20970907999998</v>
      </c>
      <c r="D7" s="108">
        <v>323.89952904</v>
      </c>
      <c r="E7" s="108">
        <v>311.39727590000001</v>
      </c>
      <c r="F7" s="108">
        <v>293.30794445999999</v>
      </c>
      <c r="G7" s="108">
        <v>320.18096152999999</v>
      </c>
      <c r="H7" s="108">
        <v>373.85647757999999</v>
      </c>
      <c r="I7" s="108">
        <v>405.62409079000003</v>
      </c>
      <c r="J7" s="108">
        <v>412.86476757999998</v>
      </c>
      <c r="K7" s="108">
        <v>347.74377498000001</v>
      </c>
      <c r="L7" s="108">
        <v>320.20177806999999</v>
      </c>
      <c r="M7" s="108">
        <v>314.30952057000002</v>
      </c>
      <c r="N7" s="108">
        <v>337.10356099000001</v>
      </c>
      <c r="O7" s="108">
        <v>373.76570463000002</v>
      </c>
      <c r="P7" s="108">
        <v>324.31077198999998</v>
      </c>
      <c r="Q7" s="108">
        <v>324.53048064000001</v>
      </c>
      <c r="R7" s="108">
        <v>303.99364889999998</v>
      </c>
      <c r="S7" s="108">
        <v>342.18364224999999</v>
      </c>
      <c r="T7" s="108">
        <v>379.13382374999998</v>
      </c>
      <c r="U7" s="108">
        <v>422.97498234</v>
      </c>
      <c r="V7" s="108">
        <v>412.13319486</v>
      </c>
      <c r="W7" s="108">
        <v>351.65494446000002</v>
      </c>
      <c r="X7" s="108">
        <v>313.94899144999999</v>
      </c>
      <c r="Y7" s="108">
        <v>321.78034688999998</v>
      </c>
      <c r="Z7" s="108">
        <v>360.25703145</v>
      </c>
      <c r="AA7" s="108">
        <v>347.78439596999999</v>
      </c>
      <c r="AB7" s="108">
        <v>310.77622883999999</v>
      </c>
      <c r="AC7" s="108">
        <v>331.5646615</v>
      </c>
      <c r="AD7" s="108">
        <v>301.76766642000001</v>
      </c>
      <c r="AE7" s="108">
        <v>327.37367390999998</v>
      </c>
      <c r="AF7" s="108">
        <v>359.10131994</v>
      </c>
      <c r="AG7" s="108">
        <v>425.22030164</v>
      </c>
      <c r="AH7" s="108">
        <v>422.68177394999998</v>
      </c>
      <c r="AI7" s="108">
        <v>360.32790584999998</v>
      </c>
      <c r="AJ7" s="108">
        <v>326.54947512000001</v>
      </c>
      <c r="AK7" s="108">
        <v>320.60980911000001</v>
      </c>
      <c r="AL7" s="108">
        <v>349.51346033999999</v>
      </c>
      <c r="AM7" s="108">
        <v>380.33488745</v>
      </c>
      <c r="AN7" s="108">
        <v>320.76335669000002</v>
      </c>
      <c r="AO7" s="108">
        <v>324.13629193000003</v>
      </c>
      <c r="AP7" s="108">
        <v>309.26942783999999</v>
      </c>
      <c r="AQ7" s="108">
        <v>345.57223764999998</v>
      </c>
      <c r="AR7" s="108">
        <v>389.86506501000002</v>
      </c>
      <c r="AS7" s="108">
        <v>430.28761069000001</v>
      </c>
      <c r="AT7" s="108">
        <v>423.35476892000003</v>
      </c>
      <c r="AU7" s="108">
        <v>359.19012335000002</v>
      </c>
      <c r="AV7" s="108">
        <v>333.72541864999999</v>
      </c>
      <c r="AW7" s="108">
        <v>323.26350000000002</v>
      </c>
      <c r="AX7" s="108">
        <v>367.71469999999999</v>
      </c>
      <c r="AY7" s="418">
        <v>382.44310000000002</v>
      </c>
      <c r="AZ7" s="418">
        <v>320.37900000000002</v>
      </c>
      <c r="BA7" s="418">
        <v>332.59899999999999</v>
      </c>
      <c r="BB7" s="418">
        <v>315.08339999999998</v>
      </c>
      <c r="BC7" s="418">
        <v>343.72770000000003</v>
      </c>
      <c r="BD7" s="418">
        <v>386.90120000000002</v>
      </c>
      <c r="BE7" s="418">
        <v>439.29050000000001</v>
      </c>
      <c r="BF7" s="418">
        <v>437.91649999999998</v>
      </c>
      <c r="BG7" s="418">
        <v>367.07049999999998</v>
      </c>
      <c r="BH7" s="418">
        <v>340.88440000000003</v>
      </c>
      <c r="BI7" s="418">
        <v>333.54860000000002</v>
      </c>
      <c r="BJ7" s="418">
        <v>374.34699999999998</v>
      </c>
      <c r="BK7" s="418">
        <v>385.40210000000002</v>
      </c>
      <c r="BL7" s="418">
        <v>325.20549999999997</v>
      </c>
      <c r="BM7" s="418">
        <v>337.536</v>
      </c>
      <c r="BN7" s="418">
        <v>321.0068</v>
      </c>
      <c r="BO7" s="418">
        <v>349.85910000000001</v>
      </c>
      <c r="BP7" s="418">
        <v>393.48110000000003</v>
      </c>
      <c r="BQ7" s="418">
        <v>446.34890000000001</v>
      </c>
      <c r="BR7" s="418">
        <v>445.06110000000001</v>
      </c>
      <c r="BS7" s="418">
        <v>373.29489999999998</v>
      </c>
      <c r="BT7" s="418">
        <v>346.51650000000001</v>
      </c>
      <c r="BU7" s="418">
        <v>338.03809999999999</v>
      </c>
      <c r="BV7" s="418">
        <v>378.142</v>
      </c>
    </row>
    <row r="8" spans="1:74" ht="11.05" customHeight="1" x14ac:dyDescent="0.2">
      <c r="A8" s="341" t="s">
        <v>582</v>
      </c>
      <c r="B8" s="754" t="s">
        <v>1004</v>
      </c>
      <c r="C8" s="408">
        <v>335.50756569999999</v>
      </c>
      <c r="D8" s="408">
        <v>312.79046679999999</v>
      </c>
      <c r="E8" s="408">
        <v>299.39954768000001</v>
      </c>
      <c r="F8" s="408">
        <v>281.72475012000001</v>
      </c>
      <c r="G8" s="408">
        <v>308.03607340000002</v>
      </c>
      <c r="H8" s="408">
        <v>360.9186699</v>
      </c>
      <c r="I8" s="408">
        <v>391.70503095999999</v>
      </c>
      <c r="J8" s="408">
        <v>399.04340768999998</v>
      </c>
      <c r="K8" s="408">
        <v>335.24031330000003</v>
      </c>
      <c r="L8" s="408">
        <v>307.59117122999999</v>
      </c>
      <c r="M8" s="408">
        <v>301.4582547</v>
      </c>
      <c r="N8" s="408">
        <v>323.76603514999999</v>
      </c>
      <c r="O8" s="408">
        <v>359.85543845000001</v>
      </c>
      <c r="P8" s="408">
        <v>312.1577494</v>
      </c>
      <c r="Q8" s="408">
        <v>311.52967391999999</v>
      </c>
      <c r="R8" s="408">
        <v>291.81409103999999</v>
      </c>
      <c r="S8" s="408">
        <v>329.31709572</v>
      </c>
      <c r="T8" s="408">
        <v>366.01754369999998</v>
      </c>
      <c r="U8" s="408">
        <v>408.87359107999998</v>
      </c>
      <c r="V8" s="408">
        <v>398.04063983999998</v>
      </c>
      <c r="W8" s="408">
        <v>338.96594069999998</v>
      </c>
      <c r="X8" s="408">
        <v>301.41901766000001</v>
      </c>
      <c r="Y8" s="408">
        <v>308.81544480000002</v>
      </c>
      <c r="Z8" s="408">
        <v>347.08130999000002</v>
      </c>
      <c r="AA8" s="408">
        <v>334.88372511</v>
      </c>
      <c r="AB8" s="408">
        <v>298.76914507999999</v>
      </c>
      <c r="AC8" s="408">
        <v>318.69550899000001</v>
      </c>
      <c r="AD8" s="408">
        <v>290.38726574999998</v>
      </c>
      <c r="AE8" s="408">
        <v>314.88512538999998</v>
      </c>
      <c r="AF8" s="408">
        <v>346.06986749999999</v>
      </c>
      <c r="AG8" s="408">
        <v>411.45110096000002</v>
      </c>
      <c r="AH8" s="408">
        <v>408.81576584999999</v>
      </c>
      <c r="AI8" s="408">
        <v>347.21017590000002</v>
      </c>
      <c r="AJ8" s="408">
        <v>313.88090674</v>
      </c>
      <c r="AK8" s="408">
        <v>307.6920768</v>
      </c>
      <c r="AL8" s="408">
        <v>335.80062078999998</v>
      </c>
      <c r="AM8" s="408">
        <v>366.24933291000002</v>
      </c>
      <c r="AN8" s="408">
        <v>308.302277</v>
      </c>
      <c r="AO8" s="408">
        <v>311.66712947000002</v>
      </c>
      <c r="AP8" s="408">
        <v>297.01275225000001</v>
      </c>
      <c r="AQ8" s="408">
        <v>332.97120490999998</v>
      </c>
      <c r="AR8" s="408">
        <v>377.51918640000002</v>
      </c>
      <c r="AS8" s="408">
        <v>417.00476924999998</v>
      </c>
      <c r="AT8" s="408">
        <v>409.56793807000003</v>
      </c>
      <c r="AU8" s="408">
        <v>346.70016378000003</v>
      </c>
      <c r="AV8" s="408">
        <v>322.24414984999999</v>
      </c>
      <c r="AW8" s="408">
        <v>310.92009999999999</v>
      </c>
      <c r="AX8" s="408">
        <v>354.36619999999999</v>
      </c>
      <c r="AY8" s="380">
        <v>369.1671</v>
      </c>
      <c r="AZ8" s="380">
        <v>308.69920000000002</v>
      </c>
      <c r="BA8" s="380">
        <v>320.25990000000002</v>
      </c>
      <c r="BB8" s="380">
        <v>303.14010000000002</v>
      </c>
      <c r="BC8" s="380">
        <v>331.16559999999998</v>
      </c>
      <c r="BD8" s="380">
        <v>374.05959999999999</v>
      </c>
      <c r="BE8" s="380">
        <v>425.58499999999998</v>
      </c>
      <c r="BF8" s="380">
        <v>424.1191</v>
      </c>
      <c r="BG8" s="380">
        <v>354.4563</v>
      </c>
      <c r="BH8" s="380">
        <v>328.70749999999998</v>
      </c>
      <c r="BI8" s="380">
        <v>320.71780000000001</v>
      </c>
      <c r="BJ8" s="380">
        <v>360.5933</v>
      </c>
      <c r="BK8" s="380">
        <v>371.8039</v>
      </c>
      <c r="BL8" s="380">
        <v>313.27229999999997</v>
      </c>
      <c r="BM8" s="380">
        <v>324.93579999999997</v>
      </c>
      <c r="BN8" s="380">
        <v>308.7833</v>
      </c>
      <c r="BO8" s="380">
        <v>337.0163</v>
      </c>
      <c r="BP8" s="380">
        <v>380.38240000000002</v>
      </c>
      <c r="BQ8" s="380">
        <v>432.42930000000001</v>
      </c>
      <c r="BR8" s="380">
        <v>431.07530000000003</v>
      </c>
      <c r="BS8" s="380">
        <v>360.51909999999998</v>
      </c>
      <c r="BT8" s="380">
        <v>334.19630000000001</v>
      </c>
      <c r="BU8" s="380">
        <v>325.0754</v>
      </c>
      <c r="BV8" s="380">
        <v>364.25850000000003</v>
      </c>
    </row>
    <row r="9" spans="1:74" ht="11.05" customHeight="1" x14ac:dyDescent="0.2">
      <c r="A9" s="341" t="s">
        <v>756</v>
      </c>
      <c r="B9" s="754" t="s">
        <v>1005</v>
      </c>
      <c r="C9" s="408">
        <v>12.606454854000001</v>
      </c>
      <c r="D9" s="408">
        <v>10.136364448</v>
      </c>
      <c r="E9" s="408">
        <v>11.009997324</v>
      </c>
      <c r="F9" s="408">
        <v>10.64531247</v>
      </c>
      <c r="G9" s="408">
        <v>11.17893263</v>
      </c>
      <c r="H9" s="408">
        <v>11.836579410000001</v>
      </c>
      <c r="I9" s="408">
        <v>12.714699259</v>
      </c>
      <c r="J9" s="408">
        <v>12.578950321000001</v>
      </c>
      <c r="K9" s="408">
        <v>11.38859442</v>
      </c>
      <c r="L9" s="408">
        <v>11.5708678</v>
      </c>
      <c r="M9" s="408">
        <v>11.819855069999999</v>
      </c>
      <c r="N9" s="408">
        <v>12.263584128</v>
      </c>
      <c r="O9" s="408">
        <v>12.507668301000001</v>
      </c>
      <c r="P9" s="408">
        <v>10.921154048</v>
      </c>
      <c r="Q9" s="408">
        <v>11.673152114000001</v>
      </c>
      <c r="R9" s="408">
        <v>10.87124262</v>
      </c>
      <c r="S9" s="408">
        <v>11.485293447</v>
      </c>
      <c r="T9" s="408">
        <v>11.661077730000001</v>
      </c>
      <c r="U9" s="408">
        <v>12.509538159</v>
      </c>
      <c r="V9" s="408">
        <v>12.497571229</v>
      </c>
      <c r="W9" s="408">
        <v>11.27187726</v>
      </c>
      <c r="X9" s="408">
        <v>11.230152349000001</v>
      </c>
      <c r="Y9" s="408">
        <v>11.634985589999999</v>
      </c>
      <c r="Z9" s="408">
        <v>11.779053198</v>
      </c>
      <c r="AA9" s="408">
        <v>11.589895414000001</v>
      </c>
      <c r="AB9" s="408">
        <v>10.796854851999999</v>
      </c>
      <c r="AC9" s="408">
        <v>11.609320882</v>
      </c>
      <c r="AD9" s="408">
        <v>10.170155129999999</v>
      </c>
      <c r="AE9" s="408">
        <v>11.174956724999999</v>
      </c>
      <c r="AF9" s="408">
        <v>11.65388349</v>
      </c>
      <c r="AG9" s="408">
        <v>12.246730947</v>
      </c>
      <c r="AH9" s="408">
        <v>12.401231382000001</v>
      </c>
      <c r="AI9" s="408">
        <v>11.75308188</v>
      </c>
      <c r="AJ9" s="408">
        <v>11.350895861</v>
      </c>
      <c r="AK9" s="408">
        <v>11.614993800000001</v>
      </c>
      <c r="AL9" s="408">
        <v>12.30187911</v>
      </c>
      <c r="AM9" s="408">
        <v>12.657847212</v>
      </c>
      <c r="AN9" s="408">
        <v>11.159679747</v>
      </c>
      <c r="AO9" s="408">
        <v>11.130397821000001</v>
      </c>
      <c r="AP9" s="408">
        <v>11.021966369999999</v>
      </c>
      <c r="AQ9" s="408">
        <v>11.251497895</v>
      </c>
      <c r="AR9" s="408">
        <v>10.951151279999999</v>
      </c>
      <c r="AS9" s="408">
        <v>11.787469419000001</v>
      </c>
      <c r="AT9" s="408">
        <v>12.276421104000001</v>
      </c>
      <c r="AU9" s="408">
        <v>11.149558685000001</v>
      </c>
      <c r="AV9" s="408">
        <v>10.185130092</v>
      </c>
      <c r="AW9" s="408">
        <v>11.00867</v>
      </c>
      <c r="AX9" s="408">
        <v>11.904350000000001</v>
      </c>
      <c r="AY9" s="380">
        <v>11.822010000000001</v>
      </c>
      <c r="AZ9" s="380">
        <v>10.37616</v>
      </c>
      <c r="BA9" s="380">
        <v>10.94571</v>
      </c>
      <c r="BB9" s="380">
        <v>10.596410000000001</v>
      </c>
      <c r="BC9" s="380">
        <v>11.089510000000001</v>
      </c>
      <c r="BD9" s="380">
        <v>11.34783</v>
      </c>
      <c r="BE9" s="380">
        <v>12.06617</v>
      </c>
      <c r="BF9" s="380">
        <v>12.160069999999999</v>
      </c>
      <c r="BG9" s="380">
        <v>11.1387</v>
      </c>
      <c r="BH9" s="380">
        <v>10.730549999999999</v>
      </c>
      <c r="BI9" s="380">
        <v>11.387</v>
      </c>
      <c r="BJ9" s="380">
        <v>12.22213</v>
      </c>
      <c r="BK9" s="380">
        <v>12.07685</v>
      </c>
      <c r="BL9" s="380">
        <v>10.584070000000001</v>
      </c>
      <c r="BM9" s="380">
        <v>11.169729999999999</v>
      </c>
      <c r="BN9" s="380">
        <v>10.85092</v>
      </c>
      <c r="BO9" s="380">
        <v>11.352259999999999</v>
      </c>
      <c r="BP9" s="380">
        <v>11.593</v>
      </c>
      <c r="BQ9" s="380">
        <v>12.27331</v>
      </c>
      <c r="BR9" s="380">
        <v>12.345050000000001</v>
      </c>
      <c r="BS9" s="380">
        <v>11.299110000000001</v>
      </c>
      <c r="BT9" s="380">
        <v>10.87443</v>
      </c>
      <c r="BU9" s="380">
        <v>11.519740000000001</v>
      </c>
      <c r="BV9" s="380">
        <v>12.35388</v>
      </c>
    </row>
    <row r="10" spans="1:74" ht="11.05" customHeight="1" x14ac:dyDescent="0.2">
      <c r="A10" s="341" t="s">
        <v>757</v>
      </c>
      <c r="B10" s="754" t="s">
        <v>1006</v>
      </c>
      <c r="C10" s="408">
        <v>1.095688521</v>
      </c>
      <c r="D10" s="408">
        <v>0.97269779599999995</v>
      </c>
      <c r="E10" s="408">
        <v>0.98773089700000005</v>
      </c>
      <c r="F10" s="408">
        <v>0.93788187000000001</v>
      </c>
      <c r="G10" s="408">
        <v>0.96595550500000005</v>
      </c>
      <c r="H10" s="408">
        <v>1.10122827</v>
      </c>
      <c r="I10" s="408">
        <v>1.204360571</v>
      </c>
      <c r="J10" s="408">
        <v>1.242409568</v>
      </c>
      <c r="K10" s="408">
        <v>1.11486726</v>
      </c>
      <c r="L10" s="408">
        <v>1.0397390390000001</v>
      </c>
      <c r="M10" s="408">
        <v>1.0314108</v>
      </c>
      <c r="N10" s="408">
        <v>1.073941711</v>
      </c>
      <c r="O10" s="408">
        <v>1.4025978830000001</v>
      </c>
      <c r="P10" s="408">
        <v>1.23186854</v>
      </c>
      <c r="Q10" s="408">
        <v>1.327654608</v>
      </c>
      <c r="R10" s="408">
        <v>1.30831524</v>
      </c>
      <c r="S10" s="408">
        <v>1.3812530810000001</v>
      </c>
      <c r="T10" s="408">
        <v>1.4552023199999999</v>
      </c>
      <c r="U10" s="408">
        <v>1.5918531</v>
      </c>
      <c r="V10" s="408">
        <v>1.5949837899999999</v>
      </c>
      <c r="W10" s="408">
        <v>1.4171265</v>
      </c>
      <c r="X10" s="408">
        <v>1.299821444</v>
      </c>
      <c r="Y10" s="408">
        <v>1.3299164999999999</v>
      </c>
      <c r="Z10" s="408">
        <v>1.396668265</v>
      </c>
      <c r="AA10" s="408">
        <v>1.3107754490000001</v>
      </c>
      <c r="AB10" s="408">
        <v>1.2102289079999999</v>
      </c>
      <c r="AC10" s="408">
        <v>1.2598316300000001</v>
      </c>
      <c r="AD10" s="408">
        <v>1.2102455400000001</v>
      </c>
      <c r="AE10" s="408">
        <v>1.3135917989999999</v>
      </c>
      <c r="AF10" s="408">
        <v>1.3775689499999999</v>
      </c>
      <c r="AG10" s="408">
        <v>1.522469737</v>
      </c>
      <c r="AH10" s="408">
        <v>1.4647767220000001</v>
      </c>
      <c r="AI10" s="408">
        <v>1.3646480700000001</v>
      </c>
      <c r="AJ10" s="408">
        <v>1.3176725149999999</v>
      </c>
      <c r="AK10" s="408">
        <v>1.30273851</v>
      </c>
      <c r="AL10" s="408">
        <v>1.410960443</v>
      </c>
      <c r="AM10" s="408">
        <v>1.4277073250000001</v>
      </c>
      <c r="AN10" s="408">
        <v>1.30139994</v>
      </c>
      <c r="AO10" s="408">
        <v>1.3387646360000001</v>
      </c>
      <c r="AP10" s="408">
        <v>1.2347092200000001</v>
      </c>
      <c r="AQ10" s="408">
        <v>1.349534842</v>
      </c>
      <c r="AR10" s="408">
        <v>1.39472733</v>
      </c>
      <c r="AS10" s="408">
        <v>1.495372017</v>
      </c>
      <c r="AT10" s="408">
        <v>1.510409745</v>
      </c>
      <c r="AU10" s="408">
        <v>1.34040089</v>
      </c>
      <c r="AV10" s="408">
        <v>1.296138703</v>
      </c>
      <c r="AW10" s="408">
        <v>1.3347549999999999</v>
      </c>
      <c r="AX10" s="408">
        <v>1.444102</v>
      </c>
      <c r="AY10" s="380">
        <v>1.4540379999999999</v>
      </c>
      <c r="AZ10" s="380">
        <v>1.3036129999999999</v>
      </c>
      <c r="BA10" s="380">
        <v>1.393359</v>
      </c>
      <c r="BB10" s="380">
        <v>1.3468720000000001</v>
      </c>
      <c r="BC10" s="380">
        <v>1.472607</v>
      </c>
      <c r="BD10" s="380">
        <v>1.493825</v>
      </c>
      <c r="BE10" s="380">
        <v>1.6393899999999999</v>
      </c>
      <c r="BF10" s="380">
        <v>1.6373260000000001</v>
      </c>
      <c r="BG10" s="380">
        <v>1.475511</v>
      </c>
      <c r="BH10" s="380">
        <v>1.446359</v>
      </c>
      <c r="BI10" s="380">
        <v>1.4437610000000001</v>
      </c>
      <c r="BJ10" s="380">
        <v>1.53152</v>
      </c>
      <c r="BK10" s="380">
        <v>1.521428</v>
      </c>
      <c r="BL10" s="380">
        <v>1.349105</v>
      </c>
      <c r="BM10" s="380">
        <v>1.4305220000000001</v>
      </c>
      <c r="BN10" s="380">
        <v>1.372592</v>
      </c>
      <c r="BO10" s="380">
        <v>1.490607</v>
      </c>
      <c r="BP10" s="380">
        <v>1.5056959999999999</v>
      </c>
      <c r="BQ10" s="380">
        <v>1.646298</v>
      </c>
      <c r="BR10" s="380">
        <v>1.6408100000000001</v>
      </c>
      <c r="BS10" s="380">
        <v>1.476637</v>
      </c>
      <c r="BT10" s="380">
        <v>1.44574</v>
      </c>
      <c r="BU10" s="380">
        <v>1.4429289999999999</v>
      </c>
      <c r="BV10" s="380">
        <v>1.529587</v>
      </c>
    </row>
    <row r="11" spans="1:74" s="296" customFormat="1" ht="11.05" customHeight="1" x14ac:dyDescent="0.2">
      <c r="A11" s="470" t="s">
        <v>583</v>
      </c>
      <c r="B11" s="755" t="s">
        <v>1022</v>
      </c>
      <c r="C11" s="108">
        <v>4.1452130189999998</v>
      </c>
      <c r="D11" s="108">
        <v>2.9268660120000001</v>
      </c>
      <c r="E11" s="108">
        <v>3.8262259950000002</v>
      </c>
      <c r="F11" s="108">
        <v>3.3243160199999999</v>
      </c>
      <c r="G11" s="108">
        <v>3.6948459800000002</v>
      </c>
      <c r="H11" s="108">
        <v>4.4416770000000003</v>
      </c>
      <c r="I11" s="108">
        <v>4.4138849970000003</v>
      </c>
      <c r="J11" s="108">
        <v>3.3715719970000002</v>
      </c>
      <c r="K11" s="108">
        <v>2.7407619900000002</v>
      </c>
      <c r="L11" s="108">
        <v>2.8512429799999999</v>
      </c>
      <c r="M11" s="108">
        <v>1.161897</v>
      </c>
      <c r="N11" s="108">
        <v>2.4130869960000001</v>
      </c>
      <c r="O11" s="108">
        <v>2.9975299959999999</v>
      </c>
      <c r="P11" s="108">
        <v>1.820599984</v>
      </c>
      <c r="Q11" s="108">
        <v>1.9960350060000001</v>
      </c>
      <c r="R11" s="108">
        <v>2.4962070000000001</v>
      </c>
      <c r="S11" s="108">
        <v>2.7666680050000001</v>
      </c>
      <c r="T11" s="108">
        <v>4.3843899899999998</v>
      </c>
      <c r="U11" s="108">
        <v>5.4643959779999998</v>
      </c>
      <c r="V11" s="108">
        <v>5.913036999</v>
      </c>
      <c r="W11" s="108">
        <v>3.8373920099999999</v>
      </c>
      <c r="X11" s="108">
        <v>2.8880370040000001</v>
      </c>
      <c r="Y11" s="108">
        <v>2.6266580099999999</v>
      </c>
      <c r="Z11" s="108">
        <v>4.0210309869999996</v>
      </c>
      <c r="AA11" s="108">
        <v>3.3008760009999998</v>
      </c>
      <c r="AB11" s="108">
        <v>1.960725984</v>
      </c>
      <c r="AC11" s="108">
        <v>2.5775980129999998</v>
      </c>
      <c r="AD11" s="108">
        <v>1.9127990100000001</v>
      </c>
      <c r="AE11" s="108">
        <v>2.624494007</v>
      </c>
      <c r="AF11" s="108">
        <v>1.68954801</v>
      </c>
      <c r="AG11" s="108">
        <v>1.253666009</v>
      </c>
      <c r="AH11" s="108">
        <v>1.3945899939999999</v>
      </c>
      <c r="AI11" s="108">
        <v>0.10620599999999999</v>
      </c>
      <c r="AJ11" s="108">
        <v>0.20488399099999999</v>
      </c>
      <c r="AK11" s="108">
        <v>0.64023200999999996</v>
      </c>
      <c r="AL11" s="108">
        <v>1.338745013</v>
      </c>
      <c r="AM11" s="108">
        <v>1.736798002</v>
      </c>
      <c r="AN11" s="108">
        <v>0.160386994</v>
      </c>
      <c r="AO11" s="108">
        <v>-0.34855900899999998</v>
      </c>
      <c r="AP11" s="108">
        <v>-0.46311201000000002</v>
      </c>
      <c r="AQ11" s="108">
        <v>4.5171991000000002E-2</v>
      </c>
      <c r="AR11" s="108">
        <v>1.4215399799999999</v>
      </c>
      <c r="AS11" s="108">
        <v>3.1907693639999999</v>
      </c>
      <c r="AT11" s="108">
        <v>2.9783647110000002</v>
      </c>
      <c r="AU11" s="108">
        <v>2.1022460000000001</v>
      </c>
      <c r="AV11" s="108">
        <v>1.6219416852999999</v>
      </c>
      <c r="AW11" s="108">
        <v>1.6698949999999999</v>
      </c>
      <c r="AX11" s="108">
        <v>1.15388</v>
      </c>
      <c r="AY11" s="418">
        <v>1.922801</v>
      </c>
      <c r="AZ11" s="418">
        <v>0.86178860000000002</v>
      </c>
      <c r="BA11" s="418">
        <v>0.83374349999999997</v>
      </c>
      <c r="BB11" s="418">
        <v>0.42982920000000002</v>
      </c>
      <c r="BC11" s="418">
        <v>1.201025</v>
      </c>
      <c r="BD11" s="418">
        <v>1.6628400000000001</v>
      </c>
      <c r="BE11" s="418">
        <v>2.6609479999999999</v>
      </c>
      <c r="BF11" s="418">
        <v>2.6980529999999998</v>
      </c>
      <c r="BG11" s="418">
        <v>1.4273480000000001</v>
      </c>
      <c r="BH11" s="418">
        <v>0.36014220000000002</v>
      </c>
      <c r="BI11" s="418">
        <v>0.67369570000000001</v>
      </c>
      <c r="BJ11" s="418">
        <v>1.2815859999999999</v>
      </c>
      <c r="BK11" s="418">
        <v>1.7832239999999999</v>
      </c>
      <c r="BL11" s="418">
        <v>0.70939750000000001</v>
      </c>
      <c r="BM11" s="418">
        <v>0.68400559999999999</v>
      </c>
      <c r="BN11" s="418">
        <v>-3.9583800000000002E-2</v>
      </c>
      <c r="BO11" s="418">
        <v>1.0185949999999999</v>
      </c>
      <c r="BP11" s="418">
        <v>1.4582870000000001</v>
      </c>
      <c r="BQ11" s="418">
        <v>2.4542109999999999</v>
      </c>
      <c r="BR11" s="418">
        <v>2.3552529999999998</v>
      </c>
      <c r="BS11" s="418">
        <v>1.4653940000000001</v>
      </c>
      <c r="BT11" s="418">
        <v>7.9058799999999999E-2</v>
      </c>
      <c r="BU11" s="418">
        <v>0.61685760000000001</v>
      </c>
      <c r="BV11" s="418">
        <v>1.02712</v>
      </c>
    </row>
    <row r="12" spans="1:74" s="296" customFormat="1" ht="11.05" customHeight="1" x14ac:dyDescent="0.2">
      <c r="A12" s="470"/>
      <c r="B12" s="755"/>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c r="BV12" s="418"/>
    </row>
    <row r="13" spans="1:74" s="296" customFormat="1" ht="11.05" customHeight="1" x14ac:dyDescent="0.2">
      <c r="A13" s="470" t="s">
        <v>567</v>
      </c>
      <c r="B13" s="471" t="s">
        <v>1024</v>
      </c>
      <c r="C13" s="108">
        <v>2.7498200000000002</v>
      </c>
      <c r="D13" s="108">
        <v>2.9391419999999999</v>
      </c>
      <c r="E13" s="108">
        <v>4.1583069999999998</v>
      </c>
      <c r="F13" s="108">
        <v>4.6103360000000002</v>
      </c>
      <c r="G13" s="108">
        <v>5.0626860000000002</v>
      </c>
      <c r="H13" s="108">
        <v>5.1071669999999996</v>
      </c>
      <c r="I13" s="108">
        <v>5.1923959999999996</v>
      </c>
      <c r="J13" s="108">
        <v>4.924366</v>
      </c>
      <c r="K13" s="108">
        <v>4.3697629999999998</v>
      </c>
      <c r="L13" s="108">
        <v>3.820954</v>
      </c>
      <c r="M13" s="108">
        <v>3.2590599999999998</v>
      </c>
      <c r="N13" s="108">
        <v>2.9702039999999998</v>
      </c>
      <c r="O13" s="108">
        <v>3.3765000000000001</v>
      </c>
      <c r="P13" s="108">
        <v>3.7168220000000001</v>
      </c>
      <c r="Q13" s="108">
        <v>5.1210849999999999</v>
      </c>
      <c r="R13" s="108">
        <v>5.6709940000000003</v>
      </c>
      <c r="S13" s="108">
        <v>6.2357820000000004</v>
      </c>
      <c r="T13" s="108">
        <v>6.2290910000000004</v>
      </c>
      <c r="U13" s="108">
        <v>6.4376540000000002</v>
      </c>
      <c r="V13" s="108">
        <v>6.1942500000000003</v>
      </c>
      <c r="W13" s="108">
        <v>5.5443059999999997</v>
      </c>
      <c r="X13" s="108">
        <v>5.0222910000000001</v>
      </c>
      <c r="Y13" s="108">
        <v>4.0352290000000002</v>
      </c>
      <c r="Z13" s="108">
        <v>3.6982439999999999</v>
      </c>
      <c r="AA13" s="108">
        <v>3.9885999999999999</v>
      </c>
      <c r="AB13" s="108">
        <v>4.3869449999999999</v>
      </c>
      <c r="AC13" s="108">
        <v>6.0047360000000003</v>
      </c>
      <c r="AD13" s="108">
        <v>6.7418519999999997</v>
      </c>
      <c r="AE13" s="108">
        <v>7.5432309999999996</v>
      </c>
      <c r="AF13" s="108">
        <v>7.4054270000000004</v>
      </c>
      <c r="AG13" s="108">
        <v>7.7201680000000001</v>
      </c>
      <c r="AH13" s="108">
        <v>7.5035420000000004</v>
      </c>
      <c r="AI13" s="108">
        <v>6.604063</v>
      </c>
      <c r="AJ13" s="108">
        <v>6.0756699999999997</v>
      </c>
      <c r="AK13" s="108">
        <v>4.9381969999999997</v>
      </c>
      <c r="AL13" s="108">
        <v>4.4939210000000003</v>
      </c>
      <c r="AM13" s="108">
        <v>4.8057189999999999</v>
      </c>
      <c r="AN13" s="108">
        <v>5.426876</v>
      </c>
      <c r="AO13" s="108">
        <v>7.1417659999999996</v>
      </c>
      <c r="AP13" s="108">
        <v>7.8970010000000004</v>
      </c>
      <c r="AQ13" s="108">
        <v>8.6098420000000004</v>
      </c>
      <c r="AR13" s="108">
        <v>8.6230790000000006</v>
      </c>
      <c r="AS13" s="108">
        <v>8.8046039999999994</v>
      </c>
      <c r="AT13" s="108">
        <v>8.4422280000000001</v>
      </c>
      <c r="AU13" s="108">
        <v>7.5431179999999998</v>
      </c>
      <c r="AV13" s="108">
        <v>6.6996919999999998</v>
      </c>
      <c r="AW13" s="108">
        <v>5.3974770000000003</v>
      </c>
      <c r="AX13" s="108">
        <v>4.9228529999999999</v>
      </c>
      <c r="AY13" s="418">
        <v>5.2835140000000003</v>
      </c>
      <c r="AZ13" s="418">
        <v>5.7928459999999999</v>
      </c>
      <c r="BA13" s="418">
        <v>7.9342269999999999</v>
      </c>
      <c r="BB13" s="418">
        <v>8.8017350000000008</v>
      </c>
      <c r="BC13" s="418">
        <v>9.641</v>
      </c>
      <c r="BD13" s="418">
        <v>9.7103579999999994</v>
      </c>
      <c r="BE13" s="418">
        <v>9.9789639999999995</v>
      </c>
      <c r="BF13" s="418">
        <v>9.5527320000000007</v>
      </c>
      <c r="BG13" s="418">
        <v>8.4871259999999999</v>
      </c>
      <c r="BH13" s="418">
        <v>7.531307</v>
      </c>
      <c r="BI13" s="418">
        <v>6.0598669999999997</v>
      </c>
      <c r="BJ13" s="418">
        <v>5.5237999999999996</v>
      </c>
      <c r="BK13" s="418">
        <v>5.9297029999999999</v>
      </c>
      <c r="BL13" s="418">
        <v>6.5018149999999997</v>
      </c>
      <c r="BM13" s="418">
        <v>8.9073419999999999</v>
      </c>
      <c r="BN13" s="418">
        <v>9.8765059999999991</v>
      </c>
      <c r="BO13" s="418">
        <v>10.811070000000001</v>
      </c>
      <c r="BP13" s="418">
        <v>10.880240000000001</v>
      </c>
      <c r="BQ13" s="418">
        <v>11.17287</v>
      </c>
      <c r="BR13" s="418">
        <v>10.68684</v>
      </c>
      <c r="BS13" s="418">
        <v>9.48691</v>
      </c>
      <c r="BT13" s="418">
        <v>8.41127</v>
      </c>
      <c r="BU13" s="418">
        <v>6.7622600000000004</v>
      </c>
      <c r="BV13" s="418">
        <v>6.1605910000000002</v>
      </c>
    </row>
    <row r="14" spans="1:74" ht="11.05" customHeight="1" x14ac:dyDescent="0.2">
      <c r="A14" s="241" t="s">
        <v>568</v>
      </c>
      <c r="B14" s="468" t="s">
        <v>1007</v>
      </c>
      <c r="C14" s="408">
        <v>1.6694180000000001</v>
      </c>
      <c r="D14" s="408">
        <v>1.7743169999999999</v>
      </c>
      <c r="E14" s="408">
        <v>2.5489739999999999</v>
      </c>
      <c r="F14" s="408">
        <v>2.8371040000000001</v>
      </c>
      <c r="G14" s="408">
        <v>3.1348229999999999</v>
      </c>
      <c r="H14" s="408">
        <v>3.1609039999999999</v>
      </c>
      <c r="I14" s="408">
        <v>3.1876980000000001</v>
      </c>
      <c r="J14" s="408">
        <v>2.9941110000000002</v>
      </c>
      <c r="K14" s="408">
        <v>2.6424509999999999</v>
      </c>
      <c r="L14" s="408">
        <v>2.3078810000000001</v>
      </c>
      <c r="M14" s="408">
        <v>2.067841</v>
      </c>
      <c r="N14" s="408">
        <v>1.8567659999999999</v>
      </c>
      <c r="O14" s="408">
        <v>2.1349689999999999</v>
      </c>
      <c r="P14" s="408">
        <v>2.3570410000000002</v>
      </c>
      <c r="Q14" s="408">
        <v>3.2522410000000002</v>
      </c>
      <c r="R14" s="408">
        <v>3.6321620000000001</v>
      </c>
      <c r="S14" s="408">
        <v>4.0068219999999997</v>
      </c>
      <c r="T14" s="408">
        <v>3.9971139999999998</v>
      </c>
      <c r="U14" s="408">
        <v>4.1176570000000003</v>
      </c>
      <c r="V14" s="408">
        <v>3.9821780000000002</v>
      </c>
      <c r="W14" s="408">
        <v>3.5685389999999999</v>
      </c>
      <c r="X14" s="408">
        <v>3.3060369999999999</v>
      </c>
      <c r="Y14" s="408">
        <v>2.6934960000000001</v>
      </c>
      <c r="Z14" s="408">
        <v>2.462027</v>
      </c>
      <c r="AA14" s="408">
        <v>2.6254870000000001</v>
      </c>
      <c r="AB14" s="408">
        <v>2.8937110000000001</v>
      </c>
      <c r="AC14" s="408">
        <v>3.9540670000000002</v>
      </c>
      <c r="AD14" s="408">
        <v>4.4783030000000004</v>
      </c>
      <c r="AE14" s="408">
        <v>5.0734719999999998</v>
      </c>
      <c r="AF14" s="408">
        <v>4.9483300000000003</v>
      </c>
      <c r="AG14" s="408">
        <v>5.1728139999999998</v>
      </c>
      <c r="AH14" s="408">
        <v>5.049239</v>
      </c>
      <c r="AI14" s="408">
        <v>4.4087329999999998</v>
      </c>
      <c r="AJ14" s="408">
        <v>4.1547109999999998</v>
      </c>
      <c r="AK14" s="408">
        <v>3.4276179999999998</v>
      </c>
      <c r="AL14" s="408">
        <v>3.086624</v>
      </c>
      <c r="AM14" s="408">
        <v>3.2813400000000001</v>
      </c>
      <c r="AN14" s="408">
        <v>3.6963789999999999</v>
      </c>
      <c r="AO14" s="408">
        <v>4.8535890000000004</v>
      </c>
      <c r="AP14" s="408">
        <v>5.385103</v>
      </c>
      <c r="AQ14" s="408">
        <v>5.8465210000000001</v>
      </c>
      <c r="AR14" s="408">
        <v>5.8627390000000004</v>
      </c>
      <c r="AS14" s="408">
        <v>5.9470369999999999</v>
      </c>
      <c r="AT14" s="408">
        <v>5.698251</v>
      </c>
      <c r="AU14" s="408">
        <v>5.0737189999999996</v>
      </c>
      <c r="AV14" s="408">
        <v>4.5064989999999998</v>
      </c>
      <c r="AW14" s="408">
        <v>3.6645300000000001</v>
      </c>
      <c r="AX14" s="408">
        <v>3.2933110000000001</v>
      </c>
      <c r="AY14" s="380">
        <v>3.5239750000000001</v>
      </c>
      <c r="AZ14" s="380">
        <v>3.8609610000000001</v>
      </c>
      <c r="BA14" s="380">
        <v>5.3120279999999998</v>
      </c>
      <c r="BB14" s="380">
        <v>5.9258309999999996</v>
      </c>
      <c r="BC14" s="380">
        <v>6.500947</v>
      </c>
      <c r="BD14" s="380">
        <v>6.5613419999999998</v>
      </c>
      <c r="BE14" s="380">
        <v>6.7185449999999998</v>
      </c>
      <c r="BF14" s="380">
        <v>6.426825</v>
      </c>
      <c r="BG14" s="380">
        <v>5.6803619999999997</v>
      </c>
      <c r="BH14" s="380">
        <v>5.0437139999999996</v>
      </c>
      <c r="BI14" s="380">
        <v>4.0955760000000003</v>
      </c>
      <c r="BJ14" s="380">
        <v>3.6796129999999998</v>
      </c>
      <c r="BK14" s="380">
        <v>3.9419979999999999</v>
      </c>
      <c r="BL14" s="380">
        <v>4.3222009999999997</v>
      </c>
      <c r="BM14" s="380">
        <v>5.9538880000000001</v>
      </c>
      <c r="BN14" s="380">
        <v>6.63971</v>
      </c>
      <c r="BO14" s="380">
        <v>7.2797669999999997</v>
      </c>
      <c r="BP14" s="380">
        <v>7.3409789999999999</v>
      </c>
      <c r="BQ14" s="380">
        <v>7.5105089999999999</v>
      </c>
      <c r="BR14" s="380">
        <v>7.1777069999999998</v>
      </c>
      <c r="BS14" s="380">
        <v>6.3377559999999997</v>
      </c>
      <c r="BT14" s="380">
        <v>5.6220999999999997</v>
      </c>
      <c r="BU14" s="380">
        <v>4.5606819999999999</v>
      </c>
      <c r="BV14" s="380">
        <v>4.0940399999999997</v>
      </c>
    </row>
    <row r="15" spans="1:74" ht="11.05" customHeight="1" x14ac:dyDescent="0.2">
      <c r="A15" s="241" t="s">
        <v>569</v>
      </c>
      <c r="B15" s="468" t="s">
        <v>1008</v>
      </c>
      <c r="C15" s="408">
        <v>0.86467179999999999</v>
      </c>
      <c r="D15" s="408">
        <v>0.93466970000000005</v>
      </c>
      <c r="E15" s="408">
        <v>1.279522</v>
      </c>
      <c r="F15" s="408">
        <v>1.4160550000000001</v>
      </c>
      <c r="G15" s="408">
        <v>1.533736</v>
      </c>
      <c r="H15" s="408">
        <v>1.5506340000000001</v>
      </c>
      <c r="I15" s="408">
        <v>1.5994390000000001</v>
      </c>
      <c r="J15" s="408">
        <v>1.5379529999999999</v>
      </c>
      <c r="K15" s="408">
        <v>1.3731329999999999</v>
      </c>
      <c r="L15" s="408">
        <v>1.1944250000000001</v>
      </c>
      <c r="M15" s="408">
        <v>0.94518809999999998</v>
      </c>
      <c r="N15" s="408">
        <v>0.89461639999999998</v>
      </c>
      <c r="O15" s="408">
        <v>1.0118910000000001</v>
      </c>
      <c r="P15" s="408">
        <v>1.1158079999999999</v>
      </c>
      <c r="Q15" s="408">
        <v>1.520813</v>
      </c>
      <c r="R15" s="408">
        <v>1.662012</v>
      </c>
      <c r="S15" s="408">
        <v>1.8157570000000001</v>
      </c>
      <c r="T15" s="408">
        <v>1.8185750000000001</v>
      </c>
      <c r="U15" s="408">
        <v>1.893588</v>
      </c>
      <c r="V15" s="408">
        <v>1.8013749999999999</v>
      </c>
      <c r="W15" s="408">
        <v>1.6075120000000001</v>
      </c>
      <c r="X15" s="408">
        <v>1.383238</v>
      </c>
      <c r="Y15" s="408">
        <v>1.0859639999999999</v>
      </c>
      <c r="Z15" s="408">
        <v>1.007368</v>
      </c>
      <c r="AA15" s="408">
        <v>1.1192789999999999</v>
      </c>
      <c r="AB15" s="408">
        <v>1.234251</v>
      </c>
      <c r="AC15" s="408">
        <v>1.680342</v>
      </c>
      <c r="AD15" s="408">
        <v>1.8553170000000001</v>
      </c>
      <c r="AE15" s="408">
        <v>2.0231469999999998</v>
      </c>
      <c r="AF15" s="408">
        <v>2.0107569999999999</v>
      </c>
      <c r="AG15" s="408">
        <v>2.086589</v>
      </c>
      <c r="AH15" s="408">
        <v>2.0100889999999998</v>
      </c>
      <c r="AI15" s="408">
        <v>1.7957099999999999</v>
      </c>
      <c r="AJ15" s="408">
        <v>1.5578320000000001</v>
      </c>
      <c r="AK15" s="408">
        <v>1.2249099999999999</v>
      </c>
      <c r="AL15" s="408">
        <v>1.1529670000000001</v>
      </c>
      <c r="AM15" s="408">
        <v>1.257755</v>
      </c>
      <c r="AN15" s="408">
        <v>1.4353279999999999</v>
      </c>
      <c r="AO15" s="408">
        <v>1.88365</v>
      </c>
      <c r="AP15" s="408">
        <v>2.073461</v>
      </c>
      <c r="AQ15" s="408">
        <v>2.2871670000000002</v>
      </c>
      <c r="AR15" s="408">
        <v>2.2856990000000001</v>
      </c>
      <c r="AS15" s="408">
        <v>2.3692060000000001</v>
      </c>
      <c r="AT15" s="408">
        <v>2.2717540000000001</v>
      </c>
      <c r="AU15" s="408">
        <v>2.0361389999999999</v>
      </c>
      <c r="AV15" s="408">
        <v>1.798829</v>
      </c>
      <c r="AW15" s="408">
        <v>1.424725</v>
      </c>
      <c r="AX15" s="408">
        <v>1.352454</v>
      </c>
      <c r="AY15" s="380">
        <v>1.4662820000000001</v>
      </c>
      <c r="AZ15" s="380">
        <v>1.6183259999999999</v>
      </c>
      <c r="BA15" s="380">
        <v>2.1791070000000001</v>
      </c>
      <c r="BB15" s="380">
        <v>2.3964029999999998</v>
      </c>
      <c r="BC15" s="380">
        <v>2.611691</v>
      </c>
      <c r="BD15" s="380">
        <v>2.6201639999999999</v>
      </c>
      <c r="BE15" s="380">
        <v>2.7144539999999999</v>
      </c>
      <c r="BF15" s="380">
        <v>2.5972110000000002</v>
      </c>
      <c r="BG15" s="380">
        <v>2.3296480000000002</v>
      </c>
      <c r="BH15" s="380">
        <v>2.0536910000000002</v>
      </c>
      <c r="BI15" s="380">
        <v>1.6248880000000001</v>
      </c>
      <c r="BJ15" s="380">
        <v>1.5393289999999999</v>
      </c>
      <c r="BK15" s="380">
        <v>1.665851</v>
      </c>
      <c r="BL15" s="380">
        <v>1.836217</v>
      </c>
      <c r="BM15" s="380">
        <v>2.4697900000000002</v>
      </c>
      <c r="BN15" s="380">
        <v>2.7140740000000001</v>
      </c>
      <c r="BO15" s="380">
        <v>2.9559989999999998</v>
      </c>
      <c r="BP15" s="380">
        <v>2.9638680000000002</v>
      </c>
      <c r="BQ15" s="380">
        <v>3.0688149999999998</v>
      </c>
      <c r="BR15" s="380">
        <v>2.9346990000000002</v>
      </c>
      <c r="BS15" s="380">
        <v>2.6309979999999999</v>
      </c>
      <c r="BT15" s="380">
        <v>2.3181609999999999</v>
      </c>
      <c r="BU15" s="380">
        <v>1.8332189999999999</v>
      </c>
      <c r="BV15" s="380">
        <v>1.735825</v>
      </c>
    </row>
    <row r="16" spans="1:74" ht="11.05" customHeight="1" x14ac:dyDescent="0.2">
      <c r="A16" s="241" t="s">
        <v>570</v>
      </c>
      <c r="B16" s="468" t="s">
        <v>1009</v>
      </c>
      <c r="C16" s="408">
        <v>0.21573020000000001</v>
      </c>
      <c r="D16" s="408">
        <v>0.230156</v>
      </c>
      <c r="E16" s="408">
        <v>0.32981070000000001</v>
      </c>
      <c r="F16" s="408">
        <v>0.35717759999999998</v>
      </c>
      <c r="G16" s="408">
        <v>0.3941268</v>
      </c>
      <c r="H16" s="408">
        <v>0.39562940000000002</v>
      </c>
      <c r="I16" s="408">
        <v>0.4052596</v>
      </c>
      <c r="J16" s="408">
        <v>0.39230199999999998</v>
      </c>
      <c r="K16" s="408">
        <v>0.35417989999999999</v>
      </c>
      <c r="L16" s="408">
        <v>0.31864789999999998</v>
      </c>
      <c r="M16" s="408">
        <v>0.24603069999999999</v>
      </c>
      <c r="N16" s="408">
        <v>0.21882170000000001</v>
      </c>
      <c r="O16" s="408">
        <v>0.22964019999999999</v>
      </c>
      <c r="P16" s="408">
        <v>0.24397269999999999</v>
      </c>
      <c r="Q16" s="408">
        <v>0.34803200000000001</v>
      </c>
      <c r="R16" s="408">
        <v>0.37681969999999998</v>
      </c>
      <c r="S16" s="408">
        <v>0.41320210000000002</v>
      </c>
      <c r="T16" s="408">
        <v>0.41340310000000002</v>
      </c>
      <c r="U16" s="408">
        <v>0.42640909999999999</v>
      </c>
      <c r="V16" s="408">
        <v>0.41069699999999998</v>
      </c>
      <c r="W16" s="408">
        <v>0.36825439999999998</v>
      </c>
      <c r="X16" s="408">
        <v>0.3330148</v>
      </c>
      <c r="Y16" s="408">
        <v>0.25576919999999997</v>
      </c>
      <c r="Z16" s="408">
        <v>0.2288492</v>
      </c>
      <c r="AA16" s="408">
        <v>0.24383479999999999</v>
      </c>
      <c r="AB16" s="408">
        <v>0.25898330000000003</v>
      </c>
      <c r="AC16" s="408">
        <v>0.37032619999999999</v>
      </c>
      <c r="AD16" s="408">
        <v>0.40823300000000001</v>
      </c>
      <c r="AE16" s="408">
        <v>0.4466117</v>
      </c>
      <c r="AF16" s="408">
        <v>0.44634020000000002</v>
      </c>
      <c r="AG16" s="408">
        <v>0.46076499999999998</v>
      </c>
      <c r="AH16" s="408">
        <v>0.44421389999999999</v>
      </c>
      <c r="AI16" s="408">
        <v>0.39961970000000002</v>
      </c>
      <c r="AJ16" s="408">
        <v>0.3631277</v>
      </c>
      <c r="AK16" s="408">
        <v>0.2856688</v>
      </c>
      <c r="AL16" s="408">
        <v>0.25433060000000002</v>
      </c>
      <c r="AM16" s="408">
        <v>0.26662459999999999</v>
      </c>
      <c r="AN16" s="408">
        <v>0.2951685</v>
      </c>
      <c r="AO16" s="408">
        <v>0.40452709999999997</v>
      </c>
      <c r="AP16" s="408">
        <v>0.43843670000000001</v>
      </c>
      <c r="AQ16" s="408">
        <v>0.47615360000000001</v>
      </c>
      <c r="AR16" s="408">
        <v>0.47464099999999998</v>
      </c>
      <c r="AS16" s="408">
        <v>0.48836099999999999</v>
      </c>
      <c r="AT16" s="408">
        <v>0.47222370000000002</v>
      </c>
      <c r="AU16" s="408">
        <v>0.43325930000000001</v>
      </c>
      <c r="AV16" s="408">
        <v>0.39436369999999998</v>
      </c>
      <c r="AW16" s="408">
        <v>0.3082221</v>
      </c>
      <c r="AX16" s="408">
        <v>0.27708820000000001</v>
      </c>
      <c r="AY16" s="380">
        <v>0.29325699999999999</v>
      </c>
      <c r="AZ16" s="380">
        <v>0.31355929999999999</v>
      </c>
      <c r="BA16" s="380">
        <v>0.44309199999999999</v>
      </c>
      <c r="BB16" s="380">
        <v>0.47950219999999999</v>
      </c>
      <c r="BC16" s="380">
        <v>0.52836119999999998</v>
      </c>
      <c r="BD16" s="380">
        <v>0.52885139999999997</v>
      </c>
      <c r="BE16" s="380">
        <v>0.54596469999999997</v>
      </c>
      <c r="BF16" s="380">
        <v>0.52869619999999995</v>
      </c>
      <c r="BG16" s="380">
        <v>0.47711609999999999</v>
      </c>
      <c r="BH16" s="380">
        <v>0.43390190000000001</v>
      </c>
      <c r="BI16" s="380">
        <v>0.3394027</v>
      </c>
      <c r="BJ16" s="380">
        <v>0.30485800000000002</v>
      </c>
      <c r="BK16" s="380">
        <v>0.32185399999999997</v>
      </c>
      <c r="BL16" s="380">
        <v>0.34339619999999998</v>
      </c>
      <c r="BM16" s="380">
        <v>0.48366320000000002</v>
      </c>
      <c r="BN16" s="380">
        <v>0.52272229999999997</v>
      </c>
      <c r="BO16" s="380">
        <v>0.57530899999999996</v>
      </c>
      <c r="BP16" s="380">
        <v>0.57539640000000003</v>
      </c>
      <c r="BQ16" s="380">
        <v>0.59355040000000003</v>
      </c>
      <c r="BR16" s="380">
        <v>0.57443200000000005</v>
      </c>
      <c r="BS16" s="380">
        <v>0.51815599999999995</v>
      </c>
      <c r="BT16" s="380">
        <v>0.47100940000000002</v>
      </c>
      <c r="BU16" s="380">
        <v>0.36835960000000001</v>
      </c>
      <c r="BV16" s="380">
        <v>0.3307253</v>
      </c>
    </row>
    <row r="17" spans="1:74" ht="11.05" customHeight="1" x14ac:dyDescent="0.2">
      <c r="A17" s="241"/>
      <c r="B17" s="755"/>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08"/>
      <c r="AG17" s="408"/>
      <c r="AH17" s="408"/>
      <c r="AI17" s="408"/>
      <c r="AJ17" s="408"/>
      <c r="AK17" s="408"/>
      <c r="AL17" s="408"/>
      <c r="AM17" s="408"/>
      <c r="AN17" s="408"/>
      <c r="AO17" s="408"/>
      <c r="AP17" s="408"/>
      <c r="AQ17" s="408"/>
      <c r="AR17" s="408"/>
      <c r="AS17" s="408"/>
      <c r="AT17" s="408"/>
      <c r="AU17" s="408"/>
      <c r="AV17" s="408"/>
      <c r="AW17" s="408"/>
      <c r="AX17" s="408"/>
      <c r="AY17" s="380"/>
      <c r="AZ17" s="380"/>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380"/>
    </row>
    <row r="18" spans="1:74" s="247" customFormat="1" ht="11.05" customHeight="1" x14ac:dyDescent="0.2">
      <c r="A18" s="241" t="s">
        <v>585</v>
      </c>
      <c r="B18" s="467" t="s">
        <v>1400</v>
      </c>
      <c r="C18" s="408">
        <v>19.378392391999999</v>
      </c>
      <c r="D18" s="408">
        <v>17.010111607999999</v>
      </c>
      <c r="E18" s="408">
        <v>8.9508451089999994</v>
      </c>
      <c r="F18" s="408">
        <v>13.30347072</v>
      </c>
      <c r="G18" s="408">
        <v>22.753515687</v>
      </c>
      <c r="H18" s="408">
        <v>28.098885360000001</v>
      </c>
      <c r="I18" s="408">
        <v>23.412052841000001</v>
      </c>
      <c r="J18" s="408">
        <v>22.608398177000002</v>
      </c>
      <c r="K18" s="408">
        <v>2.6522441400000001</v>
      </c>
      <c r="L18" s="408">
        <v>9.4396791800000006</v>
      </c>
      <c r="M18" s="408">
        <v>16.632551459999998</v>
      </c>
      <c r="N18" s="408">
        <v>19.981512519999999</v>
      </c>
      <c r="O18" s="408">
        <v>25.710062691000001</v>
      </c>
      <c r="P18" s="408">
        <v>9.4372687079999995</v>
      </c>
      <c r="Q18" s="408">
        <v>10.639892725999999</v>
      </c>
      <c r="R18" s="408">
        <v>10.70230767</v>
      </c>
      <c r="S18" s="408">
        <v>23.786415754</v>
      </c>
      <c r="T18" s="408">
        <v>24.72237303</v>
      </c>
      <c r="U18" s="408">
        <v>26.657743386</v>
      </c>
      <c r="V18" s="408">
        <v>15.860364242999999</v>
      </c>
      <c r="W18" s="408">
        <v>3.6397852199999998</v>
      </c>
      <c r="X18" s="408">
        <v>8.4741046650000005</v>
      </c>
      <c r="Y18" s="408">
        <v>20.594661810000002</v>
      </c>
      <c r="Z18" s="408">
        <v>24.759794302</v>
      </c>
      <c r="AA18" s="408">
        <v>14.254980263</v>
      </c>
      <c r="AB18" s="408">
        <v>9.1663703040000009</v>
      </c>
      <c r="AC18" s="408">
        <v>16.300560244</v>
      </c>
      <c r="AD18" s="408">
        <v>12.798939239999999</v>
      </c>
      <c r="AE18" s="408">
        <v>20.241633427</v>
      </c>
      <c r="AF18" s="408">
        <v>20.461410449999999</v>
      </c>
      <c r="AG18" s="408">
        <v>27.033662033999999</v>
      </c>
      <c r="AH18" s="408">
        <v>19.370467737999999</v>
      </c>
      <c r="AI18" s="408">
        <v>2.3499506999999999</v>
      </c>
      <c r="AJ18" s="408">
        <v>7.478688279</v>
      </c>
      <c r="AK18" s="408">
        <v>15.57081129</v>
      </c>
      <c r="AL18" s="408">
        <v>26.076045467</v>
      </c>
      <c r="AM18" s="408">
        <v>26.436385219999998</v>
      </c>
      <c r="AN18" s="408">
        <v>7.9813391679999999</v>
      </c>
      <c r="AO18" s="408">
        <v>18.232346045</v>
      </c>
      <c r="AP18" s="408">
        <v>14.52804171</v>
      </c>
      <c r="AQ18" s="408">
        <v>22.435567969000001</v>
      </c>
      <c r="AR18" s="408">
        <v>27.25777119</v>
      </c>
      <c r="AS18" s="408">
        <v>27.60085372</v>
      </c>
      <c r="AT18" s="408">
        <v>23.914461781</v>
      </c>
      <c r="AU18" s="408">
        <v>9.7810302883000002</v>
      </c>
      <c r="AV18" s="408">
        <v>11.549385155</v>
      </c>
      <c r="AW18" s="408">
        <v>14.151300000000001</v>
      </c>
      <c r="AX18" s="408">
        <v>29.532440000000001</v>
      </c>
      <c r="AY18" s="380">
        <v>20.922799999999999</v>
      </c>
      <c r="AZ18" s="380">
        <v>7.8510790000000004</v>
      </c>
      <c r="BA18" s="380">
        <v>16.496549999999999</v>
      </c>
      <c r="BB18" s="380">
        <v>12.84981</v>
      </c>
      <c r="BC18" s="380">
        <v>18.88682</v>
      </c>
      <c r="BD18" s="380">
        <v>24.42399</v>
      </c>
      <c r="BE18" s="380">
        <v>27.603390000000001</v>
      </c>
      <c r="BF18" s="380">
        <v>24.613669999999999</v>
      </c>
      <c r="BG18" s="380">
        <v>9.0731009999999994</v>
      </c>
      <c r="BH18" s="380">
        <v>10.855219999999999</v>
      </c>
      <c r="BI18" s="380">
        <v>13.889340000000001</v>
      </c>
      <c r="BJ18" s="380">
        <v>27.77346</v>
      </c>
      <c r="BK18" s="380">
        <v>19.15344</v>
      </c>
      <c r="BL18" s="380">
        <v>7.3990140000000002</v>
      </c>
      <c r="BM18" s="380">
        <v>15.40067</v>
      </c>
      <c r="BN18" s="380">
        <v>11.935</v>
      </c>
      <c r="BO18" s="380">
        <v>17.540649999999999</v>
      </c>
      <c r="BP18" s="380">
        <v>22.907679999999999</v>
      </c>
      <c r="BQ18" s="380">
        <v>26.136330000000001</v>
      </c>
      <c r="BR18" s="380">
        <v>23.270759999999999</v>
      </c>
      <c r="BS18" s="380">
        <v>8.5162469999999999</v>
      </c>
      <c r="BT18" s="380">
        <v>10.092750000000001</v>
      </c>
      <c r="BU18" s="380">
        <v>12.90864</v>
      </c>
      <c r="BV18" s="380">
        <v>25.84262</v>
      </c>
    </row>
    <row r="19" spans="1:74" ht="11.05" customHeight="1" x14ac:dyDescent="0.2">
      <c r="A19" s="51"/>
      <c r="B19" s="756"/>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5"/>
      <c r="AZ19" s="465"/>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row>
    <row r="20" spans="1:74" ht="11.05" customHeight="1" x14ac:dyDescent="0.2">
      <c r="A20" s="51"/>
      <c r="B20" s="53" t="s">
        <v>1401</v>
      </c>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row>
    <row r="21" spans="1:74" s="296" customFormat="1" ht="11.05" customHeight="1" x14ac:dyDescent="0.2">
      <c r="A21" s="470" t="s">
        <v>588</v>
      </c>
      <c r="B21" s="471" t="s">
        <v>1402</v>
      </c>
      <c r="C21" s="108">
        <v>333.97652964000002</v>
      </c>
      <c r="D21" s="108">
        <v>309.81628327999999</v>
      </c>
      <c r="E21" s="108">
        <v>306.27265677999998</v>
      </c>
      <c r="F21" s="108">
        <v>283.32878970000002</v>
      </c>
      <c r="G21" s="108">
        <v>301.12229180000003</v>
      </c>
      <c r="H21" s="108">
        <v>350.19926939999999</v>
      </c>
      <c r="I21" s="108">
        <v>386.62592275999998</v>
      </c>
      <c r="J21" s="108">
        <v>393.62794143000002</v>
      </c>
      <c r="K21" s="108">
        <v>347.8322928</v>
      </c>
      <c r="L21" s="108">
        <v>313.61334202</v>
      </c>
      <c r="M21" s="108">
        <v>298.83886619999998</v>
      </c>
      <c r="N21" s="108">
        <v>319.53513530999999</v>
      </c>
      <c r="O21" s="108">
        <v>351.05317196999999</v>
      </c>
      <c r="P21" s="108">
        <v>316.69410332000001</v>
      </c>
      <c r="Q21" s="108">
        <v>315.88662285999999</v>
      </c>
      <c r="R21" s="108">
        <v>295.78754823000003</v>
      </c>
      <c r="S21" s="108">
        <v>321.16389452999999</v>
      </c>
      <c r="T21" s="108">
        <v>358.7958405</v>
      </c>
      <c r="U21" s="108">
        <v>401.78163520999999</v>
      </c>
      <c r="V21" s="108">
        <v>402.18586777000002</v>
      </c>
      <c r="W21" s="108">
        <v>351.85255110000003</v>
      </c>
      <c r="X21" s="108">
        <v>308.36292376</v>
      </c>
      <c r="Y21" s="108">
        <v>303.81234330000001</v>
      </c>
      <c r="Z21" s="108">
        <v>339.51826820000002</v>
      </c>
      <c r="AA21" s="108">
        <v>336.83029198999998</v>
      </c>
      <c r="AB21" s="108">
        <v>303.57058452000001</v>
      </c>
      <c r="AC21" s="108">
        <v>317.84169924000003</v>
      </c>
      <c r="AD21" s="108">
        <v>290.88152616000002</v>
      </c>
      <c r="AE21" s="108">
        <v>309.75653442999999</v>
      </c>
      <c r="AF21" s="108">
        <v>340.32945749999999</v>
      </c>
      <c r="AG21" s="108">
        <v>399.44030565000003</v>
      </c>
      <c r="AH21" s="108">
        <v>404.70589620999999</v>
      </c>
      <c r="AI21" s="108">
        <v>358.08416130000001</v>
      </c>
      <c r="AJ21" s="108">
        <v>319.27567089000001</v>
      </c>
      <c r="AK21" s="108">
        <v>305.67922979999997</v>
      </c>
      <c r="AL21" s="108">
        <v>324.77615992</v>
      </c>
      <c r="AM21" s="108">
        <v>355.63530026000001</v>
      </c>
      <c r="AN21" s="108">
        <v>312.94240459999997</v>
      </c>
      <c r="AO21" s="108">
        <v>305.55538681000002</v>
      </c>
      <c r="AP21" s="108">
        <v>294.27827411999999</v>
      </c>
      <c r="AQ21" s="108">
        <v>323.18184170000001</v>
      </c>
      <c r="AR21" s="108">
        <v>364.02883379999997</v>
      </c>
      <c r="AS21" s="108">
        <v>405.87752633000002</v>
      </c>
      <c r="AT21" s="108">
        <v>402.41867187999998</v>
      </c>
      <c r="AU21" s="108">
        <v>351.51133907000002</v>
      </c>
      <c r="AV21" s="108">
        <v>323.79797517999998</v>
      </c>
      <c r="AW21" s="108">
        <v>310.78210000000001</v>
      </c>
      <c r="AX21" s="108">
        <v>339.33609999999999</v>
      </c>
      <c r="AY21" s="418">
        <v>363.44310000000002</v>
      </c>
      <c r="AZ21" s="418">
        <v>313.3897</v>
      </c>
      <c r="BA21" s="418">
        <v>316.93619999999999</v>
      </c>
      <c r="BB21" s="418">
        <v>302.66340000000002</v>
      </c>
      <c r="BC21" s="418">
        <v>326.0419</v>
      </c>
      <c r="BD21" s="418">
        <v>364.14010000000002</v>
      </c>
      <c r="BE21" s="418">
        <v>414.34809999999999</v>
      </c>
      <c r="BF21" s="418">
        <v>416.0009</v>
      </c>
      <c r="BG21" s="418">
        <v>359.4248</v>
      </c>
      <c r="BH21" s="418">
        <v>330.38940000000002</v>
      </c>
      <c r="BI21" s="418">
        <v>320.33300000000003</v>
      </c>
      <c r="BJ21" s="418">
        <v>347.85509999999999</v>
      </c>
      <c r="BK21" s="418">
        <v>368.03190000000001</v>
      </c>
      <c r="BL21" s="418">
        <v>318.51589999999999</v>
      </c>
      <c r="BM21" s="418">
        <v>322.81939999999997</v>
      </c>
      <c r="BN21" s="418">
        <v>309.03219999999999</v>
      </c>
      <c r="BO21" s="418">
        <v>333.33710000000002</v>
      </c>
      <c r="BP21" s="418">
        <v>372.0317</v>
      </c>
      <c r="BQ21" s="418">
        <v>422.66680000000002</v>
      </c>
      <c r="BR21" s="418">
        <v>424.1456</v>
      </c>
      <c r="BS21" s="418">
        <v>366.24400000000003</v>
      </c>
      <c r="BT21" s="418">
        <v>336.50279999999998</v>
      </c>
      <c r="BU21" s="418">
        <v>325.74630000000002</v>
      </c>
      <c r="BV21" s="418">
        <v>353.32650000000001</v>
      </c>
    </row>
    <row r="22" spans="1:74" s="296" customFormat="1" ht="11.05" customHeight="1" x14ac:dyDescent="0.2">
      <c r="A22" s="470" t="s">
        <v>586</v>
      </c>
      <c r="B22" s="755" t="s">
        <v>1403</v>
      </c>
      <c r="C22" s="108">
        <v>321.49647555000001</v>
      </c>
      <c r="D22" s="108">
        <v>299.69803444000001</v>
      </c>
      <c r="E22" s="108">
        <v>295.34500172000003</v>
      </c>
      <c r="F22" s="108">
        <v>272.77869642000002</v>
      </c>
      <c r="G22" s="108">
        <v>290.06060196999999</v>
      </c>
      <c r="H22" s="108">
        <v>338.41538009999999</v>
      </c>
      <c r="I22" s="108">
        <v>373.94829915999998</v>
      </c>
      <c r="J22" s="108">
        <v>381.03930364000001</v>
      </c>
      <c r="K22" s="108">
        <v>336.44401049999999</v>
      </c>
      <c r="L22" s="108">
        <v>302.12747064000001</v>
      </c>
      <c r="M22" s="108">
        <v>287.13380022000001</v>
      </c>
      <c r="N22" s="108">
        <v>307.38717882999998</v>
      </c>
      <c r="O22" s="108">
        <v>338.65604629000001</v>
      </c>
      <c r="P22" s="108">
        <v>305.86307052000001</v>
      </c>
      <c r="Q22" s="108">
        <v>304.30002693</v>
      </c>
      <c r="R22" s="108">
        <v>284.93286675000002</v>
      </c>
      <c r="S22" s="108">
        <v>309.69695397999999</v>
      </c>
      <c r="T22" s="108">
        <v>347.10633239999999</v>
      </c>
      <c r="U22" s="108">
        <v>389.21417475999999</v>
      </c>
      <c r="V22" s="108">
        <v>389.62628224999997</v>
      </c>
      <c r="W22" s="108">
        <v>340.5438408</v>
      </c>
      <c r="X22" s="108">
        <v>297.19594413999999</v>
      </c>
      <c r="Y22" s="108">
        <v>292.25774616000001</v>
      </c>
      <c r="Z22" s="108">
        <v>327.77578440000002</v>
      </c>
      <c r="AA22" s="108">
        <v>325.41464490999999</v>
      </c>
      <c r="AB22" s="108">
        <v>292.94566196</v>
      </c>
      <c r="AC22" s="108">
        <v>306.45394246000001</v>
      </c>
      <c r="AD22" s="108">
        <v>280.81114790999999</v>
      </c>
      <c r="AE22" s="108">
        <v>298.70556958999998</v>
      </c>
      <c r="AF22" s="108">
        <v>328.79808359999998</v>
      </c>
      <c r="AG22" s="108">
        <v>387.25610719000002</v>
      </c>
      <c r="AH22" s="108">
        <v>392.43603389999998</v>
      </c>
      <c r="AI22" s="108">
        <v>346.47644129999998</v>
      </c>
      <c r="AJ22" s="108">
        <v>308.06540867000001</v>
      </c>
      <c r="AK22" s="108">
        <v>294.24848558999997</v>
      </c>
      <c r="AL22" s="108">
        <v>312.64183487999998</v>
      </c>
      <c r="AM22" s="108">
        <v>343.17116219000002</v>
      </c>
      <c r="AN22" s="108">
        <v>301.91574474999999</v>
      </c>
      <c r="AO22" s="108">
        <v>294.52157456999998</v>
      </c>
      <c r="AP22" s="108">
        <v>283.43248899000002</v>
      </c>
      <c r="AQ22" s="108">
        <v>312.03133917000002</v>
      </c>
      <c r="AR22" s="108">
        <v>353.10411390000002</v>
      </c>
      <c r="AS22" s="108">
        <v>394.12369932000001</v>
      </c>
      <c r="AT22" s="108">
        <v>390.21887049999998</v>
      </c>
      <c r="AU22" s="108">
        <v>340.38001894000001</v>
      </c>
      <c r="AV22" s="108">
        <v>313.63833992999997</v>
      </c>
      <c r="AW22" s="108">
        <v>299.85953523000001</v>
      </c>
      <c r="AX22" s="108">
        <v>327.52421494999999</v>
      </c>
      <c r="AY22" s="418">
        <v>351.69529999999997</v>
      </c>
      <c r="AZ22" s="418">
        <v>303.05439999999999</v>
      </c>
      <c r="BA22" s="418">
        <v>306.01749999999998</v>
      </c>
      <c r="BB22" s="418">
        <v>292.09500000000003</v>
      </c>
      <c r="BC22" s="418">
        <v>314.92579999999998</v>
      </c>
      <c r="BD22" s="418">
        <v>352.77670000000001</v>
      </c>
      <c r="BE22" s="418">
        <v>402.22019999999998</v>
      </c>
      <c r="BF22" s="418">
        <v>403.79169999999999</v>
      </c>
      <c r="BG22" s="418">
        <v>348.18270000000001</v>
      </c>
      <c r="BH22" s="418">
        <v>319.61419999999998</v>
      </c>
      <c r="BI22" s="418">
        <v>308.97919999999999</v>
      </c>
      <c r="BJ22" s="418">
        <v>335.68459999999999</v>
      </c>
      <c r="BK22" s="418">
        <v>355.99900000000002</v>
      </c>
      <c r="BL22" s="418">
        <v>307.95639999999997</v>
      </c>
      <c r="BM22" s="418">
        <v>311.6696</v>
      </c>
      <c r="BN22" s="418">
        <v>298.2158</v>
      </c>
      <c r="BO22" s="418">
        <v>321.9726</v>
      </c>
      <c r="BP22" s="418">
        <v>360.44080000000002</v>
      </c>
      <c r="BQ22" s="418">
        <v>410.34949999999998</v>
      </c>
      <c r="BR22" s="418">
        <v>411.7697</v>
      </c>
      <c r="BS22" s="418">
        <v>354.858</v>
      </c>
      <c r="BT22" s="418">
        <v>325.60079999999999</v>
      </c>
      <c r="BU22" s="418">
        <v>314.2758</v>
      </c>
      <c r="BV22" s="418">
        <v>341.0412</v>
      </c>
    </row>
    <row r="23" spans="1:74" ht="11.05" customHeight="1" x14ac:dyDescent="0.2">
      <c r="A23" s="336" t="s">
        <v>610</v>
      </c>
      <c r="B23" s="754" t="s">
        <v>1059</v>
      </c>
      <c r="C23" s="408">
        <v>136.68235149</v>
      </c>
      <c r="D23" s="408">
        <v>126.54955735999999</v>
      </c>
      <c r="E23" s="408">
        <v>114.37398007</v>
      </c>
      <c r="F23" s="408">
        <v>93.890880019999997</v>
      </c>
      <c r="G23" s="408">
        <v>101.16029415</v>
      </c>
      <c r="H23" s="408">
        <v>132.15348567000001</v>
      </c>
      <c r="I23" s="408">
        <v>154.49457176000001</v>
      </c>
      <c r="J23" s="408">
        <v>157.79177211000001</v>
      </c>
      <c r="K23" s="408">
        <v>131.11130374000001</v>
      </c>
      <c r="L23" s="408">
        <v>103.99221442</v>
      </c>
      <c r="M23" s="408">
        <v>100.59096642</v>
      </c>
      <c r="N23" s="408">
        <v>117.69550511</v>
      </c>
      <c r="O23" s="408">
        <v>140.50406917999999</v>
      </c>
      <c r="P23" s="408">
        <v>125.34230287</v>
      </c>
      <c r="Q23" s="408">
        <v>111.43858992</v>
      </c>
      <c r="R23" s="408">
        <v>97.431844069999997</v>
      </c>
      <c r="S23" s="408">
        <v>110.07073411</v>
      </c>
      <c r="T23" s="408">
        <v>136.31028785999999</v>
      </c>
      <c r="U23" s="408">
        <v>164.27657787999999</v>
      </c>
      <c r="V23" s="408">
        <v>160.27146691999999</v>
      </c>
      <c r="W23" s="408">
        <v>129.24131835</v>
      </c>
      <c r="X23" s="408">
        <v>99.792191209999999</v>
      </c>
      <c r="Y23" s="408">
        <v>103.15207773</v>
      </c>
      <c r="Z23" s="408">
        <v>131.40170252999999</v>
      </c>
      <c r="AA23" s="408">
        <v>131.63774264</v>
      </c>
      <c r="AB23" s="408">
        <v>112.10518084</v>
      </c>
      <c r="AC23" s="408">
        <v>110.41692320999999</v>
      </c>
      <c r="AD23" s="408">
        <v>96.195859609999999</v>
      </c>
      <c r="AE23" s="408">
        <v>100.23051298999999</v>
      </c>
      <c r="AF23" s="408">
        <v>121.31961101</v>
      </c>
      <c r="AG23" s="408">
        <v>159.71483354</v>
      </c>
      <c r="AH23" s="408">
        <v>161.46019195</v>
      </c>
      <c r="AI23" s="408">
        <v>132.80700633999999</v>
      </c>
      <c r="AJ23" s="408">
        <v>103.3137742</v>
      </c>
      <c r="AK23" s="408">
        <v>101.90658738</v>
      </c>
      <c r="AL23" s="408">
        <v>118.91696047000001</v>
      </c>
      <c r="AM23" s="408">
        <v>143.26738527000001</v>
      </c>
      <c r="AN23" s="408">
        <v>116.35126955</v>
      </c>
      <c r="AO23" s="408">
        <v>102.72576692</v>
      </c>
      <c r="AP23" s="408">
        <v>95.126146059999996</v>
      </c>
      <c r="AQ23" s="408">
        <v>107.99864373</v>
      </c>
      <c r="AR23" s="408">
        <v>139.06736208000001</v>
      </c>
      <c r="AS23" s="408">
        <v>165.56428450000001</v>
      </c>
      <c r="AT23" s="408">
        <v>159.64436078</v>
      </c>
      <c r="AU23" s="408">
        <v>128.42906352</v>
      </c>
      <c r="AV23" s="408">
        <v>106.88679627</v>
      </c>
      <c r="AW23" s="408">
        <v>102.53503911999999</v>
      </c>
      <c r="AX23" s="408">
        <v>125.50569969999999</v>
      </c>
      <c r="AY23" s="380">
        <v>144.53139999999999</v>
      </c>
      <c r="AZ23" s="380">
        <v>116.8989</v>
      </c>
      <c r="BA23" s="380">
        <v>107.8381</v>
      </c>
      <c r="BB23" s="380">
        <v>98.382869999999997</v>
      </c>
      <c r="BC23" s="380">
        <v>107.4143</v>
      </c>
      <c r="BD23" s="380">
        <v>135.88929999999999</v>
      </c>
      <c r="BE23" s="380">
        <v>168.10489999999999</v>
      </c>
      <c r="BF23" s="380">
        <v>166.20189999999999</v>
      </c>
      <c r="BG23" s="380">
        <v>131.07339999999999</v>
      </c>
      <c r="BH23" s="380">
        <v>107.8985</v>
      </c>
      <c r="BI23" s="380">
        <v>106.1062</v>
      </c>
      <c r="BJ23" s="380">
        <v>128.80600000000001</v>
      </c>
      <c r="BK23" s="380">
        <v>145.0394</v>
      </c>
      <c r="BL23" s="380">
        <v>117.78440000000001</v>
      </c>
      <c r="BM23" s="380">
        <v>108.9941</v>
      </c>
      <c r="BN23" s="380">
        <v>99.431129999999996</v>
      </c>
      <c r="BO23" s="380">
        <v>108.71899999999999</v>
      </c>
      <c r="BP23" s="380">
        <v>137.68260000000001</v>
      </c>
      <c r="BQ23" s="380">
        <v>170.4837</v>
      </c>
      <c r="BR23" s="380">
        <v>168.45580000000001</v>
      </c>
      <c r="BS23" s="380">
        <v>132.7345</v>
      </c>
      <c r="BT23" s="380">
        <v>109.15649999999999</v>
      </c>
      <c r="BU23" s="380">
        <v>107.1194</v>
      </c>
      <c r="BV23" s="380">
        <v>129.88130000000001</v>
      </c>
    </row>
    <row r="24" spans="1:74" ht="11.05" customHeight="1" x14ac:dyDescent="0.2">
      <c r="A24" s="241" t="s">
        <v>621</v>
      </c>
      <c r="B24" s="754" t="s">
        <v>1006</v>
      </c>
      <c r="C24" s="408">
        <v>104.49764718</v>
      </c>
      <c r="D24" s="408">
        <v>98.355677380000003</v>
      </c>
      <c r="E24" s="408">
        <v>102.87723446</v>
      </c>
      <c r="F24" s="408">
        <v>98.721379159999998</v>
      </c>
      <c r="G24" s="408">
        <v>104.71120892</v>
      </c>
      <c r="H24" s="408">
        <v>119.05269115999999</v>
      </c>
      <c r="I24" s="408">
        <v>127.85573406</v>
      </c>
      <c r="J24" s="408">
        <v>131.11112134999999</v>
      </c>
      <c r="K24" s="408">
        <v>118.9886836</v>
      </c>
      <c r="L24" s="408">
        <v>112.24647543</v>
      </c>
      <c r="M24" s="408">
        <v>103.50607832999999</v>
      </c>
      <c r="N24" s="408">
        <v>106.51556746</v>
      </c>
      <c r="O24" s="408">
        <v>113.60509057</v>
      </c>
      <c r="P24" s="408">
        <v>103.06262117999999</v>
      </c>
      <c r="Q24" s="408">
        <v>108.60313764</v>
      </c>
      <c r="R24" s="408">
        <v>104.56587138</v>
      </c>
      <c r="S24" s="408">
        <v>113.00720865</v>
      </c>
      <c r="T24" s="408">
        <v>121.56717173</v>
      </c>
      <c r="U24" s="408">
        <v>133.95171139000001</v>
      </c>
      <c r="V24" s="408">
        <v>135.67595263000001</v>
      </c>
      <c r="W24" s="408">
        <v>124.19527521000001</v>
      </c>
      <c r="X24" s="408">
        <v>111.85135757</v>
      </c>
      <c r="Y24" s="408">
        <v>106.85796302999999</v>
      </c>
      <c r="Z24" s="408">
        <v>113.92945207</v>
      </c>
      <c r="AA24" s="408">
        <v>112.78971684</v>
      </c>
      <c r="AB24" s="408">
        <v>103.83028427000001</v>
      </c>
      <c r="AC24" s="408">
        <v>112.64296369</v>
      </c>
      <c r="AD24" s="408">
        <v>104.09076447</v>
      </c>
      <c r="AE24" s="408">
        <v>113.24271739</v>
      </c>
      <c r="AF24" s="408">
        <v>120.70658422</v>
      </c>
      <c r="AG24" s="408">
        <v>136.39420265999999</v>
      </c>
      <c r="AH24" s="408">
        <v>138.38957192000001</v>
      </c>
      <c r="AI24" s="408">
        <v>126.54578748</v>
      </c>
      <c r="AJ24" s="408">
        <v>118.20785266999999</v>
      </c>
      <c r="AK24" s="408">
        <v>109.75648323</v>
      </c>
      <c r="AL24" s="408">
        <v>111.51182664</v>
      </c>
      <c r="AM24" s="408">
        <v>116.19390885999999</v>
      </c>
      <c r="AN24" s="408">
        <v>106.67846836</v>
      </c>
      <c r="AO24" s="408">
        <v>108.21690002</v>
      </c>
      <c r="AP24" s="408">
        <v>105.88769979</v>
      </c>
      <c r="AQ24" s="408">
        <v>115.90301916999999</v>
      </c>
      <c r="AR24" s="408">
        <v>125.81842866</v>
      </c>
      <c r="AS24" s="408">
        <v>136.75857823999999</v>
      </c>
      <c r="AT24" s="408">
        <v>136.96582248999999</v>
      </c>
      <c r="AU24" s="408">
        <v>124.25924139999999</v>
      </c>
      <c r="AV24" s="408">
        <v>118.31200377</v>
      </c>
      <c r="AW24" s="408">
        <v>111.69432786</v>
      </c>
      <c r="AX24" s="408">
        <v>115.79347039</v>
      </c>
      <c r="AY24" s="380">
        <v>120.01139999999999</v>
      </c>
      <c r="AZ24" s="380">
        <v>108.0287</v>
      </c>
      <c r="BA24" s="380">
        <v>112.7372</v>
      </c>
      <c r="BB24" s="380">
        <v>108.8856</v>
      </c>
      <c r="BC24" s="380">
        <v>117.4791</v>
      </c>
      <c r="BD24" s="380">
        <v>126.9517</v>
      </c>
      <c r="BE24" s="380">
        <v>140.3167</v>
      </c>
      <c r="BF24" s="380">
        <v>141.69589999999999</v>
      </c>
      <c r="BG24" s="380">
        <v>127.2072</v>
      </c>
      <c r="BH24" s="380">
        <v>120.6434</v>
      </c>
      <c r="BI24" s="380">
        <v>114.6279</v>
      </c>
      <c r="BJ24" s="380">
        <v>118.5321</v>
      </c>
      <c r="BK24" s="380">
        <v>121.62</v>
      </c>
      <c r="BL24" s="380">
        <v>109.94750000000001</v>
      </c>
      <c r="BM24" s="380">
        <v>114.67700000000001</v>
      </c>
      <c r="BN24" s="380">
        <v>110.7363</v>
      </c>
      <c r="BO24" s="380">
        <v>119.5133</v>
      </c>
      <c r="BP24" s="380">
        <v>129.19130000000001</v>
      </c>
      <c r="BQ24" s="380">
        <v>142.8092</v>
      </c>
      <c r="BR24" s="380">
        <v>144.16040000000001</v>
      </c>
      <c r="BS24" s="380">
        <v>129.3236</v>
      </c>
      <c r="BT24" s="380">
        <v>122.5706</v>
      </c>
      <c r="BU24" s="380">
        <v>116.48269999999999</v>
      </c>
      <c r="BV24" s="380">
        <v>120.4299</v>
      </c>
    </row>
    <row r="25" spans="1:74" ht="11.05" customHeight="1" x14ac:dyDescent="0.2">
      <c r="A25" s="241" t="s">
        <v>632</v>
      </c>
      <c r="B25" s="754" t="s">
        <v>1005</v>
      </c>
      <c r="C25" s="408">
        <v>79.749530280000002</v>
      </c>
      <c r="D25" s="408">
        <v>74.245261900000003</v>
      </c>
      <c r="E25" s="408">
        <v>77.551521989999998</v>
      </c>
      <c r="F25" s="408">
        <v>79.660859070000001</v>
      </c>
      <c r="G25" s="408">
        <v>83.70251055</v>
      </c>
      <c r="H25" s="408">
        <v>86.70160946</v>
      </c>
      <c r="I25" s="408">
        <v>91.052252139999993</v>
      </c>
      <c r="J25" s="408">
        <v>91.576366730000004</v>
      </c>
      <c r="K25" s="408">
        <v>85.817139620000006</v>
      </c>
      <c r="L25" s="408">
        <v>85.355969090000002</v>
      </c>
      <c r="M25" s="408">
        <v>82.545235070000004</v>
      </c>
      <c r="N25" s="408">
        <v>82.6552346</v>
      </c>
      <c r="O25" s="408">
        <v>83.982005900000004</v>
      </c>
      <c r="P25" s="408">
        <v>76.892528760000005</v>
      </c>
      <c r="Q25" s="408">
        <v>83.679089809999994</v>
      </c>
      <c r="R25" s="408">
        <v>82.422106670000005</v>
      </c>
      <c r="S25" s="408">
        <v>86.089694059999999</v>
      </c>
      <c r="T25" s="408">
        <v>88.715713239999999</v>
      </c>
      <c r="U25" s="408">
        <v>90.419842950000003</v>
      </c>
      <c r="V25" s="408">
        <v>93.143141189999994</v>
      </c>
      <c r="W25" s="408">
        <v>86.549522679999995</v>
      </c>
      <c r="X25" s="408">
        <v>85.017015029999996</v>
      </c>
      <c r="Y25" s="408">
        <v>81.701399429999995</v>
      </c>
      <c r="Z25" s="408">
        <v>81.851926710000001</v>
      </c>
      <c r="AA25" s="408">
        <v>80.407960110000005</v>
      </c>
      <c r="AB25" s="408">
        <v>76.449236850000005</v>
      </c>
      <c r="AC25" s="408">
        <v>82.817079179999993</v>
      </c>
      <c r="AD25" s="408">
        <v>80.011062550000005</v>
      </c>
      <c r="AE25" s="408">
        <v>84.70357577</v>
      </c>
      <c r="AF25" s="408">
        <v>86.193146010000007</v>
      </c>
      <c r="AG25" s="408">
        <v>90.526453549999999</v>
      </c>
      <c r="AH25" s="408">
        <v>92.008705259999999</v>
      </c>
      <c r="AI25" s="408">
        <v>86.472080500000004</v>
      </c>
      <c r="AJ25" s="408">
        <v>85.978380979999997</v>
      </c>
      <c r="AK25" s="408">
        <v>82.036277740000003</v>
      </c>
      <c r="AL25" s="408">
        <v>81.651676019999996</v>
      </c>
      <c r="AM25" s="408">
        <v>83.099039149999996</v>
      </c>
      <c r="AN25" s="408">
        <v>78.345285860000004</v>
      </c>
      <c r="AO25" s="408">
        <v>82.979711929999993</v>
      </c>
      <c r="AP25" s="408">
        <v>81.880938880000002</v>
      </c>
      <c r="AQ25" s="408">
        <v>87.532809119999996</v>
      </c>
      <c r="AR25" s="408">
        <v>87.650806889999998</v>
      </c>
      <c r="AS25" s="408">
        <v>91.159912489999996</v>
      </c>
      <c r="AT25" s="408">
        <v>92.969028469999998</v>
      </c>
      <c r="AU25" s="408">
        <v>87.127332229999993</v>
      </c>
      <c r="AV25" s="408">
        <v>87.870749869999997</v>
      </c>
      <c r="AW25" s="408">
        <v>85.114566195999998</v>
      </c>
      <c r="AX25" s="408">
        <v>85.653230149999999</v>
      </c>
      <c r="AY25" s="380">
        <v>86.570340000000002</v>
      </c>
      <c r="AZ25" s="380">
        <v>77.559669999999997</v>
      </c>
      <c r="BA25" s="380">
        <v>84.888040000000004</v>
      </c>
      <c r="BB25" s="380">
        <v>84.309299999999993</v>
      </c>
      <c r="BC25" s="380">
        <v>89.521330000000006</v>
      </c>
      <c r="BD25" s="380">
        <v>89.406450000000007</v>
      </c>
      <c r="BE25" s="380">
        <v>93.246750000000006</v>
      </c>
      <c r="BF25" s="380">
        <v>95.348569999999995</v>
      </c>
      <c r="BG25" s="380">
        <v>89.364239999999995</v>
      </c>
      <c r="BH25" s="380">
        <v>90.547880000000006</v>
      </c>
      <c r="BI25" s="380">
        <v>87.731099999999998</v>
      </c>
      <c r="BJ25" s="380">
        <v>87.786680000000004</v>
      </c>
      <c r="BK25" s="380">
        <v>88.757080000000002</v>
      </c>
      <c r="BL25" s="380">
        <v>79.656589999999994</v>
      </c>
      <c r="BM25" s="380">
        <v>87.443560000000005</v>
      </c>
      <c r="BN25" s="380">
        <v>87.530479999999997</v>
      </c>
      <c r="BO25" s="380">
        <v>93.228449999999995</v>
      </c>
      <c r="BP25" s="380">
        <v>93.037009999999995</v>
      </c>
      <c r="BQ25" s="380">
        <v>96.503969999999995</v>
      </c>
      <c r="BR25" s="380">
        <v>98.607280000000003</v>
      </c>
      <c r="BS25" s="380">
        <v>92.261200000000002</v>
      </c>
      <c r="BT25" s="380">
        <v>93.348460000000003</v>
      </c>
      <c r="BU25" s="380">
        <v>90.159000000000006</v>
      </c>
      <c r="BV25" s="380">
        <v>90.169399999999996</v>
      </c>
    </row>
    <row r="26" spans="1:74" ht="11.05" customHeight="1" x14ac:dyDescent="0.2">
      <c r="A26" s="241" t="s">
        <v>771</v>
      </c>
      <c r="B26" s="754" t="s">
        <v>1404</v>
      </c>
      <c r="C26" s="408">
        <v>0.56694699999999998</v>
      </c>
      <c r="D26" s="408">
        <v>0.54753499999999999</v>
      </c>
      <c r="E26" s="408">
        <v>0.54226300000000005</v>
      </c>
      <c r="F26" s="408">
        <v>0.505579</v>
      </c>
      <c r="G26" s="408">
        <v>0.48658699999999999</v>
      </c>
      <c r="H26" s="408">
        <v>0.50759699999999996</v>
      </c>
      <c r="I26" s="408">
        <v>0.54574</v>
      </c>
      <c r="J26" s="408">
        <v>0.56004299999999996</v>
      </c>
      <c r="K26" s="408">
        <v>0.52688299999999999</v>
      </c>
      <c r="L26" s="408">
        <v>0.53281199999999995</v>
      </c>
      <c r="M26" s="408">
        <v>0.49152099999999999</v>
      </c>
      <c r="N26" s="408">
        <v>0.52087099999999997</v>
      </c>
      <c r="O26" s="408">
        <v>0.564882</v>
      </c>
      <c r="P26" s="408">
        <v>0.56561799999999995</v>
      </c>
      <c r="Q26" s="408">
        <v>0.57921</v>
      </c>
      <c r="R26" s="408">
        <v>0.51304300000000003</v>
      </c>
      <c r="S26" s="408">
        <v>0.52931600000000001</v>
      </c>
      <c r="T26" s="408">
        <v>0.51315900000000003</v>
      </c>
      <c r="U26" s="408">
        <v>0.56604200000000005</v>
      </c>
      <c r="V26" s="408">
        <v>0.535717</v>
      </c>
      <c r="W26" s="408">
        <v>0.557724</v>
      </c>
      <c r="X26" s="408">
        <v>0.535381</v>
      </c>
      <c r="Y26" s="408">
        <v>0.54630599999999996</v>
      </c>
      <c r="Z26" s="408">
        <v>0.59270299999999998</v>
      </c>
      <c r="AA26" s="408">
        <v>0.57922499999999999</v>
      </c>
      <c r="AB26" s="408">
        <v>0.56096299999999999</v>
      </c>
      <c r="AC26" s="408">
        <v>0.57697699999999996</v>
      </c>
      <c r="AD26" s="408">
        <v>0.513459</v>
      </c>
      <c r="AE26" s="408">
        <v>0.52876100000000004</v>
      </c>
      <c r="AF26" s="408">
        <v>0.57874099999999995</v>
      </c>
      <c r="AG26" s="408">
        <v>0.62061599999999995</v>
      </c>
      <c r="AH26" s="408">
        <v>0.57756600000000002</v>
      </c>
      <c r="AI26" s="408">
        <v>0.65156700000000001</v>
      </c>
      <c r="AJ26" s="408">
        <v>0.56540100000000004</v>
      </c>
      <c r="AK26" s="408">
        <v>0.54913500000000004</v>
      </c>
      <c r="AL26" s="408">
        <v>0.56137099999999995</v>
      </c>
      <c r="AM26" s="408">
        <v>0.61082599999999998</v>
      </c>
      <c r="AN26" s="408">
        <v>0.54072100000000001</v>
      </c>
      <c r="AO26" s="408">
        <v>0.59919900000000004</v>
      </c>
      <c r="AP26" s="408">
        <v>0.53770399999999996</v>
      </c>
      <c r="AQ26" s="408">
        <v>0.59687100000000004</v>
      </c>
      <c r="AR26" s="408">
        <v>0.56751799999999997</v>
      </c>
      <c r="AS26" s="408">
        <v>0.64092400000000005</v>
      </c>
      <c r="AT26" s="408">
        <v>0.63966000000000001</v>
      </c>
      <c r="AU26" s="408">
        <v>0.56438178999999999</v>
      </c>
      <c r="AV26" s="408">
        <v>0.56879002000000001</v>
      </c>
      <c r="AW26" s="408">
        <v>0.51560205652000002</v>
      </c>
      <c r="AX26" s="408">
        <v>0.57181471329</v>
      </c>
      <c r="AY26" s="380">
        <v>0.58218389999999998</v>
      </c>
      <c r="AZ26" s="380">
        <v>0.56712530000000005</v>
      </c>
      <c r="BA26" s="380">
        <v>0.55405409999999999</v>
      </c>
      <c r="BB26" s="380">
        <v>0.51717060000000004</v>
      </c>
      <c r="BC26" s="380">
        <v>0.5110365</v>
      </c>
      <c r="BD26" s="380">
        <v>0.52913569999999999</v>
      </c>
      <c r="BE26" s="380">
        <v>0.55179420000000001</v>
      </c>
      <c r="BF26" s="380">
        <v>0.54529320000000003</v>
      </c>
      <c r="BG26" s="380">
        <v>0.53790959999999999</v>
      </c>
      <c r="BH26" s="380">
        <v>0.52442710000000003</v>
      </c>
      <c r="BI26" s="380">
        <v>0.51393509999999998</v>
      </c>
      <c r="BJ26" s="380">
        <v>0.55985490000000004</v>
      </c>
      <c r="BK26" s="380">
        <v>0.58246629999999999</v>
      </c>
      <c r="BL26" s="380">
        <v>0.56788570000000005</v>
      </c>
      <c r="BM26" s="380">
        <v>0.55487640000000005</v>
      </c>
      <c r="BN26" s="380">
        <v>0.51788350000000005</v>
      </c>
      <c r="BO26" s="380">
        <v>0.51179039999999998</v>
      </c>
      <c r="BP26" s="380">
        <v>0.52989609999999998</v>
      </c>
      <c r="BQ26" s="380">
        <v>0.55263589999999996</v>
      </c>
      <c r="BR26" s="380">
        <v>0.54615009999999997</v>
      </c>
      <c r="BS26" s="380">
        <v>0.53873289999999996</v>
      </c>
      <c r="BT26" s="380">
        <v>0.52523520000000001</v>
      </c>
      <c r="BU26" s="380">
        <v>0.51467759999999996</v>
      </c>
      <c r="BV26" s="380">
        <v>0.56056890000000004</v>
      </c>
    </row>
    <row r="27" spans="1:74" s="296" customFormat="1" ht="11.05" customHeight="1" x14ac:dyDescent="0.2">
      <c r="A27" s="470" t="s">
        <v>587</v>
      </c>
      <c r="B27" s="755" t="s">
        <v>1405</v>
      </c>
      <c r="C27" s="108">
        <v>12.480054089999999</v>
      </c>
      <c r="D27" s="108">
        <v>10.11824884</v>
      </c>
      <c r="E27" s="108">
        <v>10.927655061999999</v>
      </c>
      <c r="F27" s="108">
        <v>10.55009328</v>
      </c>
      <c r="G27" s="108">
        <v>11.061689824</v>
      </c>
      <c r="H27" s="108">
        <v>11.7838893</v>
      </c>
      <c r="I27" s="108">
        <v>12.6776236</v>
      </c>
      <c r="J27" s="108">
        <v>12.58863779</v>
      </c>
      <c r="K27" s="108">
        <v>11.3882823</v>
      </c>
      <c r="L27" s="108">
        <v>11.485871380000001</v>
      </c>
      <c r="M27" s="108">
        <v>11.705065980000001</v>
      </c>
      <c r="N27" s="108">
        <v>12.147956484</v>
      </c>
      <c r="O27" s="108">
        <v>12.39712568</v>
      </c>
      <c r="P27" s="108">
        <v>10.831032799999999</v>
      </c>
      <c r="Q27" s="108">
        <v>11.586595929</v>
      </c>
      <c r="R27" s="108">
        <v>10.85468148</v>
      </c>
      <c r="S27" s="108">
        <v>11.466940548</v>
      </c>
      <c r="T27" s="108">
        <v>11.689508099999999</v>
      </c>
      <c r="U27" s="108">
        <v>12.56746045</v>
      </c>
      <c r="V27" s="108">
        <v>12.559585520000001</v>
      </c>
      <c r="W27" s="108">
        <v>11.3087103</v>
      </c>
      <c r="X27" s="108">
        <v>11.166979618999999</v>
      </c>
      <c r="Y27" s="108">
        <v>11.55459714</v>
      </c>
      <c r="Z27" s="108">
        <v>11.7424838</v>
      </c>
      <c r="AA27" s="108">
        <v>11.415647079999999</v>
      </c>
      <c r="AB27" s="108">
        <v>10.62492256</v>
      </c>
      <c r="AC27" s="108">
        <v>11.387756783</v>
      </c>
      <c r="AD27" s="108">
        <v>10.070378249999999</v>
      </c>
      <c r="AE27" s="108">
        <v>11.050964846999999</v>
      </c>
      <c r="AF27" s="108">
        <v>11.5313739</v>
      </c>
      <c r="AG27" s="108">
        <v>12.184198459999999</v>
      </c>
      <c r="AH27" s="108">
        <v>12.269862310000001</v>
      </c>
      <c r="AI27" s="108">
        <v>11.60772</v>
      </c>
      <c r="AJ27" s="108">
        <v>11.210262222000001</v>
      </c>
      <c r="AK27" s="108">
        <v>11.43074421</v>
      </c>
      <c r="AL27" s="108">
        <v>12.13432504</v>
      </c>
      <c r="AM27" s="108">
        <v>12.464138070000001</v>
      </c>
      <c r="AN27" s="108">
        <v>11.02665985</v>
      </c>
      <c r="AO27" s="108">
        <v>11.033812236999999</v>
      </c>
      <c r="AP27" s="108">
        <v>10.845785129999999</v>
      </c>
      <c r="AQ27" s="108">
        <v>11.150502530000001</v>
      </c>
      <c r="AR27" s="108">
        <v>10.924719899999999</v>
      </c>
      <c r="AS27" s="108">
        <v>11.75382701</v>
      </c>
      <c r="AT27" s="108">
        <v>12.19980138</v>
      </c>
      <c r="AU27" s="108">
        <v>11.131320127</v>
      </c>
      <c r="AV27" s="108">
        <v>10.159635249000001</v>
      </c>
      <c r="AW27" s="108">
        <v>10.922549999999999</v>
      </c>
      <c r="AX27" s="108">
        <v>11.81189</v>
      </c>
      <c r="AY27" s="418">
        <v>11.747820000000001</v>
      </c>
      <c r="AZ27" s="418">
        <v>10.335290000000001</v>
      </c>
      <c r="BA27" s="418">
        <v>10.918699999999999</v>
      </c>
      <c r="BB27" s="418">
        <v>10.56847</v>
      </c>
      <c r="BC27" s="418">
        <v>11.116070000000001</v>
      </c>
      <c r="BD27" s="418">
        <v>11.36342</v>
      </c>
      <c r="BE27" s="418">
        <v>12.127890000000001</v>
      </c>
      <c r="BF27" s="418">
        <v>12.209149999999999</v>
      </c>
      <c r="BG27" s="418">
        <v>11.242050000000001</v>
      </c>
      <c r="BH27" s="418">
        <v>10.7752</v>
      </c>
      <c r="BI27" s="418">
        <v>11.35378</v>
      </c>
      <c r="BJ27" s="418">
        <v>12.170439999999999</v>
      </c>
      <c r="BK27" s="418">
        <v>12.03295</v>
      </c>
      <c r="BL27" s="418">
        <v>10.559530000000001</v>
      </c>
      <c r="BM27" s="418">
        <v>11.14981</v>
      </c>
      <c r="BN27" s="418">
        <v>10.81644</v>
      </c>
      <c r="BO27" s="418">
        <v>11.3645</v>
      </c>
      <c r="BP27" s="418">
        <v>11.59088</v>
      </c>
      <c r="BQ27" s="418">
        <v>12.31729</v>
      </c>
      <c r="BR27" s="418">
        <v>12.375920000000001</v>
      </c>
      <c r="BS27" s="418">
        <v>11.38602</v>
      </c>
      <c r="BT27" s="418">
        <v>10.90197</v>
      </c>
      <c r="BU27" s="418">
        <v>11.470510000000001</v>
      </c>
      <c r="BV27" s="418">
        <v>12.285310000000001</v>
      </c>
    </row>
    <row r="28" spans="1:74" ht="11.05" customHeight="1" x14ac:dyDescent="0.2">
      <c r="A28" s="52"/>
      <c r="B28" s="757"/>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374"/>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row>
    <row r="29" spans="1:74" ht="11.05" customHeight="1" x14ac:dyDescent="0.2">
      <c r="A29" s="52" t="s">
        <v>103</v>
      </c>
      <c r="B29" s="467" t="s">
        <v>1406</v>
      </c>
      <c r="C29" s="408">
        <v>988.24148424999998</v>
      </c>
      <c r="D29" s="408">
        <v>914.97930079000002</v>
      </c>
      <c r="E29" s="408">
        <v>826.94737537000003</v>
      </c>
      <c r="F29" s="408">
        <v>678.85035352</v>
      </c>
      <c r="G29" s="408">
        <v>731.40971125999999</v>
      </c>
      <c r="H29" s="408">
        <v>955.49685385999999</v>
      </c>
      <c r="I29" s="408">
        <v>1117.0274965000001</v>
      </c>
      <c r="J29" s="408">
        <v>1140.8669325000001</v>
      </c>
      <c r="K29" s="408">
        <v>947.96166438</v>
      </c>
      <c r="L29" s="408">
        <v>751.88507666999999</v>
      </c>
      <c r="M29" s="408">
        <v>727.29335479999997</v>
      </c>
      <c r="N29" s="408">
        <v>850.96268384999996</v>
      </c>
      <c r="O29" s="408">
        <v>1004.647624</v>
      </c>
      <c r="P29" s="408">
        <v>896.23629764999998</v>
      </c>
      <c r="Q29" s="408">
        <v>796.82044255999995</v>
      </c>
      <c r="R29" s="408">
        <v>696.66787033000003</v>
      </c>
      <c r="S29" s="408">
        <v>787.03984975000003</v>
      </c>
      <c r="T29" s="408">
        <v>974.66078830000004</v>
      </c>
      <c r="U29" s="408">
        <v>1174.6284261000001</v>
      </c>
      <c r="V29" s="408">
        <v>1145.990642</v>
      </c>
      <c r="W29" s="408">
        <v>924.11546627999996</v>
      </c>
      <c r="X29" s="408">
        <v>713.54508363000002</v>
      </c>
      <c r="Y29" s="408">
        <v>737.56931316999999</v>
      </c>
      <c r="Z29" s="408">
        <v>939.56288246999998</v>
      </c>
      <c r="AA29" s="408">
        <v>934.77675526999997</v>
      </c>
      <c r="AB29" s="408">
        <v>796.07348996999997</v>
      </c>
      <c r="AC29" s="408">
        <v>784.08495264999999</v>
      </c>
      <c r="AD29" s="408">
        <v>683.09932785000001</v>
      </c>
      <c r="AE29" s="408">
        <v>711.74992698000005</v>
      </c>
      <c r="AF29" s="408">
        <v>861.50635870999997</v>
      </c>
      <c r="AG29" s="408">
        <v>1134.1558345999999</v>
      </c>
      <c r="AH29" s="408">
        <v>1146.5498520000001</v>
      </c>
      <c r="AI29" s="408">
        <v>943.07984909000004</v>
      </c>
      <c r="AJ29" s="408">
        <v>733.64456640000003</v>
      </c>
      <c r="AK29" s="408">
        <v>723.65194952000002</v>
      </c>
      <c r="AL29" s="408">
        <v>844.44482430000005</v>
      </c>
      <c r="AM29" s="408">
        <v>1006.5552438</v>
      </c>
      <c r="AN29" s="408">
        <v>817.45039366000003</v>
      </c>
      <c r="AO29" s="408">
        <v>721.72155003</v>
      </c>
      <c r="AP29" s="408">
        <v>668.32881020000002</v>
      </c>
      <c r="AQ29" s="408">
        <v>758.76725859999999</v>
      </c>
      <c r="AR29" s="408">
        <v>977.04709468999999</v>
      </c>
      <c r="AS29" s="408">
        <v>1163.2068138</v>
      </c>
      <c r="AT29" s="408">
        <v>1121.6151407</v>
      </c>
      <c r="AU29" s="408">
        <v>902.30548353999995</v>
      </c>
      <c r="AV29" s="408">
        <v>750.95573967999997</v>
      </c>
      <c r="AW29" s="408">
        <v>720.38155161999998</v>
      </c>
      <c r="AX29" s="408">
        <v>881.76677419999999</v>
      </c>
      <c r="AY29" s="380">
        <v>1005.447</v>
      </c>
      <c r="AZ29" s="380">
        <v>813.21870000000001</v>
      </c>
      <c r="BA29" s="380">
        <v>750.18640000000005</v>
      </c>
      <c r="BB29" s="380">
        <v>684.41</v>
      </c>
      <c r="BC29" s="380">
        <v>747.23820000000001</v>
      </c>
      <c r="BD29" s="380">
        <v>945.32719999999995</v>
      </c>
      <c r="BE29" s="380">
        <v>1169.4380000000001</v>
      </c>
      <c r="BF29" s="380">
        <v>1156.2</v>
      </c>
      <c r="BG29" s="380">
        <v>911.82470000000001</v>
      </c>
      <c r="BH29" s="380">
        <v>750.60619999999994</v>
      </c>
      <c r="BI29" s="380">
        <v>738.13800000000003</v>
      </c>
      <c r="BJ29" s="380">
        <v>896.05169999999998</v>
      </c>
      <c r="BK29" s="380">
        <v>1001.141</v>
      </c>
      <c r="BL29" s="380">
        <v>813.01210000000003</v>
      </c>
      <c r="BM29" s="380">
        <v>752.33699999999999</v>
      </c>
      <c r="BN29" s="380">
        <v>686.3279</v>
      </c>
      <c r="BO29" s="380">
        <v>750.43809999999996</v>
      </c>
      <c r="BP29" s="380">
        <v>950.36040000000003</v>
      </c>
      <c r="BQ29" s="380">
        <v>1176.771</v>
      </c>
      <c r="BR29" s="380">
        <v>1162.7739999999999</v>
      </c>
      <c r="BS29" s="380">
        <v>916.20569999999998</v>
      </c>
      <c r="BT29" s="380">
        <v>753.45799999999997</v>
      </c>
      <c r="BU29" s="380">
        <v>739.39660000000003</v>
      </c>
      <c r="BV29" s="380">
        <v>896.51189999999997</v>
      </c>
    </row>
    <row r="30" spans="1:74" ht="11.05" customHeight="1" x14ac:dyDescent="0.2">
      <c r="A30" s="52"/>
      <c r="B30" s="756"/>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6"/>
      <c r="AZ30" s="466"/>
      <c r="BA30" s="466"/>
      <c r="BB30" s="466"/>
      <c r="BC30" s="466"/>
      <c r="BD30" s="466"/>
      <c r="BE30" s="466"/>
      <c r="BF30" s="466"/>
      <c r="BG30" s="466"/>
      <c r="BH30" s="466"/>
      <c r="BI30" s="466"/>
      <c r="BJ30" s="466"/>
      <c r="BK30" s="466"/>
      <c r="BL30" s="466"/>
      <c r="BM30" s="466"/>
      <c r="BN30" s="466"/>
      <c r="BO30" s="466"/>
      <c r="BP30" s="466"/>
      <c r="BQ30" s="466"/>
      <c r="BR30" s="466"/>
      <c r="BS30" s="466"/>
      <c r="BT30" s="466"/>
      <c r="BU30" s="466"/>
      <c r="BV30" s="466"/>
    </row>
    <row r="31" spans="1:74" ht="11.05" customHeight="1" x14ac:dyDescent="0.2">
      <c r="A31" s="52"/>
      <c r="B31" s="53" t="s">
        <v>1407</v>
      </c>
      <c r="C31" s="463"/>
      <c r="D31" s="463"/>
      <c r="E31" s="463"/>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6"/>
      <c r="AZ31" s="466"/>
      <c r="BA31" s="466"/>
      <c r="BB31" s="466"/>
      <c r="BC31" s="466"/>
      <c r="BD31" s="466"/>
      <c r="BE31" s="466"/>
      <c r="BF31" s="466"/>
      <c r="BG31" s="466"/>
      <c r="BH31" s="466"/>
      <c r="BI31" s="466"/>
      <c r="BJ31" s="466"/>
      <c r="BK31" s="466"/>
      <c r="BL31" s="466"/>
      <c r="BM31" s="466"/>
      <c r="BN31" s="466"/>
      <c r="BO31" s="466"/>
      <c r="BP31" s="466"/>
      <c r="BQ31" s="466"/>
      <c r="BR31" s="466"/>
      <c r="BS31" s="466"/>
      <c r="BT31" s="466"/>
      <c r="BU31" s="466"/>
      <c r="BV31" s="466"/>
    </row>
    <row r="32" spans="1:74" ht="11.05" customHeight="1" x14ac:dyDescent="0.2">
      <c r="A32" s="52" t="s">
        <v>40</v>
      </c>
      <c r="B32" s="467" t="s">
        <v>1408</v>
      </c>
      <c r="C32" s="365">
        <v>123.70493999999999</v>
      </c>
      <c r="D32" s="365">
        <v>107.697982</v>
      </c>
      <c r="E32" s="365">
        <v>109.613539</v>
      </c>
      <c r="F32" s="365">
        <v>115.50493</v>
      </c>
      <c r="G32" s="365">
        <v>117.93173899999999</v>
      </c>
      <c r="H32" s="365">
        <v>108.678173</v>
      </c>
      <c r="I32" s="365">
        <v>94.974288000000001</v>
      </c>
      <c r="J32" s="365">
        <v>81.761792</v>
      </c>
      <c r="K32" s="365">
        <v>77.475972999999996</v>
      </c>
      <c r="L32" s="365">
        <v>81.879538999999994</v>
      </c>
      <c r="M32" s="365">
        <v>89.191877000000005</v>
      </c>
      <c r="N32" s="365">
        <v>91.884252000000004</v>
      </c>
      <c r="O32" s="365">
        <v>84.541109000000006</v>
      </c>
      <c r="P32" s="365">
        <v>81.034187000000003</v>
      </c>
      <c r="Q32" s="365">
        <v>86.143270000000001</v>
      </c>
      <c r="R32" s="365">
        <v>90.746359999999996</v>
      </c>
      <c r="S32" s="365">
        <v>92.692076</v>
      </c>
      <c r="T32" s="365">
        <v>86.868606</v>
      </c>
      <c r="U32" s="365">
        <v>79.171988999999996</v>
      </c>
      <c r="V32" s="365">
        <v>75.569913999999997</v>
      </c>
      <c r="W32" s="365">
        <v>79.354139000000004</v>
      </c>
      <c r="X32" s="365">
        <v>87.342115000000007</v>
      </c>
      <c r="Y32" s="365">
        <v>93.202696000000003</v>
      </c>
      <c r="Z32" s="365">
        <v>88.860583000000005</v>
      </c>
      <c r="AA32" s="365">
        <v>92.713750000000005</v>
      </c>
      <c r="AB32" s="365">
        <v>99.759538000000006</v>
      </c>
      <c r="AC32" s="365">
        <v>109.04113700000001</v>
      </c>
      <c r="AD32" s="365">
        <v>119.67088800000001</v>
      </c>
      <c r="AE32" s="365">
        <v>128.00072900000001</v>
      </c>
      <c r="AF32" s="365">
        <v>129.40445399999999</v>
      </c>
      <c r="AG32" s="365">
        <v>123.131169</v>
      </c>
      <c r="AH32" s="365">
        <v>118.11288999999999</v>
      </c>
      <c r="AI32" s="365">
        <v>118.27091799999999</v>
      </c>
      <c r="AJ32" s="365">
        <v>123.265111</v>
      </c>
      <c r="AK32" s="365">
        <v>131.20806200000001</v>
      </c>
      <c r="AL32" s="365">
        <v>133.253379</v>
      </c>
      <c r="AM32" s="365">
        <v>124.175269</v>
      </c>
      <c r="AN32" s="365">
        <v>129.33008799999999</v>
      </c>
      <c r="AO32" s="365">
        <v>135.676748</v>
      </c>
      <c r="AP32" s="365">
        <v>139.00797900000001</v>
      </c>
      <c r="AQ32" s="365">
        <v>139.984576</v>
      </c>
      <c r="AR32" s="365">
        <v>135.36620400000001</v>
      </c>
      <c r="AS32" s="365">
        <v>127.492639</v>
      </c>
      <c r="AT32" s="365">
        <v>121.85675999999999</v>
      </c>
      <c r="AU32" s="365">
        <v>122.752286</v>
      </c>
      <c r="AV32" s="365">
        <v>127.91718899999999</v>
      </c>
      <c r="AW32" s="365">
        <v>133.95869999999999</v>
      </c>
      <c r="AX32" s="365">
        <v>126.8441</v>
      </c>
      <c r="AY32" s="376">
        <v>120.3751</v>
      </c>
      <c r="AZ32" s="376">
        <v>119.88679999999999</v>
      </c>
      <c r="BA32" s="376">
        <v>131.0128</v>
      </c>
      <c r="BB32" s="376">
        <v>140.54339999999999</v>
      </c>
      <c r="BC32" s="376">
        <v>147.53210000000001</v>
      </c>
      <c r="BD32" s="376">
        <v>144.92230000000001</v>
      </c>
      <c r="BE32" s="376">
        <v>131.90870000000001</v>
      </c>
      <c r="BF32" s="376">
        <v>121.7496</v>
      </c>
      <c r="BG32" s="376">
        <v>117.2898</v>
      </c>
      <c r="BH32" s="376">
        <v>118.6061</v>
      </c>
      <c r="BI32" s="376">
        <v>116.4855</v>
      </c>
      <c r="BJ32" s="376">
        <v>103.3464</v>
      </c>
      <c r="BK32" s="376">
        <v>93.038219999999995</v>
      </c>
      <c r="BL32" s="376">
        <v>89.711519999999993</v>
      </c>
      <c r="BM32" s="376">
        <v>98.910809999999998</v>
      </c>
      <c r="BN32" s="376">
        <v>108.4105</v>
      </c>
      <c r="BO32" s="376">
        <v>114.29179999999999</v>
      </c>
      <c r="BP32" s="376">
        <v>110.5444</v>
      </c>
      <c r="BQ32" s="376">
        <v>96.974590000000006</v>
      </c>
      <c r="BR32" s="376">
        <v>87.151120000000006</v>
      </c>
      <c r="BS32" s="376">
        <v>84.312740000000005</v>
      </c>
      <c r="BT32" s="376">
        <v>89.858400000000003</v>
      </c>
      <c r="BU32" s="376">
        <v>91.328469999999996</v>
      </c>
      <c r="BV32" s="376">
        <v>79.610050000000001</v>
      </c>
    </row>
    <row r="33" spans="1:74" ht="11.05" customHeight="1" x14ac:dyDescent="0.2">
      <c r="A33" s="52" t="s">
        <v>51</v>
      </c>
      <c r="B33" s="467" t="s">
        <v>1409</v>
      </c>
      <c r="C33" s="365">
        <v>8.0139870000000002</v>
      </c>
      <c r="D33" s="365">
        <v>7.8190679999999997</v>
      </c>
      <c r="E33" s="365">
        <v>7.8152920000000003</v>
      </c>
      <c r="F33" s="365">
        <v>7.628304</v>
      </c>
      <c r="G33" s="365">
        <v>7.4646879999999998</v>
      </c>
      <c r="H33" s="365">
        <v>7.2810249999999996</v>
      </c>
      <c r="I33" s="365">
        <v>6.8498919999999996</v>
      </c>
      <c r="J33" s="365">
        <v>6.4293389999999997</v>
      </c>
      <c r="K33" s="365">
        <v>6.8187860000000002</v>
      </c>
      <c r="L33" s="365">
        <v>6.8283170000000002</v>
      </c>
      <c r="M33" s="365">
        <v>6.9512080000000003</v>
      </c>
      <c r="N33" s="365">
        <v>7.0380089999999997</v>
      </c>
      <c r="O33" s="365">
        <v>6.1079480000000004</v>
      </c>
      <c r="P33" s="365">
        <v>6.1064449999999999</v>
      </c>
      <c r="Q33" s="365">
        <v>5.7715449999999997</v>
      </c>
      <c r="R33" s="365">
        <v>5.9196619999999998</v>
      </c>
      <c r="S33" s="365">
        <v>5.8159359999999998</v>
      </c>
      <c r="T33" s="365">
        <v>6.1194959999999998</v>
      </c>
      <c r="U33" s="365">
        <v>6.0701780000000003</v>
      </c>
      <c r="V33" s="365">
        <v>5.8338599999999996</v>
      </c>
      <c r="W33" s="365">
        <v>5.7754669999999999</v>
      </c>
      <c r="X33" s="365">
        <v>6.0141840000000002</v>
      </c>
      <c r="Y33" s="365">
        <v>6.1916849999999997</v>
      </c>
      <c r="Z33" s="365">
        <v>5.7772490000000003</v>
      </c>
      <c r="AA33" s="365">
        <v>6.115723</v>
      </c>
      <c r="AB33" s="365">
        <v>6.1896829999999996</v>
      </c>
      <c r="AC33" s="365">
        <v>6.0560299999999998</v>
      </c>
      <c r="AD33" s="365">
        <v>6.1028659999999997</v>
      </c>
      <c r="AE33" s="365">
        <v>5.9953589999999997</v>
      </c>
      <c r="AF33" s="365">
        <v>5.9767929999999998</v>
      </c>
      <c r="AG33" s="365">
        <v>6.1440720000000004</v>
      </c>
      <c r="AH33" s="365">
        <v>6.1195950000000003</v>
      </c>
      <c r="AI33" s="365">
        <v>6.1150029999999997</v>
      </c>
      <c r="AJ33" s="365">
        <v>5.9440819999999999</v>
      </c>
      <c r="AK33" s="365">
        <v>5.9071160000000003</v>
      </c>
      <c r="AL33" s="365">
        <v>6.0576800000000004</v>
      </c>
      <c r="AM33" s="365">
        <v>5.8459130000000004</v>
      </c>
      <c r="AN33" s="365">
        <v>5.9408719999999997</v>
      </c>
      <c r="AO33" s="365">
        <v>5.9655829999999996</v>
      </c>
      <c r="AP33" s="365">
        <v>5.9888240000000001</v>
      </c>
      <c r="AQ33" s="365">
        <v>5.9261330000000001</v>
      </c>
      <c r="AR33" s="365">
        <v>5.8006729999999997</v>
      </c>
      <c r="AS33" s="365">
        <v>5.5677630000000002</v>
      </c>
      <c r="AT33" s="365">
        <v>5.4269090000000002</v>
      </c>
      <c r="AU33" s="365">
        <v>5.3311229999999998</v>
      </c>
      <c r="AV33" s="365">
        <v>5.2802509999999998</v>
      </c>
      <c r="AW33" s="365">
        <v>5.8353630000000001</v>
      </c>
      <c r="AX33" s="365">
        <v>5.2530239999999999</v>
      </c>
      <c r="AY33" s="376">
        <v>3.946075</v>
      </c>
      <c r="AZ33" s="376">
        <v>4.1625560000000004</v>
      </c>
      <c r="BA33" s="376">
        <v>3.5241600000000002</v>
      </c>
      <c r="BB33" s="376">
        <v>3.380709</v>
      </c>
      <c r="BC33" s="376">
        <v>3.9154849999999999</v>
      </c>
      <c r="BD33" s="376">
        <v>3.4839410000000002</v>
      </c>
      <c r="BE33" s="376">
        <v>2.4344380000000001</v>
      </c>
      <c r="BF33" s="376">
        <v>1.759733</v>
      </c>
      <c r="BG33" s="376">
        <v>1.6636249999999999</v>
      </c>
      <c r="BH33" s="376">
        <v>2.275223</v>
      </c>
      <c r="BI33" s="376">
        <v>2.8277030000000001</v>
      </c>
      <c r="BJ33" s="376">
        <v>2.550478</v>
      </c>
      <c r="BK33" s="376">
        <v>1.5975429999999999</v>
      </c>
      <c r="BL33" s="376">
        <v>2.0211380000000001</v>
      </c>
      <c r="BM33" s="376">
        <v>1.5781940000000001</v>
      </c>
      <c r="BN33" s="376">
        <v>1.599783</v>
      </c>
      <c r="BO33" s="376">
        <v>2.273209</v>
      </c>
      <c r="BP33" s="376">
        <v>1.989093</v>
      </c>
      <c r="BQ33" s="376">
        <v>1.0464929999999999</v>
      </c>
      <c r="BR33" s="376">
        <v>0.43105749999999998</v>
      </c>
      <c r="BS33" s="376">
        <v>0.37176219999999999</v>
      </c>
      <c r="BT33" s="376">
        <v>1.0172129999999999</v>
      </c>
      <c r="BU33" s="376">
        <v>1.6110530000000001</v>
      </c>
      <c r="BV33" s="376">
        <v>1.39171</v>
      </c>
    </row>
    <row r="34" spans="1:74" ht="11.05" customHeight="1" x14ac:dyDescent="0.2">
      <c r="A34" s="52" t="s">
        <v>52</v>
      </c>
      <c r="B34" s="467" t="s">
        <v>1410</v>
      </c>
      <c r="C34" s="365">
        <v>17.225940000000001</v>
      </c>
      <c r="D34" s="365">
        <v>16.792300000000001</v>
      </c>
      <c r="E34" s="365">
        <v>16.734099000000001</v>
      </c>
      <c r="F34" s="365">
        <v>16.538263000000001</v>
      </c>
      <c r="G34" s="365">
        <v>16.648731000000002</v>
      </c>
      <c r="H34" s="365">
        <v>16.584071000000002</v>
      </c>
      <c r="I34" s="365">
        <v>16.486293</v>
      </c>
      <c r="J34" s="365">
        <v>16.506284999999998</v>
      </c>
      <c r="K34" s="365">
        <v>16.620201000000002</v>
      </c>
      <c r="L34" s="365">
        <v>16.879719000000001</v>
      </c>
      <c r="M34" s="365">
        <v>17.230983999999999</v>
      </c>
      <c r="N34" s="365">
        <v>18.220188</v>
      </c>
      <c r="O34" s="365">
        <v>17.369537000000001</v>
      </c>
      <c r="P34" s="365">
        <v>17.448029999999999</v>
      </c>
      <c r="Q34" s="365">
        <v>17.331572000000001</v>
      </c>
      <c r="R34" s="365">
        <v>17.184718</v>
      </c>
      <c r="S34" s="365">
        <v>17.529952000000002</v>
      </c>
      <c r="T34" s="365">
        <v>17.297056000000001</v>
      </c>
      <c r="U34" s="365">
        <v>19.049918999999999</v>
      </c>
      <c r="V34" s="365">
        <v>16.459589000000001</v>
      </c>
      <c r="W34" s="365">
        <v>16.218233000000001</v>
      </c>
      <c r="X34" s="365">
        <v>16.263347</v>
      </c>
      <c r="Y34" s="365">
        <v>16.969798999999998</v>
      </c>
      <c r="Z34" s="365">
        <v>16.520990000000001</v>
      </c>
      <c r="AA34" s="365">
        <v>17.716260999999999</v>
      </c>
      <c r="AB34" s="365">
        <v>17.878634999999999</v>
      </c>
      <c r="AC34" s="365">
        <v>17.474688</v>
      </c>
      <c r="AD34" s="365">
        <v>17.418696000000001</v>
      </c>
      <c r="AE34" s="365">
        <v>17.331206999999999</v>
      </c>
      <c r="AF34" s="365">
        <v>17.535737000000001</v>
      </c>
      <c r="AG34" s="365">
        <v>17.393391999999999</v>
      </c>
      <c r="AH34" s="365">
        <v>16.776799</v>
      </c>
      <c r="AI34" s="365">
        <v>16.837015000000001</v>
      </c>
      <c r="AJ34" s="365">
        <v>16.796182999999999</v>
      </c>
      <c r="AK34" s="365">
        <v>16.887785000000001</v>
      </c>
      <c r="AL34" s="365">
        <v>17.627693000000001</v>
      </c>
      <c r="AM34" s="365">
        <v>17.337242</v>
      </c>
      <c r="AN34" s="365">
        <v>17.233708</v>
      </c>
      <c r="AO34" s="365">
        <v>17.043500000000002</v>
      </c>
      <c r="AP34" s="365">
        <v>16.677295000000001</v>
      </c>
      <c r="AQ34" s="365">
        <v>16.657295000000001</v>
      </c>
      <c r="AR34" s="365">
        <v>16.912037000000002</v>
      </c>
      <c r="AS34" s="365">
        <v>16.765381999999999</v>
      </c>
      <c r="AT34" s="365">
        <v>16.309425000000001</v>
      </c>
      <c r="AU34" s="365">
        <v>17.035682999999999</v>
      </c>
      <c r="AV34" s="365">
        <v>16.151212000000001</v>
      </c>
      <c r="AW34" s="365">
        <v>16.350729999999999</v>
      </c>
      <c r="AX34" s="365">
        <v>16.392499999999998</v>
      </c>
      <c r="AY34" s="376">
        <v>16.456610000000001</v>
      </c>
      <c r="AZ34" s="376">
        <v>16.40992</v>
      </c>
      <c r="BA34" s="376">
        <v>16.318570000000001</v>
      </c>
      <c r="BB34" s="376">
        <v>16.192710000000002</v>
      </c>
      <c r="BC34" s="376">
        <v>16.124880000000001</v>
      </c>
      <c r="BD34" s="376">
        <v>16.202549999999999</v>
      </c>
      <c r="BE34" s="376">
        <v>16.154589999999999</v>
      </c>
      <c r="BF34" s="376">
        <v>16.165389999999999</v>
      </c>
      <c r="BG34" s="376">
        <v>16.167090000000002</v>
      </c>
      <c r="BH34" s="376">
        <v>16.235980000000001</v>
      </c>
      <c r="BI34" s="376">
        <v>16.39406</v>
      </c>
      <c r="BJ34" s="376">
        <v>16.4207</v>
      </c>
      <c r="BK34" s="376">
        <v>16.472709999999999</v>
      </c>
      <c r="BL34" s="376">
        <v>16.416889999999999</v>
      </c>
      <c r="BM34" s="376">
        <v>16.31662</v>
      </c>
      <c r="BN34" s="376">
        <v>16.183340000000001</v>
      </c>
      <c r="BO34" s="376">
        <v>16.1114</v>
      </c>
      <c r="BP34" s="376">
        <v>16.182279999999999</v>
      </c>
      <c r="BQ34" s="376">
        <v>16.132449999999999</v>
      </c>
      <c r="BR34" s="376">
        <v>16.12077</v>
      </c>
      <c r="BS34" s="376">
        <v>16.130559999999999</v>
      </c>
      <c r="BT34" s="376">
        <v>16.20871</v>
      </c>
      <c r="BU34" s="376">
        <v>16.376149999999999</v>
      </c>
      <c r="BV34" s="376">
        <v>16.409009999999999</v>
      </c>
    </row>
    <row r="35" spans="1:74" ht="11.05" customHeight="1" x14ac:dyDescent="0.2">
      <c r="A35" s="52"/>
      <c r="B35" s="756"/>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6"/>
      <c r="AZ35" s="466"/>
      <c r="BA35" s="466"/>
      <c r="BB35" s="466"/>
      <c r="BC35" s="466"/>
      <c r="BD35" s="466"/>
      <c r="BE35" s="466"/>
      <c r="BF35" s="466"/>
      <c r="BG35" s="466"/>
      <c r="BH35" s="466"/>
      <c r="BI35" s="466"/>
      <c r="BJ35" s="466"/>
      <c r="BK35" s="466"/>
      <c r="BL35" s="466"/>
      <c r="BM35" s="466"/>
      <c r="BN35" s="466"/>
      <c r="BO35" s="466"/>
      <c r="BP35" s="466"/>
      <c r="BQ35" s="466"/>
      <c r="BR35" s="466"/>
      <c r="BS35" s="466"/>
      <c r="BT35" s="466"/>
      <c r="BU35" s="466"/>
      <c r="BV35" s="466"/>
    </row>
    <row r="36" spans="1:74" ht="11.05" customHeight="1" x14ac:dyDescent="0.2">
      <c r="A36" s="52"/>
      <c r="B36" s="759" t="s">
        <v>68</v>
      </c>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6"/>
      <c r="AZ36" s="466"/>
      <c r="BA36" s="466"/>
      <c r="BB36" s="466"/>
      <c r="BC36" s="466"/>
      <c r="BD36" s="466"/>
      <c r="BE36" s="466"/>
      <c r="BF36" s="466"/>
      <c r="BG36" s="466"/>
      <c r="BH36" s="466"/>
      <c r="BI36" s="466"/>
      <c r="BJ36" s="466"/>
      <c r="BK36" s="466"/>
      <c r="BL36" s="466"/>
      <c r="BM36" s="466"/>
      <c r="BN36" s="466"/>
      <c r="BO36" s="466"/>
      <c r="BP36" s="466"/>
      <c r="BQ36" s="466"/>
      <c r="BR36" s="466"/>
      <c r="BS36" s="466"/>
      <c r="BT36" s="466"/>
      <c r="BU36" s="466"/>
      <c r="BV36" s="466"/>
    </row>
    <row r="37" spans="1:74" ht="11.05" customHeight="1" x14ac:dyDescent="0.2">
      <c r="A37" s="52"/>
      <c r="B37" s="404" t="s">
        <v>1411</v>
      </c>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6"/>
      <c r="AZ37" s="466"/>
      <c r="BA37" s="466"/>
      <c r="BB37" s="466"/>
      <c r="BC37" s="466"/>
      <c r="BD37" s="466"/>
      <c r="BE37" s="466"/>
      <c r="BF37" s="466"/>
      <c r="BG37" s="466"/>
      <c r="BH37" s="466"/>
      <c r="BI37" s="466"/>
      <c r="BJ37" s="466"/>
      <c r="BK37" s="466"/>
      <c r="BL37" s="466"/>
      <c r="BM37" s="466"/>
      <c r="BN37" s="466"/>
      <c r="BO37" s="466"/>
      <c r="BP37" s="466"/>
      <c r="BQ37" s="466"/>
      <c r="BR37" s="466"/>
      <c r="BS37" s="466"/>
      <c r="BT37" s="466"/>
      <c r="BU37" s="466"/>
      <c r="BV37" s="466"/>
    </row>
    <row r="38" spans="1:74" ht="11.05" customHeight="1" x14ac:dyDescent="0.2">
      <c r="A38" s="29" t="s">
        <v>255</v>
      </c>
      <c r="B38" s="468" t="s">
        <v>474</v>
      </c>
      <c r="C38" s="451">
        <v>1.9002439028</v>
      </c>
      <c r="D38" s="451">
        <v>1.9264737038999999</v>
      </c>
      <c r="E38" s="451">
        <v>1.8933881796000001</v>
      </c>
      <c r="F38" s="451">
        <v>1.8952856568000001</v>
      </c>
      <c r="G38" s="451">
        <v>1.8931579256</v>
      </c>
      <c r="H38" s="451">
        <v>1.9520854196999999</v>
      </c>
      <c r="I38" s="451">
        <v>2.0075843822000001</v>
      </c>
      <c r="J38" s="451">
        <v>2.0562939591</v>
      </c>
      <c r="K38" s="451">
        <v>2.0089532846</v>
      </c>
      <c r="L38" s="451">
        <v>2.0282229179</v>
      </c>
      <c r="M38" s="451">
        <v>2.0357982250000002</v>
      </c>
      <c r="N38" s="451">
        <v>2.0715358930000001</v>
      </c>
      <c r="O38" s="451">
        <v>2.1999997519000001</v>
      </c>
      <c r="P38" s="451">
        <v>2.1699923609999998</v>
      </c>
      <c r="Q38" s="451">
        <v>2.1519612245999999</v>
      </c>
      <c r="R38" s="451">
        <v>2.1814958866</v>
      </c>
      <c r="S38" s="451">
        <v>2.2321288404000001</v>
      </c>
      <c r="T38" s="451">
        <v>2.3155552371999999</v>
      </c>
      <c r="U38" s="451">
        <v>2.4693298204</v>
      </c>
      <c r="V38" s="451">
        <v>2.5065243406</v>
      </c>
      <c r="W38" s="451">
        <v>2.5078223408000002</v>
      </c>
      <c r="X38" s="451">
        <v>2.4609091750999998</v>
      </c>
      <c r="Y38" s="451">
        <v>2.4777312747</v>
      </c>
      <c r="Z38" s="451">
        <v>2.6450427794000002</v>
      </c>
      <c r="AA38" s="451">
        <v>2.5903686218000002</v>
      </c>
      <c r="AB38" s="451">
        <v>2.5892527438999999</v>
      </c>
      <c r="AC38" s="451">
        <v>2.4979914435000001</v>
      </c>
      <c r="AD38" s="451">
        <v>2.4713572313999999</v>
      </c>
      <c r="AE38" s="451">
        <v>2.5092990619000002</v>
      </c>
      <c r="AF38" s="451">
        <v>2.4623011391</v>
      </c>
      <c r="AG38" s="451">
        <v>2.4738063500999998</v>
      </c>
      <c r="AH38" s="451">
        <v>2.4908998937</v>
      </c>
      <c r="AI38" s="451">
        <v>2.5303277523999999</v>
      </c>
      <c r="AJ38" s="451">
        <v>2.5308087511999999</v>
      </c>
      <c r="AK38" s="451">
        <v>2.5057355774999999</v>
      </c>
      <c r="AL38" s="451">
        <v>2.4743834294</v>
      </c>
      <c r="AM38" s="451">
        <v>2.4872913288</v>
      </c>
      <c r="AN38" s="451">
        <v>2.4938945472</v>
      </c>
      <c r="AO38" s="451">
        <v>2.5099162848000001</v>
      </c>
      <c r="AP38" s="451">
        <v>2.5443075621000002</v>
      </c>
      <c r="AQ38" s="451">
        <v>2.5722146629</v>
      </c>
      <c r="AR38" s="451">
        <v>2.5185119667999998</v>
      </c>
      <c r="AS38" s="451">
        <v>2.4817023506</v>
      </c>
      <c r="AT38" s="451">
        <v>2.4489638493000001</v>
      </c>
      <c r="AU38" s="451">
        <v>2.4246673535999999</v>
      </c>
      <c r="AV38" s="451">
        <v>2.4818705548</v>
      </c>
      <c r="AW38" s="451">
        <v>2.4795780000000001</v>
      </c>
      <c r="AX38" s="451">
        <v>2.4790290000000001</v>
      </c>
      <c r="AY38" s="374">
        <v>2.4954139999999998</v>
      </c>
      <c r="AZ38" s="374">
        <v>2.488086</v>
      </c>
      <c r="BA38" s="374">
        <v>2.4848710000000001</v>
      </c>
      <c r="BB38" s="374">
        <v>2.483619</v>
      </c>
      <c r="BC38" s="374">
        <v>2.4772539999999998</v>
      </c>
      <c r="BD38" s="374">
        <v>2.4594299999999998</v>
      </c>
      <c r="BE38" s="374">
        <v>2.4628869999999998</v>
      </c>
      <c r="BF38" s="374">
        <v>2.4708610000000002</v>
      </c>
      <c r="BG38" s="374">
        <v>2.4550730000000001</v>
      </c>
      <c r="BH38" s="374">
        <v>2.4337749999999998</v>
      </c>
      <c r="BI38" s="374">
        <v>2.436286</v>
      </c>
      <c r="BJ38" s="374">
        <v>2.4419940000000002</v>
      </c>
      <c r="BK38" s="374">
        <v>2.4667910000000002</v>
      </c>
      <c r="BL38" s="374">
        <v>2.4622839999999999</v>
      </c>
      <c r="BM38" s="374">
        <v>2.463511</v>
      </c>
      <c r="BN38" s="374">
        <v>2.464626</v>
      </c>
      <c r="BO38" s="374">
        <v>2.4601630000000001</v>
      </c>
      <c r="BP38" s="374">
        <v>2.4443329999999999</v>
      </c>
      <c r="BQ38" s="374">
        <v>2.4495149999999999</v>
      </c>
      <c r="BR38" s="374">
        <v>2.4584090000000001</v>
      </c>
      <c r="BS38" s="374">
        <v>2.4425520000000001</v>
      </c>
      <c r="BT38" s="374">
        <v>2.4193600000000002</v>
      </c>
      <c r="BU38" s="374">
        <v>2.4189859999999999</v>
      </c>
      <c r="BV38" s="374">
        <v>2.4226070000000002</v>
      </c>
    </row>
    <row r="39" spans="1:74" ht="11.05" customHeight="1" x14ac:dyDescent="0.2">
      <c r="A39" s="52" t="s">
        <v>257</v>
      </c>
      <c r="B39" s="468" t="s">
        <v>1042</v>
      </c>
      <c r="C39" s="451">
        <v>3.1977611457999999</v>
      </c>
      <c r="D39" s="451">
        <v>17.116937833000001</v>
      </c>
      <c r="E39" s="451">
        <v>3.2898487968999999</v>
      </c>
      <c r="F39" s="451">
        <v>3.0609751839000001</v>
      </c>
      <c r="G39" s="451">
        <v>3.2649187951999998</v>
      </c>
      <c r="H39" s="451">
        <v>3.5273612002000001</v>
      </c>
      <c r="I39" s="451">
        <v>4.0759460535000001</v>
      </c>
      <c r="J39" s="451">
        <v>4.4214561622000002</v>
      </c>
      <c r="K39" s="451">
        <v>5.0391088985000003</v>
      </c>
      <c r="L39" s="451">
        <v>5.6943245552999997</v>
      </c>
      <c r="M39" s="451">
        <v>5.7666940913999998</v>
      </c>
      <c r="N39" s="451">
        <v>5.6411029529999999</v>
      </c>
      <c r="O39" s="451">
        <v>6.5615685707000004</v>
      </c>
      <c r="P39" s="451">
        <v>5.9972804982000003</v>
      </c>
      <c r="Q39" s="451">
        <v>5.0999950249000001</v>
      </c>
      <c r="R39" s="451">
        <v>6.2112152114999999</v>
      </c>
      <c r="S39" s="451">
        <v>7.5658022316000002</v>
      </c>
      <c r="T39" s="451">
        <v>8.0109598412</v>
      </c>
      <c r="U39" s="451">
        <v>7.5251204563999998</v>
      </c>
      <c r="V39" s="451">
        <v>9.0036781665000003</v>
      </c>
      <c r="W39" s="451">
        <v>8.1459769853000008</v>
      </c>
      <c r="X39" s="451">
        <v>5.8016812475000004</v>
      </c>
      <c r="Y39" s="451">
        <v>5.7086230943</v>
      </c>
      <c r="Z39" s="451">
        <v>8.9206060783000005</v>
      </c>
      <c r="AA39" s="451">
        <v>7.0480798877000002</v>
      </c>
      <c r="AB39" s="451">
        <v>4.3766906663</v>
      </c>
      <c r="AC39" s="451">
        <v>3.3688401705</v>
      </c>
      <c r="AD39" s="451">
        <v>2.6996565491000002</v>
      </c>
      <c r="AE39" s="451">
        <v>2.5466016362000001</v>
      </c>
      <c r="AF39" s="451">
        <v>2.5965598186999999</v>
      </c>
      <c r="AG39" s="451">
        <v>2.9999010815</v>
      </c>
      <c r="AH39" s="451">
        <v>2.9442115459</v>
      </c>
      <c r="AI39" s="451">
        <v>2.8748364672000002</v>
      </c>
      <c r="AJ39" s="451">
        <v>2.9244336025000002</v>
      </c>
      <c r="AK39" s="451">
        <v>3.3889108793</v>
      </c>
      <c r="AL39" s="451">
        <v>3.2818352851000001</v>
      </c>
      <c r="AM39" s="451">
        <v>4.7990806416999998</v>
      </c>
      <c r="AN39" s="451">
        <v>2.8800842169999998</v>
      </c>
      <c r="AO39" s="451">
        <v>2.1837837014999999</v>
      </c>
      <c r="AP39" s="451">
        <v>2.0483137927000001</v>
      </c>
      <c r="AQ39" s="451">
        <v>2.2588376039</v>
      </c>
      <c r="AR39" s="451">
        <v>2.6881444432000001</v>
      </c>
      <c r="AS39" s="451">
        <v>2.5059782820000001</v>
      </c>
      <c r="AT39" s="451">
        <v>2.2266028150000001</v>
      </c>
      <c r="AU39" s="451">
        <v>2.3706732516</v>
      </c>
      <c r="AV39" s="451">
        <v>2.615644804</v>
      </c>
      <c r="AW39" s="451">
        <v>2.5432429999999999</v>
      </c>
      <c r="AX39" s="451">
        <v>3.4956450000000001</v>
      </c>
      <c r="AY39" s="374">
        <v>4.1103180000000004</v>
      </c>
      <c r="AZ39" s="374">
        <v>3.8012280000000001</v>
      </c>
      <c r="BA39" s="374">
        <v>3.1473439999999999</v>
      </c>
      <c r="BB39" s="374">
        <v>2.7696070000000002</v>
      </c>
      <c r="BC39" s="374">
        <v>2.654782</v>
      </c>
      <c r="BD39" s="374">
        <v>2.7146050000000002</v>
      </c>
      <c r="BE39" s="374">
        <v>2.9721510000000002</v>
      </c>
      <c r="BF39" s="374">
        <v>3.275353</v>
      </c>
      <c r="BG39" s="374">
        <v>3.390727</v>
      </c>
      <c r="BH39" s="374">
        <v>3.4732820000000002</v>
      </c>
      <c r="BI39" s="374">
        <v>3.8666450000000001</v>
      </c>
      <c r="BJ39" s="374">
        <v>4.2632709999999996</v>
      </c>
      <c r="BK39" s="374">
        <v>4.8133460000000001</v>
      </c>
      <c r="BL39" s="374">
        <v>4.6689639999999999</v>
      </c>
      <c r="BM39" s="374">
        <v>4.0936750000000002</v>
      </c>
      <c r="BN39" s="374">
        <v>3.7839260000000001</v>
      </c>
      <c r="BO39" s="374">
        <v>3.777377</v>
      </c>
      <c r="BP39" s="374">
        <v>3.7671000000000001</v>
      </c>
      <c r="BQ39" s="374">
        <v>3.9679630000000001</v>
      </c>
      <c r="BR39" s="374">
        <v>4.1818090000000003</v>
      </c>
      <c r="BS39" s="374">
        <v>4.1863270000000004</v>
      </c>
      <c r="BT39" s="374">
        <v>4.1800290000000002</v>
      </c>
      <c r="BU39" s="374">
        <v>4.338889</v>
      </c>
      <c r="BV39" s="374">
        <v>4.7641850000000003</v>
      </c>
    </row>
    <row r="40" spans="1:74" ht="11.05" customHeight="1" x14ac:dyDescent="0.2">
      <c r="A40" s="29" t="s">
        <v>256</v>
      </c>
      <c r="B40" s="468" t="s">
        <v>1134</v>
      </c>
      <c r="C40" s="451">
        <v>10.33</v>
      </c>
      <c r="D40" s="451">
        <v>11.38</v>
      </c>
      <c r="E40" s="451">
        <v>12.41</v>
      </c>
      <c r="F40" s="451">
        <v>12.81</v>
      </c>
      <c r="G40" s="451">
        <v>12.82</v>
      </c>
      <c r="H40" s="451">
        <v>13.56</v>
      </c>
      <c r="I40" s="451">
        <v>14.34</v>
      </c>
      <c r="J40" s="451">
        <v>14.47</v>
      </c>
      <c r="K40" s="451">
        <v>13.8</v>
      </c>
      <c r="L40" s="451">
        <v>15.05</v>
      </c>
      <c r="M40" s="451">
        <v>17.02</v>
      </c>
      <c r="N40" s="451">
        <v>16.350000000000001</v>
      </c>
      <c r="O40" s="451">
        <v>15.49</v>
      </c>
      <c r="P40" s="451">
        <v>16.489999999999998</v>
      </c>
      <c r="Q40" s="451">
        <v>20.329999999999998</v>
      </c>
      <c r="R40" s="451">
        <v>25.06</v>
      </c>
      <c r="S40" s="451">
        <v>26.15</v>
      </c>
      <c r="T40" s="451">
        <v>26.3</v>
      </c>
      <c r="U40" s="451">
        <v>30.36</v>
      </c>
      <c r="V40" s="451">
        <v>25.72</v>
      </c>
      <c r="W40" s="451">
        <v>23.76</v>
      </c>
      <c r="X40" s="451">
        <v>21.76</v>
      </c>
      <c r="Y40" s="451">
        <v>23.74</v>
      </c>
      <c r="Z40" s="451">
        <v>19.86</v>
      </c>
      <c r="AA40" s="451">
        <v>19.440000000000001</v>
      </c>
      <c r="AB40" s="451">
        <v>18.559999999999999</v>
      </c>
      <c r="AC40" s="451">
        <v>19.920000000000002</v>
      </c>
      <c r="AD40" s="451">
        <v>18.77</v>
      </c>
      <c r="AE40" s="451">
        <v>18.11</v>
      </c>
      <c r="AF40" s="451">
        <v>16.82</v>
      </c>
      <c r="AG40" s="451">
        <v>16.739999999999998</v>
      </c>
      <c r="AH40" s="451">
        <v>19.03</v>
      </c>
      <c r="AI40" s="451">
        <v>22.2</v>
      </c>
      <c r="AJ40" s="451">
        <v>21.47</v>
      </c>
      <c r="AK40" s="451">
        <v>20.75</v>
      </c>
      <c r="AL40" s="451">
        <v>20.25</v>
      </c>
      <c r="AM40" s="451">
        <v>18.22</v>
      </c>
      <c r="AN40" s="451">
        <v>18.940000000000001</v>
      </c>
      <c r="AO40" s="451">
        <v>19.670000000000002</v>
      </c>
      <c r="AP40" s="451">
        <v>19.239999999999998</v>
      </c>
      <c r="AQ40" s="451">
        <v>18.809999999999999</v>
      </c>
      <c r="AR40" s="451">
        <v>17.68</v>
      </c>
      <c r="AS40" s="451">
        <v>18.149999999999999</v>
      </c>
      <c r="AT40" s="451">
        <v>18.23</v>
      </c>
      <c r="AU40" s="451">
        <v>17.078631563999998</v>
      </c>
      <c r="AV40" s="451">
        <v>15.764364335</v>
      </c>
      <c r="AW40" s="451">
        <v>14.47125</v>
      </c>
      <c r="AX40" s="451">
        <v>14.253069999999999</v>
      </c>
      <c r="AY40" s="374">
        <v>14.085800000000001</v>
      </c>
      <c r="AZ40" s="374">
        <v>13.88669</v>
      </c>
      <c r="BA40" s="374">
        <v>14.233079999999999</v>
      </c>
      <c r="BB40" s="374">
        <v>14.85787</v>
      </c>
      <c r="BC40" s="374">
        <v>14.43181</v>
      </c>
      <c r="BD40" s="374">
        <v>14.89432</v>
      </c>
      <c r="BE40" s="374">
        <v>14.51675</v>
      </c>
      <c r="BF40" s="374">
        <v>14.151490000000001</v>
      </c>
      <c r="BG40" s="374">
        <v>13.98274</v>
      </c>
      <c r="BH40" s="374">
        <v>13.879860000000001</v>
      </c>
      <c r="BI40" s="374">
        <v>13.68746</v>
      </c>
      <c r="BJ40" s="374">
        <v>14.063929999999999</v>
      </c>
      <c r="BK40" s="374">
        <v>14.09215</v>
      </c>
      <c r="BL40" s="374">
        <v>13.559799999999999</v>
      </c>
      <c r="BM40" s="374">
        <v>13.741239999999999</v>
      </c>
      <c r="BN40" s="374">
        <v>14.174659999999999</v>
      </c>
      <c r="BO40" s="374">
        <v>13.65143</v>
      </c>
      <c r="BP40" s="374">
        <v>13.91901</v>
      </c>
      <c r="BQ40" s="374">
        <v>13.4153</v>
      </c>
      <c r="BR40" s="374">
        <v>13.01088</v>
      </c>
      <c r="BS40" s="374">
        <v>12.793620000000001</v>
      </c>
      <c r="BT40" s="374">
        <v>12.62885</v>
      </c>
      <c r="BU40" s="374">
        <v>12.52393</v>
      </c>
      <c r="BV40" s="374">
        <v>12.75719</v>
      </c>
    </row>
    <row r="41" spans="1:74" ht="11.05" customHeight="1" x14ac:dyDescent="0.2">
      <c r="A41" s="29" t="s">
        <v>7</v>
      </c>
      <c r="B41" s="468" t="s">
        <v>1133</v>
      </c>
      <c r="C41" s="451">
        <v>12.39</v>
      </c>
      <c r="D41" s="451">
        <v>13.05</v>
      </c>
      <c r="E41" s="451">
        <v>14.72</v>
      </c>
      <c r="F41" s="451">
        <v>15.14</v>
      </c>
      <c r="G41" s="451">
        <v>15.55</v>
      </c>
      <c r="H41" s="451">
        <v>16.260000000000002</v>
      </c>
      <c r="I41" s="451">
        <v>16.05</v>
      </c>
      <c r="J41" s="451">
        <v>16.04</v>
      </c>
      <c r="K41" s="451">
        <v>16.78</v>
      </c>
      <c r="L41" s="451">
        <v>18.100000000000001</v>
      </c>
      <c r="M41" s="451">
        <v>18.46</v>
      </c>
      <c r="N41" s="451">
        <v>17.87</v>
      </c>
      <c r="O41" s="451">
        <v>20.100000000000001</v>
      </c>
      <c r="P41" s="451">
        <v>20.79</v>
      </c>
      <c r="Q41" s="451">
        <v>25.68</v>
      </c>
      <c r="R41" s="451">
        <v>28.32</v>
      </c>
      <c r="S41" s="451">
        <v>30.12</v>
      </c>
      <c r="T41" s="451">
        <v>33.020000000000003</v>
      </c>
      <c r="U41" s="451">
        <v>27.38</v>
      </c>
      <c r="V41" s="451">
        <v>26.9</v>
      </c>
      <c r="W41" s="451">
        <v>25.57</v>
      </c>
      <c r="X41" s="451">
        <v>27.81</v>
      </c>
      <c r="Y41" s="451">
        <v>29.28</v>
      </c>
      <c r="Z41" s="451">
        <v>23.17</v>
      </c>
      <c r="AA41" s="451">
        <v>24.09</v>
      </c>
      <c r="AB41" s="451">
        <v>23.1</v>
      </c>
      <c r="AC41" s="451">
        <v>21.42</v>
      </c>
      <c r="AD41" s="451">
        <v>20.9</v>
      </c>
      <c r="AE41" s="451">
        <v>19.87</v>
      </c>
      <c r="AF41" s="451">
        <v>19.21</v>
      </c>
      <c r="AG41" s="451">
        <v>19.84</v>
      </c>
      <c r="AH41" s="451">
        <v>23</v>
      </c>
      <c r="AI41" s="451">
        <v>24.18</v>
      </c>
      <c r="AJ41" s="451">
        <v>24.23</v>
      </c>
      <c r="AK41" s="451">
        <v>21.75</v>
      </c>
      <c r="AL41" s="451">
        <v>20.74</v>
      </c>
      <c r="AM41" s="451">
        <v>19.71</v>
      </c>
      <c r="AN41" s="451">
        <v>20.81</v>
      </c>
      <c r="AO41" s="451">
        <v>20.66</v>
      </c>
      <c r="AP41" s="451">
        <v>20.7</v>
      </c>
      <c r="AQ41" s="451">
        <v>19.32</v>
      </c>
      <c r="AR41" s="451">
        <v>18.440000000000001</v>
      </c>
      <c r="AS41" s="451">
        <v>19.36</v>
      </c>
      <c r="AT41" s="451">
        <v>18.18</v>
      </c>
      <c r="AU41" s="451">
        <v>17.714676723</v>
      </c>
      <c r="AV41" s="451">
        <v>17.175030597999999</v>
      </c>
      <c r="AW41" s="451">
        <v>17.491309999999999</v>
      </c>
      <c r="AX41" s="451">
        <v>17.18807</v>
      </c>
      <c r="AY41" s="374">
        <v>17.498950000000001</v>
      </c>
      <c r="AZ41" s="374">
        <v>17.49671</v>
      </c>
      <c r="BA41" s="374">
        <v>17.913830000000001</v>
      </c>
      <c r="BB41" s="374">
        <v>17.535720000000001</v>
      </c>
      <c r="BC41" s="374">
        <v>17.686979999999998</v>
      </c>
      <c r="BD41" s="374">
        <v>18.394439999999999</v>
      </c>
      <c r="BE41" s="374">
        <v>18.760999999999999</v>
      </c>
      <c r="BF41" s="374">
        <v>18.90558</v>
      </c>
      <c r="BG41" s="374">
        <v>19.082429999999999</v>
      </c>
      <c r="BH41" s="374">
        <v>18.968440000000001</v>
      </c>
      <c r="BI41" s="374">
        <v>19.171959999999999</v>
      </c>
      <c r="BJ41" s="374">
        <v>18.860040000000001</v>
      </c>
      <c r="BK41" s="374">
        <v>18.497420000000002</v>
      </c>
      <c r="BL41" s="374">
        <v>18.22343</v>
      </c>
      <c r="BM41" s="374">
        <v>18.4072</v>
      </c>
      <c r="BN41" s="374">
        <v>17.826830000000001</v>
      </c>
      <c r="BO41" s="374">
        <v>17.449780000000001</v>
      </c>
      <c r="BP41" s="374">
        <v>17.6799</v>
      </c>
      <c r="BQ41" s="374">
        <v>17.736920000000001</v>
      </c>
      <c r="BR41" s="374">
        <v>17.875129999999999</v>
      </c>
      <c r="BS41" s="374">
        <v>17.84393</v>
      </c>
      <c r="BT41" s="374">
        <v>17.960840000000001</v>
      </c>
      <c r="BU41" s="374">
        <v>17.982410000000002</v>
      </c>
      <c r="BV41" s="374">
        <v>17.091909999999999</v>
      </c>
    </row>
    <row r="42" spans="1:74" ht="11.05" customHeight="1" x14ac:dyDescent="0.2">
      <c r="A42" s="29"/>
      <c r="B42" s="404" t="s">
        <v>1412</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row>
    <row r="43" spans="1:74" ht="11.05" customHeight="1" x14ac:dyDescent="0.2">
      <c r="A43" s="29" t="s">
        <v>259</v>
      </c>
      <c r="B43" s="468" t="s">
        <v>1059</v>
      </c>
      <c r="C43" s="451">
        <v>12.62</v>
      </c>
      <c r="D43" s="451">
        <v>13.01</v>
      </c>
      <c r="E43" s="451">
        <v>13.24</v>
      </c>
      <c r="F43" s="451">
        <v>13.73</v>
      </c>
      <c r="G43" s="451">
        <v>13.86</v>
      </c>
      <c r="H43" s="451">
        <v>13.83</v>
      </c>
      <c r="I43" s="451">
        <v>13.83</v>
      </c>
      <c r="J43" s="451">
        <v>13.92</v>
      </c>
      <c r="K43" s="451">
        <v>14.14</v>
      </c>
      <c r="L43" s="451">
        <v>14.06</v>
      </c>
      <c r="M43" s="451">
        <v>14.07</v>
      </c>
      <c r="N43" s="451">
        <v>13.72</v>
      </c>
      <c r="O43" s="451">
        <v>13.64</v>
      </c>
      <c r="P43" s="451">
        <v>13.76</v>
      </c>
      <c r="Q43" s="451">
        <v>14.41</v>
      </c>
      <c r="R43" s="451">
        <v>14.57</v>
      </c>
      <c r="S43" s="451">
        <v>14.89</v>
      </c>
      <c r="T43" s="451">
        <v>15.3</v>
      </c>
      <c r="U43" s="451">
        <v>15.31</v>
      </c>
      <c r="V43" s="451">
        <v>15.82</v>
      </c>
      <c r="W43" s="451">
        <v>16.190000000000001</v>
      </c>
      <c r="X43" s="451">
        <v>15.99</v>
      </c>
      <c r="Y43" s="451">
        <v>15.55</v>
      </c>
      <c r="Z43" s="451">
        <v>14.94</v>
      </c>
      <c r="AA43" s="451">
        <v>15.47</v>
      </c>
      <c r="AB43" s="451">
        <v>15.98</v>
      </c>
      <c r="AC43" s="451">
        <v>16.04</v>
      </c>
      <c r="AD43" s="451">
        <v>16.100000000000001</v>
      </c>
      <c r="AE43" s="451">
        <v>16.14</v>
      </c>
      <c r="AF43" s="451">
        <v>16.09</v>
      </c>
      <c r="AG43" s="451">
        <v>15.86</v>
      </c>
      <c r="AH43" s="451">
        <v>15.91</v>
      </c>
      <c r="AI43" s="451">
        <v>16.27</v>
      </c>
      <c r="AJ43" s="451">
        <v>16.48</v>
      </c>
      <c r="AK43" s="451">
        <v>16.190000000000001</v>
      </c>
      <c r="AL43" s="451">
        <v>15.69</v>
      </c>
      <c r="AM43" s="451">
        <v>15.47</v>
      </c>
      <c r="AN43" s="451">
        <v>16.12</v>
      </c>
      <c r="AO43" s="451">
        <v>16.690000000000001</v>
      </c>
      <c r="AP43" s="451">
        <v>16.88</v>
      </c>
      <c r="AQ43" s="451">
        <v>16.43</v>
      </c>
      <c r="AR43" s="451">
        <v>16.420000000000002</v>
      </c>
      <c r="AS43" s="451">
        <v>16.63</v>
      </c>
      <c r="AT43" s="451">
        <v>16.63</v>
      </c>
      <c r="AU43" s="451">
        <v>16.829999999999998</v>
      </c>
      <c r="AV43" s="451">
        <v>16.940000000000001</v>
      </c>
      <c r="AW43" s="451">
        <v>16.5044</v>
      </c>
      <c r="AX43" s="451">
        <v>15.873250000000001</v>
      </c>
      <c r="AY43" s="374">
        <v>15.757709999999999</v>
      </c>
      <c r="AZ43" s="374">
        <v>16.261479999999999</v>
      </c>
      <c r="BA43" s="374">
        <v>16.83323</v>
      </c>
      <c r="BB43" s="374">
        <v>17.23161</v>
      </c>
      <c r="BC43" s="374">
        <v>16.86759</v>
      </c>
      <c r="BD43" s="374">
        <v>16.897729999999999</v>
      </c>
      <c r="BE43" s="374">
        <v>16.934239999999999</v>
      </c>
      <c r="BF43" s="374">
        <v>16.991569999999999</v>
      </c>
      <c r="BG43" s="374">
        <v>17.353120000000001</v>
      </c>
      <c r="BH43" s="374">
        <v>17.3749</v>
      </c>
      <c r="BI43" s="374">
        <v>16.926410000000001</v>
      </c>
      <c r="BJ43" s="374">
        <v>16.31053</v>
      </c>
      <c r="BK43" s="374">
        <v>16.26624</v>
      </c>
      <c r="BL43" s="374">
        <v>16.779599999999999</v>
      </c>
      <c r="BM43" s="374">
        <v>17.376519999999999</v>
      </c>
      <c r="BN43" s="374">
        <v>17.88167</v>
      </c>
      <c r="BO43" s="374">
        <v>17.411709999999999</v>
      </c>
      <c r="BP43" s="374">
        <v>17.449639999999999</v>
      </c>
      <c r="BQ43" s="374">
        <v>17.480899999999998</v>
      </c>
      <c r="BR43" s="374">
        <v>17.556609999999999</v>
      </c>
      <c r="BS43" s="374">
        <v>17.88898</v>
      </c>
      <c r="BT43" s="374">
        <v>17.790140000000001</v>
      </c>
      <c r="BU43" s="374">
        <v>17.402159999999999</v>
      </c>
      <c r="BV43" s="374">
        <v>16.76351</v>
      </c>
    </row>
    <row r="44" spans="1:74" ht="11.05" customHeight="1" x14ac:dyDescent="0.2">
      <c r="A44" s="29" t="s">
        <v>2</v>
      </c>
      <c r="B44" s="468" t="s">
        <v>1006</v>
      </c>
      <c r="C44" s="451">
        <v>10.27</v>
      </c>
      <c r="D44" s="451">
        <v>11.36</v>
      </c>
      <c r="E44" s="451">
        <v>11.08</v>
      </c>
      <c r="F44" s="451">
        <v>10.87</v>
      </c>
      <c r="G44" s="451">
        <v>10.86</v>
      </c>
      <c r="H44" s="451">
        <v>11.33</v>
      </c>
      <c r="I44" s="451">
        <v>11.46</v>
      </c>
      <c r="J44" s="451">
        <v>11.52</v>
      </c>
      <c r="K44" s="451">
        <v>11.65</v>
      </c>
      <c r="L44" s="451">
        <v>11.52</v>
      </c>
      <c r="M44" s="451">
        <v>11.29</v>
      </c>
      <c r="N44" s="451">
        <v>11.15</v>
      </c>
      <c r="O44" s="451">
        <v>11.26</v>
      </c>
      <c r="P44" s="451">
        <v>11.66</v>
      </c>
      <c r="Q44" s="451">
        <v>11.65</v>
      </c>
      <c r="R44" s="451">
        <v>11.82</v>
      </c>
      <c r="S44" s="451">
        <v>12</v>
      </c>
      <c r="T44" s="451">
        <v>12.75</v>
      </c>
      <c r="U44" s="451">
        <v>13.02</v>
      </c>
      <c r="V44" s="451">
        <v>13.41</v>
      </c>
      <c r="W44" s="451">
        <v>13.28</v>
      </c>
      <c r="X44" s="451">
        <v>12.89</v>
      </c>
      <c r="Y44" s="451">
        <v>12.33</v>
      </c>
      <c r="Z44" s="451">
        <v>12.28</v>
      </c>
      <c r="AA44" s="451">
        <v>12.61</v>
      </c>
      <c r="AB44" s="451">
        <v>12.53</v>
      </c>
      <c r="AC44" s="451">
        <v>12.36</v>
      </c>
      <c r="AD44" s="451">
        <v>12.08</v>
      </c>
      <c r="AE44" s="451">
        <v>12.16</v>
      </c>
      <c r="AF44" s="451">
        <v>12.63</v>
      </c>
      <c r="AG44" s="451">
        <v>12.91</v>
      </c>
      <c r="AH44" s="451">
        <v>13.08</v>
      </c>
      <c r="AI44" s="451">
        <v>13.07</v>
      </c>
      <c r="AJ44" s="451">
        <v>12.73</v>
      </c>
      <c r="AK44" s="451">
        <v>12.43</v>
      </c>
      <c r="AL44" s="451">
        <v>12.24</v>
      </c>
      <c r="AM44" s="451">
        <v>12.59</v>
      </c>
      <c r="AN44" s="451">
        <v>12.75</v>
      </c>
      <c r="AO44" s="451">
        <v>12.73</v>
      </c>
      <c r="AP44" s="451">
        <v>12.63</v>
      </c>
      <c r="AQ44" s="451">
        <v>12.48</v>
      </c>
      <c r="AR44" s="451">
        <v>13.07</v>
      </c>
      <c r="AS44" s="451">
        <v>13.58</v>
      </c>
      <c r="AT44" s="451">
        <v>13.39</v>
      </c>
      <c r="AU44" s="451">
        <v>13.47</v>
      </c>
      <c r="AV44" s="451">
        <v>13.2</v>
      </c>
      <c r="AW44" s="451">
        <v>12.689109999999999</v>
      </c>
      <c r="AX44" s="451">
        <v>12.42686</v>
      </c>
      <c r="AY44" s="374">
        <v>12.68169</v>
      </c>
      <c r="AZ44" s="374">
        <v>12.88297</v>
      </c>
      <c r="BA44" s="374">
        <v>12.912660000000001</v>
      </c>
      <c r="BB44" s="374">
        <v>12.90179</v>
      </c>
      <c r="BC44" s="374">
        <v>12.834759999999999</v>
      </c>
      <c r="BD44" s="374">
        <v>13.49175</v>
      </c>
      <c r="BE44" s="374">
        <v>13.9521</v>
      </c>
      <c r="BF44" s="374">
        <v>13.79191</v>
      </c>
      <c r="BG44" s="374">
        <v>13.88959</v>
      </c>
      <c r="BH44" s="374">
        <v>13.568809999999999</v>
      </c>
      <c r="BI44" s="374">
        <v>13.033049999999999</v>
      </c>
      <c r="BJ44" s="374">
        <v>12.75991</v>
      </c>
      <c r="BK44" s="374">
        <v>13.01234</v>
      </c>
      <c r="BL44" s="374">
        <v>13.148260000000001</v>
      </c>
      <c r="BM44" s="374">
        <v>13.21881</v>
      </c>
      <c r="BN44" s="374">
        <v>13.25203</v>
      </c>
      <c r="BO44" s="374">
        <v>13.19501</v>
      </c>
      <c r="BP44" s="374">
        <v>13.861129999999999</v>
      </c>
      <c r="BQ44" s="374">
        <v>14.32469</v>
      </c>
      <c r="BR44" s="374">
        <v>14.16249</v>
      </c>
      <c r="BS44" s="374">
        <v>14.25023</v>
      </c>
      <c r="BT44" s="374">
        <v>13.91278</v>
      </c>
      <c r="BU44" s="374">
        <v>13.32189</v>
      </c>
      <c r="BV44" s="374">
        <v>13.04752</v>
      </c>
    </row>
    <row r="45" spans="1:74" ht="11.05" customHeight="1" x14ac:dyDescent="0.2">
      <c r="A45" s="29" t="s">
        <v>1</v>
      </c>
      <c r="B45" s="468" t="s">
        <v>1005</v>
      </c>
      <c r="C45" s="451">
        <v>6.32</v>
      </c>
      <c r="D45" s="451">
        <v>7.75</v>
      </c>
      <c r="E45" s="451">
        <v>6.98</v>
      </c>
      <c r="F45" s="451">
        <v>6.7</v>
      </c>
      <c r="G45" s="451">
        <v>6.65</v>
      </c>
      <c r="H45" s="451">
        <v>7.22</v>
      </c>
      <c r="I45" s="451">
        <v>7.42</v>
      </c>
      <c r="J45" s="451">
        <v>7.54</v>
      </c>
      <c r="K45" s="451">
        <v>7.61</v>
      </c>
      <c r="L45" s="451">
        <v>7.44</v>
      </c>
      <c r="M45" s="451">
        <v>7.37</v>
      </c>
      <c r="N45" s="451">
        <v>7.06</v>
      </c>
      <c r="O45" s="451">
        <v>7.19</v>
      </c>
      <c r="P45" s="451">
        <v>7.28</v>
      </c>
      <c r="Q45" s="451">
        <v>7.37</v>
      </c>
      <c r="R45" s="451">
        <v>7.7</v>
      </c>
      <c r="S45" s="451">
        <v>8.25</v>
      </c>
      <c r="T45" s="451">
        <v>8.85</v>
      </c>
      <c r="U45" s="451">
        <v>9.31</v>
      </c>
      <c r="V45" s="451">
        <v>9.3800000000000008</v>
      </c>
      <c r="W45" s="451">
        <v>9.06</v>
      </c>
      <c r="X45" s="451">
        <v>8.4499999999999993</v>
      </c>
      <c r="Y45" s="451">
        <v>8.14</v>
      </c>
      <c r="Z45" s="451">
        <v>8.5</v>
      </c>
      <c r="AA45" s="451">
        <v>8.18</v>
      </c>
      <c r="AB45" s="451">
        <v>8.01</v>
      </c>
      <c r="AC45" s="451">
        <v>7.8</v>
      </c>
      <c r="AD45" s="451">
        <v>7.51</v>
      </c>
      <c r="AE45" s="451">
        <v>7.64</v>
      </c>
      <c r="AF45" s="451">
        <v>8.11</v>
      </c>
      <c r="AG45" s="451">
        <v>8.36</v>
      </c>
      <c r="AH45" s="451">
        <v>8.9</v>
      </c>
      <c r="AI45" s="451">
        <v>8.43</v>
      </c>
      <c r="AJ45" s="451">
        <v>8.01</v>
      </c>
      <c r="AK45" s="451">
        <v>7.79</v>
      </c>
      <c r="AL45" s="451">
        <v>7.61</v>
      </c>
      <c r="AM45" s="451">
        <v>8.1</v>
      </c>
      <c r="AN45" s="451">
        <v>7.79</v>
      </c>
      <c r="AO45" s="451">
        <v>7.68</v>
      </c>
      <c r="AP45" s="451">
        <v>7.77</v>
      </c>
      <c r="AQ45" s="451">
        <v>7.88</v>
      </c>
      <c r="AR45" s="451">
        <v>8.4</v>
      </c>
      <c r="AS45" s="451">
        <v>8.81</v>
      </c>
      <c r="AT45" s="451">
        <v>8.7200000000000006</v>
      </c>
      <c r="AU45" s="451">
        <v>8.51</v>
      </c>
      <c r="AV45" s="451">
        <v>8.2100000000000009</v>
      </c>
      <c r="AW45" s="451">
        <v>7.7490560000000004</v>
      </c>
      <c r="AX45" s="451">
        <v>7.711284</v>
      </c>
      <c r="AY45" s="374">
        <v>7.9406929999999996</v>
      </c>
      <c r="AZ45" s="374">
        <v>8.1929639999999999</v>
      </c>
      <c r="BA45" s="374">
        <v>8.01417</v>
      </c>
      <c r="BB45" s="374">
        <v>8.1013380000000002</v>
      </c>
      <c r="BC45" s="374">
        <v>7.9993100000000004</v>
      </c>
      <c r="BD45" s="374">
        <v>8.5144830000000002</v>
      </c>
      <c r="BE45" s="374">
        <v>8.9195279999999997</v>
      </c>
      <c r="BF45" s="374">
        <v>8.8374679999999994</v>
      </c>
      <c r="BG45" s="374">
        <v>8.6328230000000001</v>
      </c>
      <c r="BH45" s="374">
        <v>8.2228980000000007</v>
      </c>
      <c r="BI45" s="374">
        <v>7.9017379999999999</v>
      </c>
      <c r="BJ45" s="374">
        <v>7.892754</v>
      </c>
      <c r="BK45" s="374">
        <v>8.0587759999999999</v>
      </c>
      <c r="BL45" s="374">
        <v>8.2856570000000005</v>
      </c>
      <c r="BM45" s="374">
        <v>8.0926810000000007</v>
      </c>
      <c r="BN45" s="374">
        <v>8.1742439999999998</v>
      </c>
      <c r="BO45" s="374">
        <v>8.0536770000000004</v>
      </c>
      <c r="BP45" s="374">
        <v>8.5764150000000008</v>
      </c>
      <c r="BQ45" s="374">
        <v>9.023434</v>
      </c>
      <c r="BR45" s="374">
        <v>8.9071149999999992</v>
      </c>
      <c r="BS45" s="374">
        <v>8.7040140000000008</v>
      </c>
      <c r="BT45" s="374">
        <v>8.2785430000000009</v>
      </c>
      <c r="BU45" s="374">
        <v>7.96828</v>
      </c>
      <c r="BV45" s="374">
        <v>7.9494720000000001</v>
      </c>
    </row>
    <row r="46" spans="1:74" ht="11.05" customHeight="1" x14ac:dyDescent="0.2">
      <c r="A46" s="29"/>
      <c r="B46" s="404" t="s">
        <v>1413</v>
      </c>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row>
    <row r="47" spans="1:74" ht="11.05" customHeight="1" x14ac:dyDescent="0.2">
      <c r="A47" s="29" t="s">
        <v>589</v>
      </c>
      <c r="B47" s="468" t="s">
        <v>1010</v>
      </c>
      <c r="C47" s="451">
        <v>24.018750000000001</v>
      </c>
      <c r="D47" s="451">
        <v>1799.8074375000001</v>
      </c>
      <c r="E47" s="451">
        <v>25.184999999999999</v>
      </c>
      <c r="F47" s="451">
        <v>34.378835227000003</v>
      </c>
      <c r="G47" s="451">
        <v>27.785406250000001</v>
      </c>
      <c r="H47" s="451">
        <v>57.045994317999998</v>
      </c>
      <c r="I47" s="451">
        <v>53.374345237999997</v>
      </c>
      <c r="J47" s="451">
        <v>50.332357954999999</v>
      </c>
      <c r="K47" s="451">
        <v>53.211666667000003</v>
      </c>
      <c r="L47" s="451">
        <v>68.042708332999993</v>
      </c>
      <c r="M47" s="451">
        <v>47.288184524000002</v>
      </c>
      <c r="N47" s="451">
        <v>34.028016303999998</v>
      </c>
      <c r="O47" s="451">
        <v>37.020238095000003</v>
      </c>
      <c r="P47" s="451">
        <v>45.358343750000003</v>
      </c>
      <c r="Q47" s="451">
        <v>45.798532608999999</v>
      </c>
      <c r="R47" s="451">
        <v>61.274136904999999</v>
      </c>
      <c r="S47" s="451">
        <v>89.660505951999994</v>
      </c>
      <c r="T47" s="451">
        <v>98.627159090999996</v>
      </c>
      <c r="U47" s="451">
        <v>181.97046875000001</v>
      </c>
      <c r="V47" s="451">
        <v>128.60089674</v>
      </c>
      <c r="W47" s="451">
        <v>81.564553571000005</v>
      </c>
      <c r="X47" s="451">
        <v>55.301666666999999</v>
      </c>
      <c r="Y47" s="451">
        <v>50.543125000000003</v>
      </c>
      <c r="Z47" s="451">
        <v>53.196369048000001</v>
      </c>
      <c r="AA47" s="451">
        <v>31.211279762</v>
      </c>
      <c r="AB47" s="451">
        <v>25.3151875</v>
      </c>
      <c r="AC47" s="451">
        <v>27.626005435</v>
      </c>
      <c r="AD47" s="451">
        <v>27.627031250000002</v>
      </c>
      <c r="AE47" s="451">
        <v>34.649261363999997</v>
      </c>
      <c r="AF47" s="451">
        <v>109.52284091</v>
      </c>
      <c r="AG47" s="451">
        <v>73.906562500000007</v>
      </c>
      <c r="AH47" s="451">
        <v>377.17500000000001</v>
      </c>
      <c r="AI47" s="451">
        <v>115.35753124999999</v>
      </c>
      <c r="AJ47" s="451">
        <v>42.604119318000002</v>
      </c>
      <c r="AK47" s="451">
        <v>36.419196429000003</v>
      </c>
      <c r="AL47" s="451">
        <v>22.53034375</v>
      </c>
      <c r="AM47" s="451">
        <v>57.936250000000001</v>
      </c>
      <c r="AN47" s="451">
        <v>16.405684524000002</v>
      </c>
      <c r="AO47" s="451">
        <v>23.238630952000001</v>
      </c>
      <c r="AP47" s="451">
        <v>25.823977273000001</v>
      </c>
      <c r="AQ47" s="451">
        <v>58.941960227000003</v>
      </c>
      <c r="AR47" s="451">
        <v>35.060281250000003</v>
      </c>
      <c r="AS47" s="451">
        <v>26.182159090999999</v>
      </c>
      <c r="AT47" s="451">
        <v>47.939232955000001</v>
      </c>
      <c r="AU47" s="451">
        <v>26.499749999999999</v>
      </c>
      <c r="AV47" s="451">
        <v>31.440353260999998</v>
      </c>
      <c r="AW47" s="451">
        <v>26.479375000000001</v>
      </c>
      <c r="AX47" s="451">
        <v>27.689196428999999</v>
      </c>
      <c r="AY47" s="374">
        <v>33.326540000000001</v>
      </c>
      <c r="AZ47" s="374">
        <v>31.700199999999999</v>
      </c>
      <c r="BA47" s="374">
        <v>21.43074</v>
      </c>
      <c r="BB47" s="374">
        <v>21.799499999999998</v>
      </c>
      <c r="BC47" s="374">
        <v>25.912610000000001</v>
      </c>
      <c r="BD47" s="374">
        <v>26.46407</v>
      </c>
      <c r="BE47" s="374">
        <v>29.9985</v>
      </c>
      <c r="BF47" s="374">
        <v>34.305900000000001</v>
      </c>
      <c r="BG47" s="374">
        <v>30.830030000000001</v>
      </c>
      <c r="BH47" s="374">
        <v>27.97194</v>
      </c>
      <c r="BI47" s="374">
        <v>29.09591</v>
      </c>
      <c r="BJ47" s="374">
        <v>34.723239999999997</v>
      </c>
      <c r="BK47" s="374">
        <v>32.367890000000003</v>
      </c>
      <c r="BL47" s="374">
        <v>31.487680000000001</v>
      </c>
      <c r="BM47" s="374">
        <v>21.29853</v>
      </c>
      <c r="BN47" s="374">
        <v>25.166139999999999</v>
      </c>
      <c r="BO47" s="374">
        <v>26.499790000000001</v>
      </c>
      <c r="BP47" s="374">
        <v>27.58006</v>
      </c>
      <c r="BQ47" s="374">
        <v>37.915909999999997</v>
      </c>
      <c r="BR47" s="374">
        <v>35.804470000000002</v>
      </c>
      <c r="BS47" s="374">
        <v>30.59704</v>
      </c>
      <c r="BT47" s="374">
        <v>25.411940000000001</v>
      </c>
      <c r="BU47" s="374">
        <v>28.277750000000001</v>
      </c>
      <c r="BV47" s="374">
        <v>33.57893</v>
      </c>
    </row>
    <row r="48" spans="1:74" ht="11.05" customHeight="1" x14ac:dyDescent="0.2">
      <c r="A48" s="29" t="s">
        <v>590</v>
      </c>
      <c r="B48" s="468" t="s">
        <v>1011</v>
      </c>
      <c r="C48" s="451">
        <v>33.217081425000003</v>
      </c>
      <c r="D48" s="451">
        <v>71.090110207999999</v>
      </c>
      <c r="E48" s="451">
        <v>29.914477175999998</v>
      </c>
      <c r="F48" s="451">
        <v>28.044656562</v>
      </c>
      <c r="G48" s="451">
        <v>26.591761300000002</v>
      </c>
      <c r="H48" s="451">
        <v>56.061992861</v>
      </c>
      <c r="I48" s="451">
        <v>78.892639183</v>
      </c>
      <c r="J48" s="451">
        <v>65.082290889000006</v>
      </c>
      <c r="K48" s="451">
        <v>72.090007025000006</v>
      </c>
      <c r="L48" s="451">
        <v>57.888162043000001</v>
      </c>
      <c r="M48" s="451">
        <v>60.137516400000003</v>
      </c>
      <c r="N48" s="451">
        <v>63.397979542999998</v>
      </c>
      <c r="O48" s="451">
        <v>52.502912774999999</v>
      </c>
      <c r="P48" s="451">
        <v>42.160836432000004</v>
      </c>
      <c r="Q48" s="451">
        <v>40.941233681</v>
      </c>
      <c r="R48" s="451">
        <v>53.028571587000002</v>
      </c>
      <c r="S48" s="451">
        <v>57.101920649999997</v>
      </c>
      <c r="T48" s="451">
        <v>70.883371827000005</v>
      </c>
      <c r="U48" s="451">
        <v>82.301034999999999</v>
      </c>
      <c r="V48" s="451">
        <v>113.88414014</v>
      </c>
      <c r="W48" s="451">
        <v>133.89192188000001</v>
      </c>
      <c r="X48" s="451">
        <v>65.326257956999996</v>
      </c>
      <c r="Y48" s="451">
        <v>82.952213325000002</v>
      </c>
      <c r="Z48" s="451">
        <v>257.10885553000003</v>
      </c>
      <c r="AA48" s="451">
        <v>144.56550315000001</v>
      </c>
      <c r="AB48" s="451">
        <v>68.92131474</v>
      </c>
      <c r="AC48" s="451">
        <v>64.127105301</v>
      </c>
      <c r="AD48" s="451">
        <v>46.354542950000003</v>
      </c>
      <c r="AE48" s="451">
        <v>18.098112667999999</v>
      </c>
      <c r="AF48" s="451">
        <v>25.537256058000001</v>
      </c>
      <c r="AG48" s="451">
        <v>79.269368025000006</v>
      </c>
      <c r="AH48" s="451">
        <v>87.155469397999994</v>
      </c>
      <c r="AI48" s="451">
        <v>36.350401325</v>
      </c>
      <c r="AJ48" s="451">
        <v>54.557046538000002</v>
      </c>
      <c r="AK48" s="451">
        <v>51.697415024999998</v>
      </c>
      <c r="AL48" s="451">
        <v>45.374193124999998</v>
      </c>
      <c r="AM48" s="451">
        <v>62.807229904000003</v>
      </c>
      <c r="AN48" s="451">
        <v>29.2941401</v>
      </c>
      <c r="AO48" s="451">
        <v>8.1378612260000001</v>
      </c>
      <c r="AP48" s="451">
        <v>-8.0206129808000001E-2</v>
      </c>
      <c r="AQ48" s="451">
        <v>3.3027552644</v>
      </c>
      <c r="AR48" s="451">
        <v>20.680497825</v>
      </c>
      <c r="AS48" s="451">
        <v>51.756776682999998</v>
      </c>
      <c r="AT48" s="451">
        <v>39.827738101999998</v>
      </c>
      <c r="AU48" s="451">
        <v>37.786145832999999</v>
      </c>
      <c r="AV48" s="451">
        <v>35.272231898000001</v>
      </c>
      <c r="AW48" s="451">
        <v>30.885471800000001</v>
      </c>
      <c r="AX48" s="451">
        <v>39.797897775000003</v>
      </c>
      <c r="AY48" s="374">
        <v>38.173540000000003</v>
      </c>
      <c r="AZ48" s="374">
        <v>37.286659999999998</v>
      </c>
      <c r="BA48" s="374">
        <v>34.591990000000003</v>
      </c>
      <c r="BB48" s="374">
        <v>32.936529999999998</v>
      </c>
      <c r="BC48" s="374">
        <v>33.660919999999997</v>
      </c>
      <c r="BD48" s="374">
        <v>36.620510000000003</v>
      </c>
      <c r="BE48" s="374">
        <v>41.316879999999998</v>
      </c>
      <c r="BF48" s="374">
        <v>46.679839999999999</v>
      </c>
      <c r="BG48" s="374">
        <v>43.24118</v>
      </c>
      <c r="BH48" s="374">
        <v>41.358849999999997</v>
      </c>
      <c r="BI48" s="374">
        <v>44.513570000000001</v>
      </c>
      <c r="BJ48" s="374">
        <v>52.833820000000003</v>
      </c>
      <c r="BK48" s="374">
        <v>55.588320000000003</v>
      </c>
      <c r="BL48" s="374">
        <v>47.139629999999997</v>
      </c>
      <c r="BM48" s="374">
        <v>37.437800000000003</v>
      </c>
      <c r="BN48" s="374">
        <v>33.285310000000003</v>
      </c>
      <c r="BO48" s="374">
        <v>34.055</v>
      </c>
      <c r="BP48" s="374">
        <v>36.46311</v>
      </c>
      <c r="BQ48" s="374">
        <v>42.641249999999999</v>
      </c>
      <c r="BR48" s="374">
        <v>47.554029999999997</v>
      </c>
      <c r="BS48" s="374">
        <v>45.81447</v>
      </c>
      <c r="BT48" s="374">
        <v>44.51585</v>
      </c>
      <c r="BU48" s="374">
        <v>46.064450000000001</v>
      </c>
      <c r="BV48" s="374">
        <v>51.737310000000001</v>
      </c>
    </row>
    <row r="49" spans="1:74" ht="11.05" customHeight="1" x14ac:dyDescent="0.2">
      <c r="A49" s="29" t="s">
        <v>591</v>
      </c>
      <c r="B49" s="468" t="s">
        <v>1012</v>
      </c>
      <c r="C49" s="451">
        <v>44.719406249999999</v>
      </c>
      <c r="D49" s="451">
        <v>82.899968749999999</v>
      </c>
      <c r="E49" s="451">
        <v>38.155190216999998</v>
      </c>
      <c r="F49" s="451">
        <v>28.054403408999999</v>
      </c>
      <c r="G49" s="451">
        <v>27.8174375</v>
      </c>
      <c r="H49" s="451">
        <v>45.140852273</v>
      </c>
      <c r="I49" s="451">
        <v>43.933898810000002</v>
      </c>
      <c r="J49" s="451">
        <v>59.844772726999999</v>
      </c>
      <c r="K49" s="451">
        <v>53.940982142999999</v>
      </c>
      <c r="L49" s="451">
        <v>65.724791667000005</v>
      </c>
      <c r="M49" s="451">
        <v>60.772500000000001</v>
      </c>
      <c r="N49" s="451">
        <v>70.740190217000006</v>
      </c>
      <c r="O49" s="451">
        <v>159.59824405000001</v>
      </c>
      <c r="P49" s="451">
        <v>121.0331875</v>
      </c>
      <c r="Q49" s="451">
        <v>68.807554347999996</v>
      </c>
      <c r="R49" s="451">
        <v>67.538928571</v>
      </c>
      <c r="S49" s="451">
        <v>78.202351190000002</v>
      </c>
      <c r="T49" s="451">
        <v>74.099318182000005</v>
      </c>
      <c r="U49" s="451">
        <v>109.34878125</v>
      </c>
      <c r="V49" s="451">
        <v>116.34991848</v>
      </c>
      <c r="W49" s="451">
        <v>71.719553571000006</v>
      </c>
      <c r="X49" s="451">
        <v>58.917619047999999</v>
      </c>
      <c r="Y49" s="451">
        <v>66.569880952000005</v>
      </c>
      <c r="Z49" s="451">
        <v>116.82470238000001</v>
      </c>
      <c r="AA49" s="451">
        <v>55.820833333000003</v>
      </c>
      <c r="AB49" s="451">
        <v>64.519656249999997</v>
      </c>
      <c r="AC49" s="451">
        <v>37.555407609</v>
      </c>
      <c r="AD49" s="451">
        <v>31.68103125</v>
      </c>
      <c r="AE49" s="451">
        <v>28.045767045000002</v>
      </c>
      <c r="AF49" s="451">
        <v>37.936647727</v>
      </c>
      <c r="AG49" s="451">
        <v>54.796999999999997</v>
      </c>
      <c r="AH49" s="451">
        <v>29.175000000000001</v>
      </c>
      <c r="AI49" s="451">
        <v>37.270031250000002</v>
      </c>
      <c r="AJ49" s="451">
        <v>30.244857955000001</v>
      </c>
      <c r="AK49" s="451">
        <v>43.701071429000002</v>
      </c>
      <c r="AL49" s="451">
        <v>45.577468750000001</v>
      </c>
      <c r="AM49" s="451">
        <v>77.437670455000003</v>
      </c>
      <c r="AN49" s="451">
        <v>38.760684523999998</v>
      </c>
      <c r="AO49" s="451">
        <v>26.311726190000002</v>
      </c>
      <c r="AP49" s="451">
        <v>28.124318182</v>
      </c>
      <c r="AQ49" s="451">
        <v>30.207954545</v>
      </c>
      <c r="AR49" s="451">
        <v>45.17</v>
      </c>
      <c r="AS49" s="451">
        <v>60.639744317999998</v>
      </c>
      <c r="AT49" s="451">
        <v>41.292301135999999</v>
      </c>
      <c r="AU49" s="451">
        <v>35.66765625</v>
      </c>
      <c r="AV49" s="451">
        <v>40.456086956999997</v>
      </c>
      <c r="AW49" s="451">
        <v>44.303531249999999</v>
      </c>
      <c r="AX49" s="451">
        <v>90.745148810000003</v>
      </c>
      <c r="AY49" s="374">
        <v>70.555400000000006</v>
      </c>
      <c r="AZ49" s="374">
        <v>54.184780000000003</v>
      </c>
      <c r="BA49" s="374">
        <v>42.127870000000001</v>
      </c>
      <c r="BB49" s="374">
        <v>60.696339999999999</v>
      </c>
      <c r="BC49" s="374">
        <v>44.31888</v>
      </c>
      <c r="BD49" s="374">
        <v>56.488570000000003</v>
      </c>
      <c r="BE49" s="374">
        <v>53.503700000000002</v>
      </c>
      <c r="BF49" s="374">
        <v>55.006590000000003</v>
      </c>
      <c r="BG49" s="374">
        <v>56.800730000000001</v>
      </c>
      <c r="BH49" s="374">
        <v>48.83023</v>
      </c>
      <c r="BI49" s="374">
        <v>40.509180000000001</v>
      </c>
      <c r="BJ49" s="374">
        <v>63.168370000000003</v>
      </c>
      <c r="BK49" s="374">
        <v>76.064019999999999</v>
      </c>
      <c r="BL49" s="374">
        <v>55.767690000000002</v>
      </c>
      <c r="BM49" s="374">
        <v>45.827660000000002</v>
      </c>
      <c r="BN49" s="374">
        <v>42.867440000000002</v>
      </c>
      <c r="BO49" s="374">
        <v>34.232999999999997</v>
      </c>
      <c r="BP49" s="374">
        <v>55.048589999999997</v>
      </c>
      <c r="BQ49" s="374">
        <v>54.567050000000002</v>
      </c>
      <c r="BR49" s="374">
        <v>53.823149999999998</v>
      </c>
      <c r="BS49" s="374">
        <v>53.226260000000003</v>
      </c>
      <c r="BT49" s="374">
        <v>50.059310000000004</v>
      </c>
      <c r="BU49" s="374">
        <v>41.989820000000002</v>
      </c>
      <c r="BV49" s="374">
        <v>58.205440000000003</v>
      </c>
    </row>
    <row r="50" spans="1:74" ht="11.05" customHeight="1" x14ac:dyDescent="0.2">
      <c r="A50" s="29" t="s">
        <v>592</v>
      </c>
      <c r="B50" s="468" t="s">
        <v>1013</v>
      </c>
      <c r="C50" s="451">
        <v>36.211437500000002</v>
      </c>
      <c r="D50" s="451">
        <v>67.407843749999998</v>
      </c>
      <c r="E50" s="451">
        <v>30.600923912999999</v>
      </c>
      <c r="F50" s="451">
        <v>26.744034091</v>
      </c>
      <c r="G50" s="451">
        <v>29.335249999999998</v>
      </c>
      <c r="H50" s="451">
        <v>39.475852273000001</v>
      </c>
      <c r="I50" s="451">
        <v>46.411815476000001</v>
      </c>
      <c r="J50" s="451">
        <v>52.350539773000001</v>
      </c>
      <c r="K50" s="451">
        <v>52.482916666999998</v>
      </c>
      <c r="L50" s="451">
        <v>60.011577381000002</v>
      </c>
      <c r="M50" s="451">
        <v>61.935952381</v>
      </c>
      <c r="N50" s="451">
        <v>50.659864130000003</v>
      </c>
      <c r="O50" s="451">
        <v>143.98764881</v>
      </c>
      <c r="P50" s="451">
        <v>93.698125000000005</v>
      </c>
      <c r="Q50" s="451">
        <v>62.611195651999999</v>
      </c>
      <c r="R50" s="451">
        <v>71.077767856999998</v>
      </c>
      <c r="S50" s="451">
        <v>84.392351189999999</v>
      </c>
      <c r="T50" s="451">
        <v>83.691988636000005</v>
      </c>
      <c r="U50" s="451">
        <v>109.76190625</v>
      </c>
      <c r="V50" s="451">
        <v>118.97173913</v>
      </c>
      <c r="W50" s="451">
        <v>85.382202380999999</v>
      </c>
      <c r="X50" s="451">
        <v>61.397172619000003</v>
      </c>
      <c r="Y50" s="451">
        <v>64.492410714000002</v>
      </c>
      <c r="Z50" s="451">
        <v>105.61160714</v>
      </c>
      <c r="AA50" s="451">
        <v>46.809613095000003</v>
      </c>
      <c r="AB50" s="451">
        <v>50.390749999999997</v>
      </c>
      <c r="AC50" s="451">
        <v>36.755652173999998</v>
      </c>
      <c r="AD50" s="451">
        <v>34.021312500000001</v>
      </c>
      <c r="AE50" s="451">
        <v>28.061335227000001</v>
      </c>
      <c r="AF50" s="451">
        <v>32.064772726999998</v>
      </c>
      <c r="AG50" s="451">
        <v>51.214218750000001</v>
      </c>
      <c r="AH50" s="451">
        <v>31.028614130000001</v>
      </c>
      <c r="AI50" s="451">
        <v>36.109781249999997</v>
      </c>
      <c r="AJ50" s="451">
        <v>31.933551135999998</v>
      </c>
      <c r="AK50" s="451">
        <v>39.123065476000001</v>
      </c>
      <c r="AL50" s="451">
        <v>37.979125000000003</v>
      </c>
      <c r="AM50" s="451">
        <v>70.201789773000002</v>
      </c>
      <c r="AN50" s="451">
        <v>31.658541667000001</v>
      </c>
      <c r="AO50" s="451">
        <v>28.572053571000001</v>
      </c>
      <c r="AP50" s="451">
        <v>28.287784090999999</v>
      </c>
      <c r="AQ50" s="451">
        <v>30.684232954999999</v>
      </c>
      <c r="AR50" s="451">
        <v>42.490906250000002</v>
      </c>
      <c r="AS50" s="451">
        <v>51.186846590999998</v>
      </c>
      <c r="AT50" s="451">
        <v>39.458238635999997</v>
      </c>
      <c r="AU50" s="451">
        <v>35.528093749999996</v>
      </c>
      <c r="AV50" s="451">
        <v>37.723858696000001</v>
      </c>
      <c r="AW50" s="451">
        <v>37.497812500000002</v>
      </c>
      <c r="AX50" s="451">
        <v>77.181339285999996</v>
      </c>
      <c r="AY50" s="374">
        <v>47.191589999999998</v>
      </c>
      <c r="AZ50" s="374">
        <v>46.452539999999999</v>
      </c>
      <c r="BA50" s="374">
        <v>40.40287</v>
      </c>
      <c r="BB50" s="374">
        <v>44.183509999999998</v>
      </c>
      <c r="BC50" s="374">
        <v>40.556620000000002</v>
      </c>
      <c r="BD50" s="374">
        <v>43.859740000000002</v>
      </c>
      <c r="BE50" s="374">
        <v>49.494750000000003</v>
      </c>
      <c r="BF50" s="374">
        <v>52.206130000000002</v>
      </c>
      <c r="BG50" s="374">
        <v>46.567399999999999</v>
      </c>
      <c r="BH50" s="374">
        <v>43.107559999999999</v>
      </c>
      <c r="BI50" s="374">
        <v>48.90916</v>
      </c>
      <c r="BJ50" s="374">
        <v>50.80395</v>
      </c>
      <c r="BK50" s="374">
        <v>56.262169999999998</v>
      </c>
      <c r="BL50" s="374">
        <v>50.963999999999999</v>
      </c>
      <c r="BM50" s="374">
        <v>45.648679999999999</v>
      </c>
      <c r="BN50" s="374">
        <v>44.821249999999999</v>
      </c>
      <c r="BO50" s="374">
        <v>41.8902</v>
      </c>
      <c r="BP50" s="374">
        <v>46.139530000000001</v>
      </c>
      <c r="BQ50" s="374">
        <v>52.08578</v>
      </c>
      <c r="BR50" s="374">
        <v>55.786729999999999</v>
      </c>
      <c r="BS50" s="374">
        <v>48.416559999999997</v>
      </c>
      <c r="BT50" s="374">
        <v>44.55001</v>
      </c>
      <c r="BU50" s="374">
        <v>48.460360000000001</v>
      </c>
      <c r="BV50" s="374">
        <v>51.764589999999998</v>
      </c>
    </row>
    <row r="51" spans="1:74" ht="11.05" customHeight="1" x14ac:dyDescent="0.2">
      <c r="A51" s="29" t="s">
        <v>593</v>
      </c>
      <c r="B51" s="468" t="s">
        <v>1014</v>
      </c>
      <c r="C51" s="451">
        <v>28.593237188</v>
      </c>
      <c r="D51" s="451">
        <v>49.918575562999997</v>
      </c>
      <c r="E51" s="451">
        <v>26.751535841999999</v>
      </c>
      <c r="F51" s="451">
        <v>30.871029118999999</v>
      </c>
      <c r="G51" s="451">
        <v>33.684832499999999</v>
      </c>
      <c r="H51" s="451">
        <v>36.574307585</v>
      </c>
      <c r="I51" s="451">
        <v>44.989227292000002</v>
      </c>
      <c r="J51" s="451">
        <v>54.367788834999999</v>
      </c>
      <c r="K51" s="451">
        <v>54.615349850999998</v>
      </c>
      <c r="L51" s="451">
        <v>70.979155356999996</v>
      </c>
      <c r="M51" s="451">
        <v>72.749910744000005</v>
      </c>
      <c r="N51" s="451">
        <v>43.993958206999999</v>
      </c>
      <c r="O51" s="451">
        <v>73.319438422999994</v>
      </c>
      <c r="P51" s="451">
        <v>53.101617406000003</v>
      </c>
      <c r="Q51" s="451">
        <v>48.560714457000003</v>
      </c>
      <c r="R51" s="451">
        <v>75.350930356999996</v>
      </c>
      <c r="S51" s="451">
        <v>93.500499583000007</v>
      </c>
      <c r="T51" s="451">
        <v>110.14373630999999</v>
      </c>
      <c r="U51" s="451">
        <v>115.37026849999999</v>
      </c>
      <c r="V51" s="451">
        <v>120.03855383</v>
      </c>
      <c r="W51" s="451">
        <v>97.575998987999995</v>
      </c>
      <c r="X51" s="451">
        <v>73.648034374999995</v>
      </c>
      <c r="Y51" s="451">
        <v>61.698989613000002</v>
      </c>
      <c r="Z51" s="451">
        <v>79.460300267999997</v>
      </c>
      <c r="AA51" s="451">
        <v>42.697725505999998</v>
      </c>
      <c r="AB51" s="451">
        <v>35.472524968999998</v>
      </c>
      <c r="AC51" s="451">
        <v>31.303521629999999</v>
      </c>
      <c r="AD51" s="451">
        <v>35.541890905999999</v>
      </c>
      <c r="AE51" s="451">
        <v>36.463730312999999</v>
      </c>
      <c r="AF51" s="451">
        <v>34.214656335000001</v>
      </c>
      <c r="AG51" s="451">
        <v>53.027761593999998</v>
      </c>
      <c r="AH51" s="451">
        <v>36.061768125</v>
      </c>
      <c r="AI51" s="451">
        <v>40.728821406000002</v>
      </c>
      <c r="AJ51" s="451">
        <v>45.312962186999997</v>
      </c>
      <c r="AK51" s="451">
        <v>43.942413274000003</v>
      </c>
      <c r="AL51" s="451">
        <v>37.257233280999998</v>
      </c>
      <c r="AM51" s="451">
        <v>53.034599346999997</v>
      </c>
      <c r="AN51" s="451">
        <v>26.815823244000001</v>
      </c>
      <c r="AO51" s="451">
        <v>27.419240119000001</v>
      </c>
      <c r="AP51" s="451">
        <v>32.152011874999999</v>
      </c>
      <c r="AQ51" s="451">
        <v>40.813777784000003</v>
      </c>
      <c r="AR51" s="451">
        <v>40.277638437</v>
      </c>
      <c r="AS51" s="451">
        <v>62.776141676000002</v>
      </c>
      <c r="AT51" s="451">
        <v>47.141407159000003</v>
      </c>
      <c r="AU51" s="451">
        <v>39.171070530999998</v>
      </c>
      <c r="AV51" s="451">
        <v>41.899773478</v>
      </c>
      <c r="AW51" s="451">
        <v>35.916607499999998</v>
      </c>
      <c r="AX51" s="451">
        <v>41.609876280000002</v>
      </c>
      <c r="AY51" s="374">
        <v>48.938499999999998</v>
      </c>
      <c r="AZ51" s="374">
        <v>48.348880000000001</v>
      </c>
      <c r="BA51" s="374">
        <v>42.515180000000001</v>
      </c>
      <c r="BB51" s="374">
        <v>39.653019999999998</v>
      </c>
      <c r="BC51" s="374">
        <v>39.758800000000001</v>
      </c>
      <c r="BD51" s="374">
        <v>43.002920000000003</v>
      </c>
      <c r="BE51" s="374">
        <v>49.206189999999999</v>
      </c>
      <c r="BF51" s="374">
        <v>53.257899999999999</v>
      </c>
      <c r="BG51" s="374">
        <v>44.771990000000002</v>
      </c>
      <c r="BH51" s="374">
        <v>40.177790000000002</v>
      </c>
      <c r="BI51" s="374">
        <v>42.174680000000002</v>
      </c>
      <c r="BJ51" s="374">
        <v>48.851390000000002</v>
      </c>
      <c r="BK51" s="374">
        <v>54.820120000000003</v>
      </c>
      <c r="BL51" s="374">
        <v>50.925870000000003</v>
      </c>
      <c r="BM51" s="374">
        <v>43.894109999999998</v>
      </c>
      <c r="BN51" s="374">
        <v>41.693240000000003</v>
      </c>
      <c r="BO51" s="374">
        <v>42.455359999999999</v>
      </c>
      <c r="BP51" s="374">
        <v>45.972580000000001</v>
      </c>
      <c r="BQ51" s="374">
        <v>51.865200000000002</v>
      </c>
      <c r="BR51" s="374">
        <v>55.753279999999997</v>
      </c>
      <c r="BS51" s="374">
        <v>46.999029999999998</v>
      </c>
      <c r="BT51" s="374">
        <v>42.533529999999999</v>
      </c>
      <c r="BU51" s="374">
        <v>44.502749999999999</v>
      </c>
      <c r="BV51" s="374">
        <v>52.261049999999997</v>
      </c>
    </row>
    <row r="52" spans="1:74" ht="11.05" customHeight="1" x14ac:dyDescent="0.2">
      <c r="A52" s="29" t="s">
        <v>594</v>
      </c>
      <c r="B52" s="468" t="s">
        <v>1015</v>
      </c>
      <c r="C52" s="451">
        <v>28.408124999999998</v>
      </c>
      <c r="D52" s="451">
        <v>81.056468749999993</v>
      </c>
      <c r="E52" s="451">
        <v>25.448315217000001</v>
      </c>
      <c r="F52" s="451">
        <v>30.087386364</v>
      </c>
      <c r="G52" s="451">
        <v>32.031718750000003</v>
      </c>
      <c r="H52" s="451">
        <v>39.354431818000002</v>
      </c>
      <c r="I52" s="451">
        <v>44.794166666999999</v>
      </c>
      <c r="J52" s="451">
        <v>51.973778408999998</v>
      </c>
      <c r="K52" s="451">
        <v>51.308690476000002</v>
      </c>
      <c r="L52" s="451">
        <v>67.471726189999998</v>
      </c>
      <c r="M52" s="451">
        <v>63.977946428999999</v>
      </c>
      <c r="N52" s="451">
        <v>41.694565216999997</v>
      </c>
      <c r="O52" s="451">
        <v>51.535863095000003</v>
      </c>
      <c r="P52" s="451">
        <v>48.197031250000002</v>
      </c>
      <c r="Q52" s="451">
        <v>43.903233696000001</v>
      </c>
      <c r="R52" s="451">
        <v>68.639732143000003</v>
      </c>
      <c r="S52" s="451">
        <v>91.160416667000007</v>
      </c>
      <c r="T52" s="451">
        <v>107.8190625</v>
      </c>
      <c r="U52" s="451">
        <v>106.0715</v>
      </c>
      <c r="V52" s="451">
        <v>110.22307065</v>
      </c>
      <c r="W52" s="451">
        <v>89.092619048000003</v>
      </c>
      <c r="X52" s="451">
        <v>59.216011905000002</v>
      </c>
      <c r="Y52" s="451">
        <v>53.040148809999998</v>
      </c>
      <c r="Z52" s="451">
        <v>61.347232142999999</v>
      </c>
      <c r="AA52" s="451">
        <v>37.986398809999997</v>
      </c>
      <c r="AB52" s="451">
        <v>29.38415625</v>
      </c>
      <c r="AC52" s="451">
        <v>26.801711956999998</v>
      </c>
      <c r="AD52" s="451">
        <v>26.878562500000001</v>
      </c>
      <c r="AE52" s="451">
        <v>33.739943181999998</v>
      </c>
      <c r="AF52" s="451">
        <v>35.762840908999998</v>
      </c>
      <c r="AG52" s="451">
        <v>46.551218749999997</v>
      </c>
      <c r="AH52" s="451">
        <v>40.552853261000003</v>
      </c>
      <c r="AI52" s="451">
        <v>34.6983125</v>
      </c>
      <c r="AJ52" s="451">
        <v>37.238636364000001</v>
      </c>
      <c r="AK52" s="451">
        <v>33.091041666999999</v>
      </c>
      <c r="AL52" s="451">
        <v>30.4088125</v>
      </c>
      <c r="AM52" s="451">
        <v>50.084630681999997</v>
      </c>
      <c r="AN52" s="451">
        <v>25.216488094999999</v>
      </c>
      <c r="AO52" s="451">
        <v>22.253958333</v>
      </c>
      <c r="AP52" s="451">
        <v>22.691448864000002</v>
      </c>
      <c r="AQ52" s="451">
        <v>29.754289773</v>
      </c>
      <c r="AR52" s="451">
        <v>38.706812499999998</v>
      </c>
      <c r="AS52" s="451">
        <v>41.814034091000003</v>
      </c>
      <c r="AT52" s="451">
        <v>37.952187500000001</v>
      </c>
      <c r="AU52" s="451">
        <v>34.087687500000001</v>
      </c>
      <c r="AV52" s="451">
        <v>30.176902173999999</v>
      </c>
      <c r="AW52" s="451">
        <v>29.287812500000001</v>
      </c>
      <c r="AX52" s="451">
        <v>35.237559523999998</v>
      </c>
      <c r="AY52" s="374">
        <v>37.722619999999999</v>
      </c>
      <c r="AZ52" s="374">
        <v>36.819009999999999</v>
      </c>
      <c r="BA52" s="374">
        <v>33.0075</v>
      </c>
      <c r="BB52" s="374">
        <v>32.408349999999999</v>
      </c>
      <c r="BC52" s="374">
        <v>32.751429999999999</v>
      </c>
      <c r="BD52" s="374">
        <v>35.93712</v>
      </c>
      <c r="BE52" s="374">
        <v>39.998429999999999</v>
      </c>
      <c r="BF52" s="374">
        <v>42.22878</v>
      </c>
      <c r="BG52" s="374">
        <v>36.314039999999999</v>
      </c>
      <c r="BH52" s="374">
        <v>33.75956</v>
      </c>
      <c r="BI52" s="374">
        <v>35.115259999999999</v>
      </c>
      <c r="BJ52" s="374">
        <v>39.279229999999998</v>
      </c>
      <c r="BK52" s="374">
        <v>43.092660000000002</v>
      </c>
      <c r="BL52" s="374">
        <v>40.009410000000003</v>
      </c>
      <c r="BM52" s="374">
        <v>36.297609999999999</v>
      </c>
      <c r="BN52" s="374">
        <v>34.859990000000003</v>
      </c>
      <c r="BO52" s="374">
        <v>35.635210000000001</v>
      </c>
      <c r="BP52" s="374">
        <v>39.351309999999998</v>
      </c>
      <c r="BQ52" s="374">
        <v>43.424349999999997</v>
      </c>
      <c r="BR52" s="374">
        <v>45.451799999999999</v>
      </c>
      <c r="BS52" s="374">
        <v>39.652059999999999</v>
      </c>
      <c r="BT52" s="374">
        <v>36.800310000000003</v>
      </c>
      <c r="BU52" s="374">
        <v>37.48565</v>
      </c>
      <c r="BV52" s="374">
        <v>40.826689999999999</v>
      </c>
    </row>
    <row r="53" spans="1:74" ht="11.05" customHeight="1" x14ac:dyDescent="0.2">
      <c r="A53" s="29" t="s">
        <v>595</v>
      </c>
      <c r="B53" s="468" t="s">
        <v>1016</v>
      </c>
      <c r="C53" s="451">
        <v>26.218775938</v>
      </c>
      <c r="D53" s="451">
        <v>705.47958313000004</v>
      </c>
      <c r="E53" s="451">
        <v>19.218120652</v>
      </c>
      <c r="F53" s="451">
        <v>23.329173864000001</v>
      </c>
      <c r="G53" s="451">
        <v>28.610441250000001</v>
      </c>
      <c r="H53" s="451">
        <v>40.653478976999999</v>
      </c>
      <c r="I53" s="451">
        <v>46.486033333000002</v>
      </c>
      <c r="J53" s="451">
        <v>47.203752272999999</v>
      </c>
      <c r="K53" s="451">
        <v>52.208252975999997</v>
      </c>
      <c r="L53" s="451">
        <v>59.186798512000003</v>
      </c>
      <c r="M53" s="451">
        <v>46.908223810000003</v>
      </c>
      <c r="N53" s="451">
        <v>31.072285054000002</v>
      </c>
      <c r="O53" s="451">
        <v>39.692211905000001</v>
      </c>
      <c r="P53" s="451">
        <v>39.732824375</v>
      </c>
      <c r="Q53" s="451">
        <v>32.312095380000002</v>
      </c>
      <c r="R53" s="451">
        <v>40.189811012</v>
      </c>
      <c r="S53" s="451">
        <v>79.637198511999998</v>
      </c>
      <c r="T53" s="451">
        <v>98.716374148</v>
      </c>
      <c r="U53" s="451">
        <v>119.30634563</v>
      </c>
      <c r="V53" s="451">
        <v>115.77019375</v>
      </c>
      <c r="W53" s="451">
        <v>94.832144345000003</v>
      </c>
      <c r="X53" s="451">
        <v>60.747954167000003</v>
      </c>
      <c r="Y53" s="451">
        <v>56.417576189999998</v>
      </c>
      <c r="Z53" s="451">
        <v>50.458671373999998</v>
      </c>
      <c r="AA53" s="451">
        <v>35.781913095</v>
      </c>
      <c r="AB53" s="451">
        <v>27.201062188000002</v>
      </c>
      <c r="AC53" s="451">
        <v>23.896104958999999</v>
      </c>
      <c r="AD53" s="451">
        <v>30.696065624999999</v>
      </c>
      <c r="AE53" s="451">
        <v>34.502565625000003</v>
      </c>
      <c r="AF53" s="451">
        <v>38.493171023000002</v>
      </c>
      <c r="AG53" s="451">
        <v>44.559060313000003</v>
      </c>
      <c r="AH53" s="451">
        <v>57.052853571</v>
      </c>
      <c r="AI53" s="451">
        <v>39.253269688000003</v>
      </c>
      <c r="AJ53" s="451">
        <v>30.175610510999999</v>
      </c>
      <c r="AK53" s="451">
        <v>29.229162202000001</v>
      </c>
      <c r="AL53" s="451">
        <v>26.088739062999998</v>
      </c>
      <c r="AM53" s="451">
        <v>61.353395739</v>
      </c>
      <c r="AN53" s="451">
        <v>16.651892262</v>
      </c>
      <c r="AO53" s="451">
        <v>16.984853570999999</v>
      </c>
      <c r="AP53" s="451">
        <v>29.314342898</v>
      </c>
      <c r="AQ53" s="451">
        <v>31.093550568000001</v>
      </c>
      <c r="AR53" s="451">
        <v>41.439533437999998</v>
      </c>
      <c r="AS53" s="451">
        <v>43.406281249999999</v>
      </c>
      <c r="AT53" s="451">
        <v>48.202319318000001</v>
      </c>
      <c r="AU53" s="451">
        <v>52.138098438</v>
      </c>
      <c r="AV53" s="451">
        <v>68.601395108999995</v>
      </c>
      <c r="AW53" s="451">
        <v>39.175595313000002</v>
      </c>
      <c r="AX53" s="451">
        <v>31.790829887000001</v>
      </c>
      <c r="AY53" s="374">
        <v>44.764389999999999</v>
      </c>
      <c r="AZ53" s="374">
        <v>42.54034</v>
      </c>
      <c r="BA53" s="374">
        <v>39.071390000000001</v>
      </c>
      <c r="BB53" s="374">
        <v>38.396590000000003</v>
      </c>
      <c r="BC53" s="374">
        <v>40.08361</v>
      </c>
      <c r="BD53" s="374">
        <v>46.58032</v>
      </c>
      <c r="BE53" s="374">
        <v>52.40016</v>
      </c>
      <c r="BF53" s="374">
        <v>57.665320000000001</v>
      </c>
      <c r="BG53" s="374">
        <v>48.124589999999998</v>
      </c>
      <c r="BH53" s="374">
        <v>44.497810000000001</v>
      </c>
      <c r="BI53" s="374">
        <v>43.902090000000001</v>
      </c>
      <c r="BJ53" s="374">
        <v>46.618490000000001</v>
      </c>
      <c r="BK53" s="374">
        <v>48.668550000000003</v>
      </c>
      <c r="BL53" s="374">
        <v>45.924770000000002</v>
      </c>
      <c r="BM53" s="374">
        <v>43.866900000000001</v>
      </c>
      <c r="BN53" s="374">
        <v>42.273229999999998</v>
      </c>
      <c r="BO53" s="374">
        <v>44.58914</v>
      </c>
      <c r="BP53" s="374">
        <v>50.37059</v>
      </c>
      <c r="BQ53" s="374">
        <v>56.207810000000002</v>
      </c>
      <c r="BR53" s="374">
        <v>59.27993</v>
      </c>
      <c r="BS53" s="374">
        <v>50.526960000000003</v>
      </c>
      <c r="BT53" s="374">
        <v>45.275179999999999</v>
      </c>
      <c r="BU53" s="374">
        <v>45.704250000000002</v>
      </c>
      <c r="BV53" s="374">
        <v>48.192839999999997</v>
      </c>
    </row>
    <row r="54" spans="1:74" ht="11.05" customHeight="1" x14ac:dyDescent="0.2">
      <c r="A54" s="52" t="s">
        <v>596</v>
      </c>
      <c r="B54" s="468" t="s">
        <v>1017</v>
      </c>
      <c r="C54" s="451">
        <v>25.552631579</v>
      </c>
      <c r="D54" s="451">
        <v>71.671052631999999</v>
      </c>
      <c r="E54" s="451">
        <v>26.086956522000001</v>
      </c>
      <c r="F54" s="451">
        <v>28.321428570999998</v>
      </c>
      <c r="G54" s="451">
        <v>30.65</v>
      </c>
      <c r="H54" s="451">
        <v>39.829545455000002</v>
      </c>
      <c r="I54" s="451">
        <v>40.869047619</v>
      </c>
      <c r="J54" s="451">
        <v>46.863636364000001</v>
      </c>
      <c r="K54" s="451">
        <v>44.821428570999998</v>
      </c>
      <c r="L54" s="451">
        <v>56.880952381</v>
      </c>
      <c r="M54" s="451">
        <v>53.487499999999997</v>
      </c>
      <c r="N54" s="451">
        <v>43.642857143000001</v>
      </c>
      <c r="O54" s="451">
        <v>41.612499999999997</v>
      </c>
      <c r="P54" s="451">
        <v>41.171052631999999</v>
      </c>
      <c r="Q54" s="451">
        <v>44.554347825999997</v>
      </c>
      <c r="R54" s="451">
        <v>64.537499999999994</v>
      </c>
      <c r="S54" s="451">
        <v>82.916666667000001</v>
      </c>
      <c r="T54" s="451">
        <v>107.41666667</v>
      </c>
      <c r="U54" s="451">
        <v>97.4375</v>
      </c>
      <c r="V54" s="451">
        <v>98.476086957000007</v>
      </c>
      <c r="W54" s="451">
        <v>88.559523810000002</v>
      </c>
      <c r="X54" s="451">
        <v>58.940476189999998</v>
      </c>
      <c r="Y54" s="451">
        <v>57.421052631999999</v>
      </c>
      <c r="Z54" s="451">
        <v>61.619047619</v>
      </c>
      <c r="AA54" s="451">
        <v>35.962499999999999</v>
      </c>
      <c r="AB54" s="451">
        <v>26.907894736999999</v>
      </c>
      <c r="AC54" s="451">
        <v>28.72826087</v>
      </c>
      <c r="AD54" s="451">
        <v>31.631578947000001</v>
      </c>
      <c r="AE54" s="451">
        <v>30.965909091</v>
      </c>
      <c r="AF54" s="451">
        <v>32.386363635999999</v>
      </c>
      <c r="AG54" s="451">
        <v>39.75</v>
      </c>
      <c r="AH54" s="451">
        <v>37.836956522000001</v>
      </c>
      <c r="AI54" s="451">
        <v>31.75</v>
      </c>
      <c r="AJ54" s="451">
        <v>32.545454544999998</v>
      </c>
      <c r="AK54" s="451">
        <v>31.592105263000001</v>
      </c>
      <c r="AL54" s="451">
        <v>27.074999999999999</v>
      </c>
      <c r="AM54" s="451">
        <v>40.678571429000002</v>
      </c>
      <c r="AN54" s="451">
        <v>21.287500000000001</v>
      </c>
      <c r="AO54" s="451">
        <v>21.9</v>
      </c>
      <c r="AP54" s="451">
        <v>25.159090909</v>
      </c>
      <c r="AQ54" s="451">
        <v>31.761363635999999</v>
      </c>
      <c r="AR54" s="451">
        <v>30.684210526000001</v>
      </c>
      <c r="AS54" s="451">
        <v>31.202380951999999</v>
      </c>
      <c r="AT54" s="451">
        <v>32.306818182000001</v>
      </c>
      <c r="AU54" s="451">
        <v>31.087499999999999</v>
      </c>
      <c r="AV54" s="451">
        <v>31.397727273000001</v>
      </c>
      <c r="AW54" s="451">
        <v>27.291666667000001</v>
      </c>
      <c r="AX54" s="451">
        <v>30.869047619</v>
      </c>
      <c r="AY54" s="374">
        <v>34.844099999999997</v>
      </c>
      <c r="AZ54" s="374">
        <v>33.552039999999998</v>
      </c>
      <c r="BA54" s="374">
        <v>30.16131</v>
      </c>
      <c r="BB54" s="374">
        <v>28.746089999999999</v>
      </c>
      <c r="BC54" s="374">
        <v>29.960570000000001</v>
      </c>
      <c r="BD54" s="374">
        <v>32.03651</v>
      </c>
      <c r="BE54" s="374">
        <v>35.019240000000003</v>
      </c>
      <c r="BF54" s="374">
        <v>37.253520000000002</v>
      </c>
      <c r="BG54" s="374">
        <v>33.214669999999998</v>
      </c>
      <c r="BH54" s="374">
        <v>31.28331</v>
      </c>
      <c r="BI54" s="374">
        <v>31.915790000000001</v>
      </c>
      <c r="BJ54" s="374">
        <v>34.784190000000002</v>
      </c>
      <c r="BK54" s="374">
        <v>37.175780000000003</v>
      </c>
      <c r="BL54" s="374">
        <v>34.68197</v>
      </c>
      <c r="BM54" s="374">
        <v>32.481380000000001</v>
      </c>
      <c r="BN54" s="374">
        <v>31.64067</v>
      </c>
      <c r="BO54" s="374">
        <v>33.137390000000003</v>
      </c>
      <c r="BP54" s="374">
        <v>34.770119999999999</v>
      </c>
      <c r="BQ54" s="374">
        <v>37.428400000000003</v>
      </c>
      <c r="BR54" s="374">
        <v>39.524470000000001</v>
      </c>
      <c r="BS54" s="374">
        <v>35.382480000000001</v>
      </c>
      <c r="BT54" s="374">
        <v>33.352640000000001</v>
      </c>
      <c r="BU54" s="374">
        <v>33.422820000000002</v>
      </c>
      <c r="BV54" s="374">
        <v>35.518009999999997</v>
      </c>
    </row>
    <row r="55" spans="1:74" ht="11.05" customHeight="1" x14ac:dyDescent="0.2">
      <c r="A55" s="29" t="s">
        <v>597</v>
      </c>
      <c r="B55" s="468" t="s">
        <v>1018</v>
      </c>
      <c r="C55" s="451">
        <v>29.368421052999999</v>
      </c>
      <c r="D55" s="451">
        <v>28.171052631999999</v>
      </c>
      <c r="E55" s="451">
        <v>25.652173912999999</v>
      </c>
      <c r="F55" s="451">
        <v>27.857142856999999</v>
      </c>
      <c r="G55" s="451">
        <v>29.9</v>
      </c>
      <c r="H55" s="451">
        <v>38.75</v>
      </c>
      <c r="I55" s="451">
        <v>39.214285713999999</v>
      </c>
      <c r="J55" s="451">
        <v>45.75</v>
      </c>
      <c r="K55" s="451">
        <v>43.309523810000002</v>
      </c>
      <c r="L55" s="451">
        <v>53.928571429000002</v>
      </c>
      <c r="M55" s="451">
        <v>50.987499999999997</v>
      </c>
      <c r="N55" s="451">
        <v>42.130952381</v>
      </c>
      <c r="O55" s="451">
        <v>40.262500000000003</v>
      </c>
      <c r="P55" s="451">
        <v>39.486842105000001</v>
      </c>
      <c r="Q55" s="451">
        <v>43.586956522000001</v>
      </c>
      <c r="R55" s="451">
        <v>62.287500000000001</v>
      </c>
      <c r="S55" s="451">
        <v>75.714285713999999</v>
      </c>
      <c r="T55" s="451">
        <v>98.107142856999999</v>
      </c>
      <c r="U55" s="451">
        <v>92.775000000000006</v>
      </c>
      <c r="V55" s="451">
        <v>94.641304348000006</v>
      </c>
      <c r="W55" s="451">
        <v>90.726190475999999</v>
      </c>
      <c r="X55" s="451">
        <v>59.297619048000001</v>
      </c>
      <c r="Y55" s="451">
        <v>57.3</v>
      </c>
      <c r="Z55" s="451">
        <v>59.035714286000001</v>
      </c>
      <c r="AA55" s="451">
        <v>34.075000000000003</v>
      </c>
      <c r="AB55" s="451">
        <v>27.921052631999999</v>
      </c>
      <c r="AC55" s="451">
        <v>28.934782608999999</v>
      </c>
      <c r="AD55" s="451">
        <v>33.828947368000001</v>
      </c>
      <c r="AE55" s="451">
        <v>31.954545455000002</v>
      </c>
      <c r="AF55" s="451">
        <v>33.386363635999999</v>
      </c>
      <c r="AG55" s="451">
        <v>39.328947368000001</v>
      </c>
      <c r="AH55" s="451">
        <v>38.793478260999997</v>
      </c>
      <c r="AI55" s="451">
        <v>32.237499999999997</v>
      </c>
      <c r="AJ55" s="451">
        <v>34.272727273000001</v>
      </c>
      <c r="AK55" s="451">
        <v>33.276315789000002</v>
      </c>
      <c r="AL55" s="451">
        <v>28.6</v>
      </c>
      <c r="AM55" s="451">
        <v>42.023809524000001</v>
      </c>
      <c r="AN55" s="451">
        <v>24.3125</v>
      </c>
      <c r="AO55" s="451">
        <v>23.7</v>
      </c>
      <c r="AP55" s="451">
        <v>27.397727273000001</v>
      </c>
      <c r="AQ55" s="451">
        <v>35.477272726999999</v>
      </c>
      <c r="AR55" s="451">
        <v>32.565789473999999</v>
      </c>
      <c r="AS55" s="451">
        <v>33.035714286000001</v>
      </c>
      <c r="AT55" s="451">
        <v>34.295454544999998</v>
      </c>
      <c r="AU55" s="451">
        <v>32.450000000000003</v>
      </c>
      <c r="AV55" s="451">
        <v>31.295454544999998</v>
      </c>
      <c r="AW55" s="451">
        <v>29.097222221999999</v>
      </c>
      <c r="AX55" s="451">
        <v>32.273809524000001</v>
      </c>
      <c r="AY55" s="374">
        <v>34.789389999999997</v>
      </c>
      <c r="AZ55" s="374">
        <v>31.543700000000001</v>
      </c>
      <c r="BA55" s="374">
        <v>31.914380000000001</v>
      </c>
      <c r="BB55" s="374">
        <v>32.474919999999997</v>
      </c>
      <c r="BC55" s="374">
        <v>32.795540000000003</v>
      </c>
      <c r="BD55" s="374">
        <v>34.665950000000002</v>
      </c>
      <c r="BE55" s="374">
        <v>36.900739999999999</v>
      </c>
      <c r="BF55" s="374">
        <v>39.65399</v>
      </c>
      <c r="BG55" s="374">
        <v>36.489539999999998</v>
      </c>
      <c r="BH55" s="374">
        <v>34.49794</v>
      </c>
      <c r="BI55" s="374">
        <v>33.45055</v>
      </c>
      <c r="BJ55" s="374">
        <v>35.382579999999997</v>
      </c>
      <c r="BK55" s="374">
        <v>36.363410000000002</v>
      </c>
      <c r="BL55" s="374">
        <v>32.950510000000001</v>
      </c>
      <c r="BM55" s="374">
        <v>34.082700000000003</v>
      </c>
      <c r="BN55" s="374">
        <v>34.769170000000003</v>
      </c>
      <c r="BO55" s="374">
        <v>34.828960000000002</v>
      </c>
      <c r="BP55" s="374">
        <v>37.263129999999997</v>
      </c>
      <c r="BQ55" s="374">
        <v>38.913690000000003</v>
      </c>
      <c r="BR55" s="374">
        <v>41.38823</v>
      </c>
      <c r="BS55" s="374">
        <v>38.065019999999997</v>
      </c>
      <c r="BT55" s="374">
        <v>36.086120000000001</v>
      </c>
      <c r="BU55" s="374">
        <v>34.650759999999998</v>
      </c>
      <c r="BV55" s="374">
        <v>35.589190000000002</v>
      </c>
    </row>
    <row r="56" spans="1:74" ht="11.05" customHeight="1" x14ac:dyDescent="0.2">
      <c r="A56" s="52" t="s">
        <v>598</v>
      </c>
      <c r="B56" s="468" t="s">
        <v>1019</v>
      </c>
      <c r="C56" s="451">
        <v>26.026842105</v>
      </c>
      <c r="D56" s="451">
        <v>49.866315788999998</v>
      </c>
      <c r="E56" s="451">
        <v>27.795217391000001</v>
      </c>
      <c r="F56" s="451">
        <v>39.368095238000002</v>
      </c>
      <c r="G56" s="451">
        <v>36.319499999999998</v>
      </c>
      <c r="H56" s="451">
        <v>78.83</v>
      </c>
      <c r="I56" s="451">
        <v>119.33142857</v>
      </c>
      <c r="J56" s="451">
        <v>74.305000000000007</v>
      </c>
      <c r="K56" s="451">
        <v>81.195238094999993</v>
      </c>
      <c r="L56" s="451">
        <v>67.879047619000005</v>
      </c>
      <c r="M56" s="451">
        <v>50.607500000000002</v>
      </c>
      <c r="N56" s="451">
        <v>62.890476190000001</v>
      </c>
      <c r="O56" s="451">
        <v>43.232500000000002</v>
      </c>
      <c r="P56" s="451">
        <v>40.961578947</v>
      </c>
      <c r="Q56" s="451">
        <v>35.341739130000001</v>
      </c>
      <c r="R56" s="451">
        <v>75.004999999999995</v>
      </c>
      <c r="S56" s="451">
        <v>62.478571428999999</v>
      </c>
      <c r="T56" s="451">
        <v>40.696190475999998</v>
      </c>
      <c r="U56" s="451">
        <v>75.810500000000005</v>
      </c>
      <c r="V56" s="451">
        <v>113.55869565</v>
      </c>
      <c r="W56" s="451">
        <v>224.09428571000001</v>
      </c>
      <c r="X56" s="451">
        <v>75.009523810000005</v>
      </c>
      <c r="Y56" s="451">
        <v>95.880526316000001</v>
      </c>
      <c r="Z56" s="451">
        <v>283.27142857000001</v>
      </c>
      <c r="AA56" s="451">
        <v>132.94999999999999</v>
      </c>
      <c r="AB56" s="451">
        <v>97.488421052999996</v>
      </c>
      <c r="AC56" s="451">
        <v>87.541304347999997</v>
      </c>
      <c r="AD56" s="451">
        <v>105.29052632</v>
      </c>
      <c r="AE56" s="451">
        <v>20.886818181999999</v>
      </c>
      <c r="AF56" s="451">
        <v>49.663181817999998</v>
      </c>
      <c r="AG56" s="451">
        <v>94.384210526000004</v>
      </c>
      <c r="AH56" s="451">
        <v>90.652608696000001</v>
      </c>
      <c r="AI56" s="451">
        <v>62.055</v>
      </c>
      <c r="AJ56" s="451">
        <v>100.48272727</v>
      </c>
      <c r="AK56" s="451">
        <v>82.177368420999997</v>
      </c>
      <c r="AL56" s="451">
        <v>55.805500000000002</v>
      </c>
      <c r="AM56" s="451">
        <v>209.24809524</v>
      </c>
      <c r="AN56" s="451">
        <v>52.073</v>
      </c>
      <c r="AO56" s="451">
        <v>37.895499999999998</v>
      </c>
      <c r="AP56" s="451">
        <v>32.375909090999997</v>
      </c>
      <c r="AQ56" s="451">
        <v>32.343636363999998</v>
      </c>
      <c r="AR56" s="451">
        <v>34.020526316000002</v>
      </c>
      <c r="AS56" s="451">
        <v>70.551428571000002</v>
      </c>
      <c r="AT56" s="451">
        <v>50.288181817999998</v>
      </c>
      <c r="AU56" s="451">
        <v>62.106499999999997</v>
      </c>
      <c r="AV56" s="451">
        <v>52.388636364</v>
      </c>
      <c r="AW56" s="451">
        <v>37.519444444000001</v>
      </c>
      <c r="AX56" s="451">
        <v>45.374761905</v>
      </c>
      <c r="AY56" s="374">
        <v>56.261180000000003</v>
      </c>
      <c r="AZ56" s="374">
        <v>55.92689</v>
      </c>
      <c r="BA56" s="374">
        <v>45.842440000000003</v>
      </c>
      <c r="BB56" s="374">
        <v>45.909790000000001</v>
      </c>
      <c r="BC56" s="374">
        <v>45.594589999999997</v>
      </c>
      <c r="BD56" s="374">
        <v>46.4574</v>
      </c>
      <c r="BE56" s="374">
        <v>53.832689999999999</v>
      </c>
      <c r="BF56" s="374">
        <v>62.318350000000002</v>
      </c>
      <c r="BG56" s="374">
        <v>58.80245</v>
      </c>
      <c r="BH56" s="374">
        <v>56.640830000000001</v>
      </c>
      <c r="BI56" s="374">
        <v>59.971080000000001</v>
      </c>
      <c r="BJ56" s="374">
        <v>77.012360000000001</v>
      </c>
      <c r="BK56" s="374">
        <v>80.731279999999998</v>
      </c>
      <c r="BL56" s="374">
        <v>65.325999999999993</v>
      </c>
      <c r="BM56" s="374">
        <v>49.46049</v>
      </c>
      <c r="BN56" s="374">
        <v>45.747500000000002</v>
      </c>
      <c r="BO56" s="374">
        <v>43.768650000000001</v>
      </c>
      <c r="BP56" s="374">
        <v>46.481589999999997</v>
      </c>
      <c r="BQ56" s="374">
        <v>55.737470000000002</v>
      </c>
      <c r="BR56" s="374">
        <v>64.84442</v>
      </c>
      <c r="BS56" s="374">
        <v>63.067709999999998</v>
      </c>
      <c r="BT56" s="374">
        <v>60.50403</v>
      </c>
      <c r="BU56" s="374">
        <v>62.65981</v>
      </c>
      <c r="BV56" s="374">
        <v>73.275750000000002</v>
      </c>
    </row>
    <row r="57" spans="1:74" ht="11.05" customHeight="1" x14ac:dyDescent="0.2">
      <c r="A57" s="54" t="s">
        <v>599</v>
      </c>
      <c r="B57" s="469" t="s">
        <v>1020</v>
      </c>
      <c r="C57" s="453">
        <v>29.092105263000001</v>
      </c>
      <c r="D57" s="453">
        <v>69.842105262999993</v>
      </c>
      <c r="E57" s="453">
        <v>26.22826087</v>
      </c>
      <c r="F57" s="453">
        <v>27.761904762</v>
      </c>
      <c r="G57" s="453">
        <v>26.827500000000001</v>
      </c>
      <c r="H57" s="453">
        <v>85.125909090999997</v>
      </c>
      <c r="I57" s="453">
        <v>92.735238095</v>
      </c>
      <c r="J57" s="453">
        <v>67.405000000000001</v>
      </c>
      <c r="K57" s="453">
        <v>79.432380952000003</v>
      </c>
      <c r="L57" s="453">
        <v>57.714285713999999</v>
      </c>
      <c r="M57" s="453">
        <v>49.194000000000003</v>
      </c>
      <c r="N57" s="453">
        <v>53.904761905000001</v>
      </c>
      <c r="O57" s="453">
        <v>39.200000000000003</v>
      </c>
      <c r="P57" s="453">
        <v>41.792105263000003</v>
      </c>
      <c r="Q57" s="453">
        <v>36.076086957000001</v>
      </c>
      <c r="R57" s="453">
        <v>54.552500000000002</v>
      </c>
      <c r="S57" s="453">
        <v>55.416666667000001</v>
      </c>
      <c r="T57" s="453">
        <v>71.521428571000001</v>
      </c>
      <c r="U57" s="453">
        <v>84.98</v>
      </c>
      <c r="V57" s="453">
        <v>113.96391303999999</v>
      </c>
      <c r="W57" s="453">
        <v>185.8</v>
      </c>
      <c r="X57" s="453">
        <v>63.321428570999998</v>
      </c>
      <c r="Y57" s="453">
        <v>74.605263158</v>
      </c>
      <c r="Z57" s="453">
        <v>252.42047618999999</v>
      </c>
      <c r="AA57" s="453">
        <v>128.33750000000001</v>
      </c>
      <c r="AB57" s="453">
        <v>64.715789474000005</v>
      </c>
      <c r="AC57" s="453">
        <v>59.52173913</v>
      </c>
      <c r="AD57" s="453">
        <v>50.842105263000001</v>
      </c>
      <c r="AE57" s="453">
        <v>19.155454545000001</v>
      </c>
      <c r="AF57" s="453">
        <v>24.795454544999998</v>
      </c>
      <c r="AG57" s="453">
        <v>96.09</v>
      </c>
      <c r="AH57" s="453">
        <v>82.195652174000003</v>
      </c>
      <c r="AI57" s="453">
        <v>37.575000000000003</v>
      </c>
      <c r="AJ57" s="453">
        <v>52.988636364000001</v>
      </c>
      <c r="AK57" s="453">
        <v>55.592631578999999</v>
      </c>
      <c r="AL57" s="453">
        <v>41.725000000000001</v>
      </c>
      <c r="AM57" s="453">
        <v>51.699047618999998</v>
      </c>
      <c r="AN57" s="453">
        <v>27.398</v>
      </c>
      <c r="AO57" s="453">
        <v>9.75</v>
      </c>
      <c r="AP57" s="453">
        <v>0.82954545454999995</v>
      </c>
      <c r="AQ57" s="453">
        <v>5.375</v>
      </c>
      <c r="AR57" s="453">
        <v>27.457368421000002</v>
      </c>
      <c r="AS57" s="453">
        <v>65</v>
      </c>
      <c r="AT57" s="453">
        <v>45.765000000000001</v>
      </c>
      <c r="AU57" s="453">
        <v>39.75</v>
      </c>
      <c r="AV57" s="453">
        <v>36.840909091</v>
      </c>
      <c r="AW57" s="453">
        <v>29.861111111</v>
      </c>
      <c r="AX57" s="453">
        <v>38.238095238</v>
      </c>
      <c r="AY57" s="400">
        <v>37.857349999999997</v>
      </c>
      <c r="AZ57" s="400">
        <v>34.822150000000001</v>
      </c>
      <c r="BA57" s="400">
        <v>34.994109999999999</v>
      </c>
      <c r="BB57" s="400">
        <v>34.010730000000002</v>
      </c>
      <c r="BC57" s="400">
        <v>36.856999999999999</v>
      </c>
      <c r="BD57" s="400">
        <v>39.786999999999999</v>
      </c>
      <c r="BE57" s="400">
        <v>45.065440000000002</v>
      </c>
      <c r="BF57" s="400">
        <v>47.869459999999997</v>
      </c>
      <c r="BG57" s="400">
        <v>43.90681</v>
      </c>
      <c r="BH57" s="400">
        <v>40.469819999999999</v>
      </c>
      <c r="BI57" s="400">
        <v>43.539810000000003</v>
      </c>
      <c r="BJ57" s="400">
        <v>52.222200000000001</v>
      </c>
      <c r="BK57" s="400">
        <v>55.513399999999997</v>
      </c>
      <c r="BL57" s="400">
        <v>44.792119999999997</v>
      </c>
      <c r="BM57" s="400">
        <v>35.410640000000001</v>
      </c>
      <c r="BN57" s="400">
        <v>34.854280000000003</v>
      </c>
      <c r="BO57" s="400">
        <v>37.996079999999999</v>
      </c>
      <c r="BP57" s="400">
        <v>40.777880000000003</v>
      </c>
      <c r="BQ57" s="400">
        <v>48.992359999999998</v>
      </c>
      <c r="BR57" s="400">
        <v>51.05856</v>
      </c>
      <c r="BS57" s="400">
        <v>46.273519999999998</v>
      </c>
      <c r="BT57" s="400">
        <v>42.574930000000002</v>
      </c>
      <c r="BU57" s="400">
        <v>45.023499999999999</v>
      </c>
      <c r="BV57" s="400">
        <v>51.08372</v>
      </c>
    </row>
    <row r="58" spans="1:74" s="358" customFormat="1" ht="11.95" customHeight="1" x14ac:dyDescent="0.2">
      <c r="A58" s="357"/>
      <c r="B58" s="1021" t="s">
        <v>1456</v>
      </c>
      <c r="C58" s="1022"/>
      <c r="D58" s="1022"/>
      <c r="E58" s="1022"/>
      <c r="F58" s="1022"/>
      <c r="G58" s="1022"/>
      <c r="H58" s="1022"/>
      <c r="I58" s="1022"/>
      <c r="J58" s="1022"/>
      <c r="K58" s="1022"/>
      <c r="L58" s="1022"/>
      <c r="M58" s="1022"/>
      <c r="N58" s="1022"/>
      <c r="O58" s="1022"/>
      <c r="P58" s="1022"/>
      <c r="Q58" s="1022"/>
      <c r="R58" s="806"/>
      <c r="BD58" s="361"/>
      <c r="BE58" s="361"/>
      <c r="BF58" s="361"/>
      <c r="BG58" s="361"/>
      <c r="BH58" s="361"/>
      <c r="BI58" s="361"/>
    </row>
    <row r="59" spans="1:74" s="182" customFormat="1" ht="11.95" customHeight="1" x14ac:dyDescent="0.2">
      <c r="A59" s="181"/>
      <c r="B59" s="1008" t="s">
        <v>1457</v>
      </c>
      <c r="C59" s="931"/>
      <c r="D59" s="931"/>
      <c r="E59" s="931"/>
      <c r="F59" s="931"/>
      <c r="G59" s="931"/>
      <c r="H59" s="931"/>
      <c r="I59" s="931"/>
      <c r="J59" s="931"/>
      <c r="K59" s="931"/>
      <c r="L59" s="931"/>
      <c r="M59" s="931"/>
      <c r="N59" s="931"/>
      <c r="O59" s="931"/>
      <c r="P59" s="931"/>
      <c r="Q59" s="932"/>
      <c r="R59" s="806"/>
      <c r="AY59" s="209"/>
      <c r="AZ59" s="209"/>
      <c r="BA59" s="209"/>
      <c r="BB59" s="209"/>
      <c r="BC59" s="209"/>
      <c r="BD59" s="695"/>
      <c r="BE59" s="695"/>
      <c r="BF59" s="695"/>
      <c r="BG59" s="695"/>
      <c r="BH59" s="695"/>
      <c r="BI59" s="695"/>
      <c r="BJ59" s="209"/>
    </row>
    <row r="60" spans="1:74" s="182" customFormat="1" ht="11.95" customHeight="1" x14ac:dyDescent="0.2">
      <c r="A60" s="181"/>
      <c r="B60" s="1020" t="s">
        <v>1458</v>
      </c>
      <c r="C60" s="1020"/>
      <c r="D60" s="1020"/>
      <c r="E60" s="1020"/>
      <c r="F60" s="1020"/>
      <c r="G60" s="1020"/>
      <c r="H60" s="1020"/>
      <c r="I60" s="1020"/>
      <c r="J60" s="1020"/>
      <c r="K60" s="1020"/>
      <c r="L60" s="1020"/>
      <c r="M60" s="1020"/>
      <c r="N60" s="1020"/>
      <c r="O60" s="1020"/>
      <c r="P60" s="1020"/>
      <c r="Q60" s="1020"/>
      <c r="R60" s="806"/>
      <c r="AY60" s="209"/>
      <c r="AZ60" s="209"/>
      <c r="BA60" s="209"/>
      <c r="BB60" s="209"/>
      <c r="BC60" s="209"/>
      <c r="BD60" s="696"/>
      <c r="BE60" s="696"/>
      <c r="BF60" s="696"/>
      <c r="BG60" s="695"/>
      <c r="BH60" s="695"/>
      <c r="BI60" s="695"/>
      <c r="BJ60" s="209"/>
    </row>
    <row r="61" spans="1:74" s="182" customFormat="1" ht="24.1" customHeight="1" x14ac:dyDescent="0.2">
      <c r="A61" s="183"/>
      <c r="B61" s="1008" t="s">
        <v>1472</v>
      </c>
      <c r="C61" s="931"/>
      <c r="D61" s="931"/>
      <c r="E61" s="931"/>
      <c r="F61" s="931"/>
      <c r="G61" s="931"/>
      <c r="H61" s="931"/>
      <c r="I61" s="931"/>
      <c r="J61" s="931"/>
      <c r="K61" s="931"/>
      <c r="L61" s="931"/>
      <c r="M61" s="931"/>
      <c r="N61" s="931"/>
      <c r="O61" s="931"/>
      <c r="P61" s="931"/>
      <c r="Q61" s="932"/>
      <c r="R61" s="806"/>
      <c r="AY61" s="209"/>
      <c r="AZ61" s="209"/>
      <c r="BA61" s="209"/>
      <c r="BB61" s="209"/>
      <c r="BC61" s="209"/>
      <c r="BD61" s="696"/>
      <c r="BE61" s="696"/>
      <c r="BF61" s="696"/>
      <c r="BG61" s="695"/>
      <c r="BH61" s="695"/>
      <c r="BI61" s="695"/>
      <c r="BJ61" s="209"/>
    </row>
    <row r="62" spans="1:74" s="182" customFormat="1" ht="11.95" customHeight="1" x14ac:dyDescent="0.2">
      <c r="A62" s="183"/>
      <c r="B62" s="799" t="s">
        <v>826</v>
      </c>
      <c r="C62" s="799"/>
      <c r="D62" s="799"/>
      <c r="E62" s="799"/>
      <c r="F62" s="799"/>
      <c r="G62" s="799"/>
      <c r="H62" s="800"/>
      <c r="I62" s="799"/>
      <c r="J62" s="799"/>
      <c r="K62" s="799"/>
      <c r="L62" s="799"/>
      <c r="M62" s="799"/>
      <c r="N62" s="799"/>
      <c r="O62" s="799"/>
      <c r="P62" s="799"/>
      <c r="Q62" s="799"/>
      <c r="R62" s="801"/>
      <c r="AY62" s="209"/>
      <c r="AZ62" s="209"/>
      <c r="BA62" s="209"/>
      <c r="BB62" s="209"/>
      <c r="BC62" s="209"/>
      <c r="BD62" s="696"/>
      <c r="BE62" s="696"/>
      <c r="BF62" s="696"/>
      <c r="BG62" s="695"/>
      <c r="BH62" s="695"/>
      <c r="BI62" s="695"/>
      <c r="BJ62" s="209"/>
    </row>
    <row r="63" spans="1:74" s="182" customFormat="1" ht="11.95" customHeight="1" x14ac:dyDescent="0.2">
      <c r="A63" s="183"/>
      <c r="B63" s="944" t="str">
        <f>Dates!$G$2</f>
        <v>EIA completed modeling and analysis for this report on Thursday, January 9, 2025.</v>
      </c>
      <c r="C63" s="945"/>
      <c r="D63" s="945"/>
      <c r="E63" s="945"/>
      <c r="F63" s="945"/>
      <c r="G63" s="945"/>
      <c r="H63" s="945"/>
      <c r="I63" s="945"/>
      <c r="J63" s="945"/>
      <c r="K63" s="945"/>
      <c r="L63" s="945"/>
      <c r="M63" s="945"/>
      <c r="N63" s="945"/>
      <c r="O63" s="945"/>
      <c r="P63" s="945"/>
      <c r="Q63" s="945"/>
      <c r="R63" s="802"/>
      <c r="AY63" s="209"/>
      <c r="AZ63" s="209"/>
      <c r="BA63" s="209"/>
      <c r="BB63" s="209"/>
      <c r="BC63" s="209"/>
      <c r="BD63" s="696"/>
      <c r="BE63" s="696"/>
      <c r="BF63" s="696"/>
      <c r="BG63" s="695"/>
      <c r="BH63" s="695"/>
      <c r="BI63" s="695"/>
      <c r="BJ63" s="209"/>
    </row>
    <row r="64" spans="1:74" s="113" customFormat="1" ht="11.95" customHeight="1" x14ac:dyDescent="0.2">
      <c r="A64" s="51"/>
      <c r="B64" s="935" t="s">
        <v>1442</v>
      </c>
      <c r="C64" s="936"/>
      <c r="D64" s="936"/>
      <c r="E64" s="936"/>
      <c r="F64" s="936"/>
      <c r="G64" s="936"/>
      <c r="H64" s="936"/>
      <c r="I64" s="936"/>
      <c r="J64" s="936"/>
      <c r="K64" s="936"/>
      <c r="L64" s="936"/>
      <c r="M64" s="936"/>
      <c r="N64" s="936"/>
      <c r="O64" s="936"/>
      <c r="P64" s="936"/>
      <c r="Q64" s="936"/>
      <c r="R64" s="806"/>
      <c r="AY64" s="208"/>
      <c r="AZ64" s="208"/>
      <c r="BA64" s="208"/>
      <c r="BB64" s="208"/>
      <c r="BC64" s="208"/>
      <c r="BD64" s="694"/>
      <c r="BE64" s="694"/>
      <c r="BF64" s="694"/>
      <c r="BG64" s="854"/>
      <c r="BH64" s="854"/>
      <c r="BI64" s="854"/>
      <c r="BJ64" s="208"/>
    </row>
    <row r="65" spans="1:74" s="182" customFormat="1" ht="11.95" customHeight="1" x14ac:dyDescent="0.2">
      <c r="A65" s="183"/>
      <c r="B65" s="943" t="s">
        <v>816</v>
      </c>
      <c r="C65" s="936"/>
      <c r="D65" s="936"/>
      <c r="E65" s="936"/>
      <c r="F65" s="936"/>
      <c r="G65" s="936"/>
      <c r="H65" s="936"/>
      <c r="I65" s="936"/>
      <c r="J65" s="936"/>
      <c r="K65" s="936"/>
      <c r="L65" s="936"/>
      <c r="M65" s="936"/>
      <c r="N65" s="936"/>
      <c r="O65" s="936"/>
      <c r="P65" s="936"/>
      <c r="Q65" s="936"/>
      <c r="R65" s="806"/>
      <c r="AY65" s="209"/>
      <c r="AZ65" s="209"/>
      <c r="BA65" s="209"/>
      <c r="BB65" s="209"/>
      <c r="BC65" s="209"/>
      <c r="BD65" s="696"/>
      <c r="BE65" s="696"/>
      <c r="BF65" s="696"/>
      <c r="BG65" s="695"/>
      <c r="BH65" s="695"/>
      <c r="BI65" s="695"/>
      <c r="BJ65" s="209"/>
    </row>
    <row r="66" spans="1:74" s="182" customFormat="1" ht="12.85" x14ac:dyDescent="0.2">
      <c r="A66" s="183"/>
      <c r="B66" s="943" t="s">
        <v>67</v>
      </c>
      <c r="C66" s="936"/>
      <c r="D66" s="936"/>
      <c r="E66" s="936"/>
      <c r="F66" s="936"/>
      <c r="G66" s="936"/>
      <c r="H66" s="936"/>
      <c r="I66" s="936"/>
      <c r="J66" s="936"/>
      <c r="K66" s="936"/>
      <c r="L66" s="936"/>
      <c r="M66" s="936"/>
      <c r="N66" s="936"/>
      <c r="O66" s="936"/>
      <c r="P66" s="936"/>
      <c r="Q66" s="936"/>
      <c r="R66" s="806"/>
      <c r="AY66" s="209"/>
      <c r="AZ66" s="209"/>
      <c r="BA66" s="209"/>
      <c r="BB66" s="209"/>
      <c r="BC66" s="209"/>
      <c r="BD66" s="696"/>
      <c r="BE66" s="696"/>
      <c r="BF66" s="696"/>
      <c r="BG66" s="695"/>
      <c r="BH66" s="695"/>
      <c r="BI66" s="695"/>
      <c r="BJ66" s="209"/>
    </row>
    <row r="67" spans="1:74" s="182" customFormat="1" x14ac:dyDescent="0.2">
      <c r="A67" s="183"/>
      <c r="B67" s="924" t="s">
        <v>840</v>
      </c>
      <c r="C67" s="924"/>
      <c r="D67" s="924"/>
      <c r="E67" s="924"/>
      <c r="F67" s="924"/>
      <c r="G67" s="924"/>
      <c r="H67" s="924"/>
      <c r="I67" s="924"/>
      <c r="J67" s="924"/>
      <c r="K67" s="924"/>
      <c r="L67" s="924"/>
      <c r="M67" s="924"/>
      <c r="N67" s="924"/>
      <c r="O67" s="924"/>
      <c r="P67" s="924"/>
      <c r="Q67" s="924"/>
      <c r="R67" s="924"/>
      <c r="AY67" s="209"/>
      <c r="AZ67" s="209"/>
      <c r="BA67" s="209"/>
      <c r="BB67" s="209"/>
      <c r="BC67" s="209"/>
      <c r="BD67" s="696"/>
      <c r="BE67" s="696"/>
      <c r="BF67" s="696"/>
      <c r="BG67" s="695"/>
      <c r="BH67" s="695"/>
      <c r="BI67" s="695"/>
      <c r="BJ67" s="209"/>
    </row>
    <row r="68" spans="1:74" s="182" customFormat="1" ht="11.95" customHeight="1" x14ac:dyDescent="0.2">
      <c r="A68" s="181"/>
      <c r="B68" s="1016" t="s">
        <v>1455</v>
      </c>
      <c r="C68" s="931"/>
      <c r="D68" s="931"/>
      <c r="E68" s="931"/>
      <c r="F68" s="931"/>
      <c r="G68" s="931"/>
      <c r="H68" s="931"/>
      <c r="I68" s="931"/>
      <c r="J68" s="931"/>
      <c r="K68" s="931"/>
      <c r="L68" s="931"/>
      <c r="M68" s="931"/>
      <c r="N68" s="931"/>
      <c r="O68" s="931"/>
      <c r="P68" s="931"/>
      <c r="Q68" s="932"/>
      <c r="R68" s="806"/>
      <c r="AY68" s="209"/>
      <c r="AZ68" s="209"/>
      <c r="BA68" s="209"/>
      <c r="BB68" s="209"/>
      <c r="BC68" s="209"/>
      <c r="BD68" s="696"/>
      <c r="BE68" s="696"/>
      <c r="BF68" s="696"/>
      <c r="BG68" s="695"/>
      <c r="BH68" s="695"/>
      <c r="BI68" s="695"/>
      <c r="BJ68" s="209"/>
    </row>
    <row r="69" spans="1:74" s="182" customFormat="1" ht="13.55" x14ac:dyDescent="0.2">
      <c r="A69" s="181"/>
      <c r="B69" s="930" t="s">
        <v>817</v>
      </c>
      <c r="C69" s="932"/>
      <c r="D69" s="932"/>
      <c r="E69" s="932"/>
      <c r="F69" s="932"/>
      <c r="G69" s="932"/>
      <c r="H69" s="932"/>
      <c r="I69" s="932"/>
      <c r="J69" s="932"/>
      <c r="K69" s="932"/>
      <c r="L69" s="932"/>
      <c r="M69" s="932"/>
      <c r="N69" s="932"/>
      <c r="O69" s="932"/>
      <c r="P69" s="932"/>
      <c r="Q69" s="1017"/>
      <c r="R69" s="806"/>
      <c r="AY69" s="209"/>
      <c r="AZ69" s="209"/>
      <c r="BA69" s="209"/>
      <c r="BB69" s="209"/>
      <c r="BC69" s="209"/>
      <c r="BD69" s="696"/>
      <c r="BE69" s="696"/>
      <c r="BF69" s="696"/>
      <c r="BG69" s="695"/>
      <c r="BH69" s="695"/>
      <c r="BI69" s="695"/>
      <c r="BJ69" s="209"/>
    </row>
    <row r="70" spans="1:74" s="182" customFormat="1" ht="11.95" customHeight="1" x14ac:dyDescent="0.2">
      <c r="A70" s="181"/>
      <c r="B70" s="1018" t="s">
        <v>842</v>
      </c>
      <c r="C70" s="932"/>
      <c r="D70" s="932"/>
      <c r="E70" s="932"/>
      <c r="F70" s="932"/>
      <c r="G70" s="932"/>
      <c r="H70" s="932"/>
      <c r="I70" s="932"/>
      <c r="J70" s="932"/>
      <c r="K70" s="932"/>
      <c r="L70" s="932"/>
      <c r="M70" s="932"/>
      <c r="N70" s="932"/>
      <c r="O70" s="932"/>
      <c r="P70" s="932"/>
      <c r="Q70" s="932"/>
      <c r="R70" s="806"/>
      <c r="AY70" s="209"/>
      <c r="AZ70" s="209"/>
      <c r="BA70" s="209"/>
      <c r="BB70" s="209"/>
      <c r="BC70" s="209"/>
      <c r="BD70" s="696"/>
      <c r="BE70" s="696"/>
      <c r="BF70" s="696"/>
      <c r="BG70" s="695"/>
      <c r="BH70" s="695"/>
      <c r="BI70" s="695"/>
      <c r="BJ70" s="209"/>
    </row>
    <row r="71" spans="1:74" s="184" customFormat="1" ht="11.95" customHeight="1" x14ac:dyDescent="0.2">
      <c r="A71" s="50"/>
      <c r="B71" s="972"/>
      <c r="C71" s="1015"/>
      <c r="D71" s="1015"/>
      <c r="E71" s="1015"/>
      <c r="F71" s="1015"/>
      <c r="G71" s="1015"/>
      <c r="H71" s="1015"/>
      <c r="I71" s="1015"/>
      <c r="J71" s="1015"/>
      <c r="K71" s="1015"/>
      <c r="L71" s="1015"/>
      <c r="M71" s="1015"/>
      <c r="N71" s="1015"/>
      <c r="O71" s="1015"/>
      <c r="P71" s="1015"/>
      <c r="Q71" s="973"/>
      <c r="AY71" s="205"/>
      <c r="AZ71" s="205"/>
      <c r="BA71" s="205"/>
      <c r="BB71" s="205"/>
      <c r="BC71" s="205"/>
      <c r="BD71" s="697"/>
      <c r="BE71" s="697"/>
      <c r="BF71" s="697"/>
      <c r="BG71" s="855"/>
      <c r="BH71" s="855"/>
      <c r="BI71" s="855"/>
      <c r="BJ71" s="205"/>
    </row>
    <row r="72" spans="1:74" ht="12.65" customHeight="1" x14ac:dyDescent="0.2">
      <c r="B72" s="972"/>
      <c r="C72" s="973"/>
      <c r="D72" s="973"/>
      <c r="E72" s="973"/>
      <c r="F72" s="973"/>
      <c r="G72" s="973"/>
      <c r="H72" s="973"/>
      <c r="I72" s="973"/>
      <c r="J72" s="973"/>
      <c r="K72" s="973"/>
      <c r="L72" s="973"/>
      <c r="M72" s="973"/>
      <c r="N72" s="973"/>
      <c r="O72" s="973"/>
      <c r="P72" s="973"/>
      <c r="Q72" s="926"/>
      <c r="BK72" s="143"/>
      <c r="BL72" s="143"/>
      <c r="BM72" s="143"/>
      <c r="BN72" s="143"/>
      <c r="BO72" s="143"/>
      <c r="BP72" s="143"/>
      <c r="BQ72" s="143"/>
      <c r="BR72" s="143"/>
      <c r="BS72" s="143"/>
      <c r="BT72" s="143"/>
      <c r="BU72" s="143"/>
      <c r="BV72" s="143"/>
    </row>
    <row r="73" spans="1:74" ht="12.65" customHeight="1" x14ac:dyDescent="0.2">
      <c r="B73" s="970"/>
      <c r="C73" s="926"/>
      <c r="D73" s="926"/>
      <c r="E73" s="926"/>
      <c r="F73" s="926"/>
      <c r="G73" s="926"/>
      <c r="H73" s="926"/>
      <c r="I73" s="926"/>
      <c r="J73" s="926"/>
      <c r="K73" s="926"/>
      <c r="L73" s="926"/>
      <c r="M73" s="926"/>
      <c r="N73" s="926"/>
      <c r="O73" s="926"/>
      <c r="P73" s="926"/>
      <c r="Q73" s="926"/>
      <c r="BK73" s="143"/>
      <c r="BL73" s="143"/>
      <c r="BM73" s="143"/>
      <c r="BN73" s="143"/>
      <c r="BO73" s="143"/>
      <c r="BP73" s="143"/>
      <c r="BQ73" s="143"/>
      <c r="BR73" s="143"/>
      <c r="BS73" s="143"/>
      <c r="BT73" s="143"/>
      <c r="BU73" s="143"/>
      <c r="BV73" s="143"/>
    </row>
    <row r="74" spans="1:74" x14ac:dyDescent="0.2">
      <c r="BK74" s="143"/>
      <c r="BL74" s="143"/>
      <c r="BM74" s="143"/>
      <c r="BN74" s="143"/>
      <c r="BO74" s="143"/>
      <c r="BP74" s="143"/>
      <c r="BQ74" s="143"/>
      <c r="BR74" s="143"/>
      <c r="BS74" s="143"/>
      <c r="BT74" s="143"/>
      <c r="BU74" s="143"/>
      <c r="BV74" s="143"/>
    </row>
    <row r="75" spans="1:74" x14ac:dyDescent="0.2">
      <c r="BK75" s="143"/>
      <c r="BL75" s="143"/>
      <c r="BM75" s="143"/>
      <c r="BN75" s="143"/>
      <c r="BO75" s="143"/>
      <c r="BP75" s="143"/>
      <c r="BQ75" s="143"/>
      <c r="BR75" s="143"/>
      <c r="BS75" s="143"/>
      <c r="BT75" s="143"/>
      <c r="BU75" s="143"/>
      <c r="BV75" s="143"/>
    </row>
    <row r="76" spans="1:74" x14ac:dyDescent="0.2">
      <c r="BK76" s="143"/>
      <c r="BL76" s="143"/>
      <c r="BM76" s="143"/>
      <c r="BN76" s="143"/>
      <c r="BO76" s="143"/>
      <c r="BP76" s="143"/>
      <c r="BQ76" s="143"/>
      <c r="BR76" s="143"/>
      <c r="BS76" s="143"/>
      <c r="BT76" s="143"/>
      <c r="BU76" s="143"/>
      <c r="BV76" s="143"/>
    </row>
    <row r="77" spans="1:74" x14ac:dyDescent="0.2">
      <c r="BK77" s="143"/>
      <c r="BL77" s="143"/>
      <c r="BM77" s="143"/>
      <c r="BN77" s="143"/>
      <c r="BO77" s="143"/>
      <c r="BP77" s="143"/>
      <c r="BQ77" s="143"/>
      <c r="BR77" s="143"/>
      <c r="BS77" s="143"/>
      <c r="BT77" s="143"/>
      <c r="BU77" s="143"/>
      <c r="BV77" s="143"/>
    </row>
    <row r="78" spans="1:74" x14ac:dyDescent="0.2">
      <c r="BK78" s="143"/>
      <c r="BL78" s="143"/>
      <c r="BM78" s="143"/>
      <c r="BN78" s="143"/>
      <c r="BO78" s="143"/>
      <c r="BP78" s="143"/>
      <c r="BQ78" s="143"/>
      <c r="BR78" s="143"/>
      <c r="BS78" s="143"/>
      <c r="BT78" s="143"/>
      <c r="BU78" s="143"/>
      <c r="BV78" s="143"/>
    </row>
    <row r="79" spans="1:74" x14ac:dyDescent="0.2">
      <c r="BK79" s="143"/>
      <c r="BL79" s="143"/>
      <c r="BM79" s="143"/>
      <c r="BN79" s="143"/>
      <c r="BO79" s="143"/>
      <c r="BP79" s="143"/>
      <c r="BQ79" s="143"/>
      <c r="BR79" s="143"/>
      <c r="BS79" s="143"/>
      <c r="BT79" s="143"/>
      <c r="BU79" s="143"/>
      <c r="BV79" s="143"/>
    </row>
    <row r="80" spans="1:74" x14ac:dyDescent="0.2">
      <c r="BK80" s="143"/>
      <c r="BL80" s="143"/>
      <c r="BM80" s="143"/>
      <c r="BN80" s="143"/>
      <c r="BO80" s="143"/>
      <c r="BP80" s="143"/>
      <c r="BQ80" s="143"/>
      <c r="BR80" s="143"/>
      <c r="BS80" s="143"/>
      <c r="BT80" s="143"/>
      <c r="BU80" s="143"/>
      <c r="BV80" s="143"/>
    </row>
    <row r="81" spans="63:74" x14ac:dyDescent="0.2">
      <c r="BK81" s="143"/>
      <c r="BL81" s="143"/>
      <c r="BM81" s="143"/>
      <c r="BN81" s="143"/>
      <c r="BO81" s="143"/>
      <c r="BP81" s="143"/>
      <c r="BQ81" s="143"/>
      <c r="BR81" s="143"/>
      <c r="BS81" s="143"/>
      <c r="BT81" s="143"/>
      <c r="BU81" s="143"/>
      <c r="BV81" s="143"/>
    </row>
    <row r="82" spans="63:74" x14ac:dyDescent="0.2">
      <c r="BK82" s="143"/>
      <c r="BL82" s="143"/>
      <c r="BM82" s="143"/>
      <c r="BN82" s="143"/>
      <c r="BO82" s="143"/>
      <c r="BP82" s="143"/>
      <c r="BQ82" s="143"/>
      <c r="BR82" s="143"/>
      <c r="BS82" s="143"/>
      <c r="BT82" s="143"/>
      <c r="BU82" s="143"/>
      <c r="BV82" s="143"/>
    </row>
    <row r="83" spans="63:74" x14ac:dyDescent="0.2">
      <c r="BK83" s="143"/>
      <c r="BL83" s="143"/>
      <c r="BM83" s="143"/>
      <c r="BN83" s="143"/>
      <c r="BO83" s="143"/>
      <c r="BP83" s="143"/>
      <c r="BQ83" s="143"/>
      <c r="BR83" s="143"/>
      <c r="BS83" s="143"/>
      <c r="BT83" s="143"/>
      <c r="BU83" s="143"/>
      <c r="BV83" s="143"/>
    </row>
    <row r="84" spans="63:74" x14ac:dyDescent="0.2">
      <c r="BK84" s="143"/>
      <c r="BL84" s="143"/>
      <c r="BM84" s="143"/>
      <c r="BN84" s="143"/>
      <c r="BO84" s="143"/>
      <c r="BP84" s="143"/>
      <c r="BQ84" s="143"/>
      <c r="BR84" s="143"/>
      <c r="BS84" s="143"/>
      <c r="BT84" s="143"/>
      <c r="BU84" s="143"/>
      <c r="BV84" s="143"/>
    </row>
    <row r="85" spans="63:74" x14ac:dyDescent="0.2">
      <c r="BK85" s="143"/>
      <c r="BL85" s="143"/>
      <c r="BM85" s="143"/>
      <c r="BN85" s="143"/>
      <c r="BO85" s="143"/>
      <c r="BP85" s="143"/>
      <c r="BQ85" s="143"/>
      <c r="BR85" s="143"/>
      <c r="BS85" s="143"/>
      <c r="BT85" s="143"/>
      <c r="BU85" s="143"/>
      <c r="BV85" s="143"/>
    </row>
    <row r="86" spans="63:74" x14ac:dyDescent="0.2">
      <c r="BK86" s="143"/>
      <c r="BL86" s="143"/>
      <c r="BM86" s="143"/>
      <c r="BN86" s="143"/>
      <c r="BO86" s="143"/>
      <c r="BP86" s="143"/>
      <c r="BQ86" s="143"/>
      <c r="BR86" s="143"/>
      <c r="BS86" s="143"/>
      <c r="BT86" s="143"/>
      <c r="BU86" s="143"/>
      <c r="BV86" s="143"/>
    </row>
    <row r="87" spans="63:74" x14ac:dyDescent="0.2">
      <c r="BK87" s="143"/>
      <c r="BL87" s="143"/>
      <c r="BM87" s="143"/>
      <c r="BN87" s="143"/>
      <c r="BO87" s="143"/>
      <c r="BP87" s="143"/>
      <c r="BQ87" s="143"/>
      <c r="BR87" s="143"/>
      <c r="BS87" s="143"/>
      <c r="BT87" s="143"/>
      <c r="BU87" s="143"/>
      <c r="BV87" s="143"/>
    </row>
    <row r="88" spans="63:74" x14ac:dyDescent="0.2">
      <c r="BK88" s="143"/>
      <c r="BL88" s="143"/>
      <c r="BM88" s="143"/>
      <c r="BN88" s="143"/>
      <c r="BO88" s="143"/>
      <c r="BP88" s="143"/>
      <c r="BQ88" s="143"/>
      <c r="BR88" s="143"/>
      <c r="BS88" s="143"/>
      <c r="BT88" s="143"/>
      <c r="BU88" s="143"/>
      <c r="BV88" s="143"/>
    </row>
    <row r="89" spans="63:74" x14ac:dyDescent="0.2">
      <c r="BK89" s="143"/>
      <c r="BL89" s="143"/>
      <c r="BM89" s="143"/>
      <c r="BN89" s="143"/>
      <c r="BO89" s="143"/>
      <c r="BP89" s="143"/>
      <c r="BQ89" s="143"/>
      <c r="BR89" s="143"/>
      <c r="BS89" s="143"/>
      <c r="BT89" s="143"/>
      <c r="BU89" s="143"/>
      <c r="BV89" s="143"/>
    </row>
    <row r="90" spans="63:74" x14ac:dyDescent="0.2">
      <c r="BK90" s="143"/>
      <c r="BL90" s="143"/>
      <c r="BM90" s="143"/>
      <c r="BN90" s="143"/>
      <c r="BO90" s="143"/>
      <c r="BP90" s="143"/>
      <c r="BQ90" s="143"/>
      <c r="BR90" s="143"/>
      <c r="BS90" s="143"/>
      <c r="BT90" s="143"/>
      <c r="BU90" s="143"/>
      <c r="BV90" s="143"/>
    </row>
    <row r="91" spans="63:74" x14ac:dyDescent="0.2">
      <c r="BK91" s="143"/>
      <c r="BL91" s="143"/>
      <c r="BM91" s="143"/>
      <c r="BN91" s="143"/>
      <c r="BO91" s="143"/>
      <c r="BP91" s="143"/>
      <c r="BQ91" s="143"/>
      <c r="BR91" s="143"/>
      <c r="BS91" s="143"/>
      <c r="BT91" s="143"/>
      <c r="BU91" s="143"/>
      <c r="BV91" s="143"/>
    </row>
    <row r="92" spans="63:74" x14ac:dyDescent="0.2">
      <c r="BK92" s="143"/>
      <c r="BL92" s="143"/>
      <c r="BM92" s="143"/>
      <c r="BN92" s="143"/>
      <c r="BO92" s="143"/>
      <c r="BP92" s="143"/>
      <c r="BQ92" s="143"/>
      <c r="BR92" s="143"/>
      <c r="BS92" s="143"/>
      <c r="BT92" s="143"/>
      <c r="BU92" s="143"/>
      <c r="BV92" s="143"/>
    </row>
    <row r="93" spans="63:74" x14ac:dyDescent="0.2">
      <c r="BK93" s="143"/>
      <c r="BL93" s="143"/>
      <c r="BM93" s="143"/>
      <c r="BN93" s="143"/>
      <c r="BO93" s="143"/>
      <c r="BP93" s="143"/>
      <c r="BQ93" s="143"/>
      <c r="BR93" s="143"/>
      <c r="BS93" s="143"/>
      <c r="BT93" s="143"/>
      <c r="BU93" s="143"/>
      <c r="BV93" s="143"/>
    </row>
    <row r="94" spans="63:74" x14ac:dyDescent="0.2">
      <c r="BK94" s="143"/>
      <c r="BL94" s="143"/>
      <c r="BM94" s="143"/>
      <c r="BN94" s="143"/>
      <c r="BO94" s="143"/>
      <c r="BP94" s="143"/>
      <c r="BQ94" s="143"/>
      <c r="BR94" s="143"/>
      <c r="BS94" s="143"/>
      <c r="BT94" s="143"/>
      <c r="BU94" s="143"/>
      <c r="BV94" s="143"/>
    </row>
    <row r="95" spans="63:74" x14ac:dyDescent="0.2">
      <c r="BK95" s="143"/>
      <c r="BL95" s="143"/>
      <c r="BM95" s="143"/>
      <c r="BN95" s="143"/>
      <c r="BO95" s="143"/>
      <c r="BP95" s="143"/>
      <c r="BQ95" s="143"/>
      <c r="BR95" s="143"/>
      <c r="BS95" s="143"/>
      <c r="BT95" s="143"/>
      <c r="BU95" s="143"/>
      <c r="BV95" s="143"/>
    </row>
    <row r="96" spans="63:74" x14ac:dyDescent="0.2">
      <c r="BK96" s="143"/>
      <c r="BL96" s="143"/>
      <c r="BM96" s="143"/>
      <c r="BN96" s="143"/>
      <c r="BO96" s="143"/>
      <c r="BP96" s="143"/>
      <c r="BQ96" s="143"/>
      <c r="BR96" s="143"/>
      <c r="BS96" s="143"/>
      <c r="BT96" s="143"/>
      <c r="BU96" s="143"/>
      <c r="BV96" s="143"/>
    </row>
    <row r="97" spans="63:74" x14ac:dyDescent="0.2">
      <c r="BK97" s="143"/>
      <c r="BL97" s="143"/>
      <c r="BM97" s="143"/>
      <c r="BN97" s="143"/>
      <c r="BO97" s="143"/>
      <c r="BP97" s="143"/>
      <c r="BQ97" s="143"/>
      <c r="BR97" s="143"/>
      <c r="BS97" s="143"/>
      <c r="BT97" s="143"/>
      <c r="BU97" s="143"/>
      <c r="BV97" s="143"/>
    </row>
    <row r="98" spans="63:74" x14ac:dyDescent="0.2">
      <c r="BK98" s="143"/>
      <c r="BL98" s="143"/>
      <c r="BM98" s="143"/>
      <c r="BN98" s="143"/>
      <c r="BO98" s="143"/>
      <c r="BP98" s="143"/>
      <c r="BQ98" s="143"/>
      <c r="BR98" s="143"/>
      <c r="BS98" s="143"/>
      <c r="BT98" s="143"/>
      <c r="BU98" s="143"/>
      <c r="BV98" s="143"/>
    </row>
    <row r="99" spans="63:74" x14ac:dyDescent="0.2">
      <c r="BK99" s="143"/>
      <c r="BL99" s="143"/>
      <c r="BM99" s="143"/>
      <c r="BN99" s="143"/>
      <c r="BO99" s="143"/>
      <c r="BP99" s="143"/>
      <c r="BQ99" s="143"/>
      <c r="BR99" s="143"/>
      <c r="BS99" s="143"/>
      <c r="BT99" s="143"/>
      <c r="BU99" s="143"/>
      <c r="BV99" s="143"/>
    </row>
    <row r="100" spans="63:74" x14ac:dyDescent="0.2">
      <c r="BK100" s="143"/>
      <c r="BL100" s="143"/>
      <c r="BM100" s="143"/>
      <c r="BN100" s="143"/>
      <c r="BO100" s="143"/>
      <c r="BP100" s="143"/>
      <c r="BQ100" s="143"/>
      <c r="BR100" s="143"/>
      <c r="BS100" s="143"/>
      <c r="BT100" s="143"/>
      <c r="BU100" s="143"/>
      <c r="BV100" s="143"/>
    </row>
    <row r="101" spans="63:74" x14ac:dyDescent="0.2">
      <c r="BK101" s="143"/>
      <c r="BL101" s="143"/>
      <c r="BM101" s="143"/>
      <c r="BN101" s="143"/>
      <c r="BO101" s="143"/>
      <c r="BP101" s="143"/>
      <c r="BQ101" s="143"/>
      <c r="BR101" s="143"/>
      <c r="BS101" s="143"/>
      <c r="BT101" s="143"/>
      <c r="BU101" s="143"/>
      <c r="BV101" s="143"/>
    </row>
    <row r="102" spans="63:74" x14ac:dyDescent="0.2">
      <c r="BK102" s="143"/>
      <c r="BL102" s="143"/>
      <c r="BM102" s="143"/>
      <c r="BN102" s="143"/>
      <c r="BO102" s="143"/>
      <c r="BP102" s="143"/>
      <c r="BQ102" s="143"/>
      <c r="BR102" s="143"/>
      <c r="BS102" s="143"/>
      <c r="BT102" s="143"/>
      <c r="BU102" s="143"/>
      <c r="BV102" s="143"/>
    </row>
    <row r="103" spans="63:74" x14ac:dyDescent="0.2">
      <c r="BK103" s="143"/>
      <c r="BL103" s="143"/>
      <c r="BM103" s="143"/>
      <c r="BN103" s="143"/>
      <c r="BO103" s="143"/>
      <c r="BP103" s="143"/>
      <c r="BQ103" s="143"/>
      <c r="BR103" s="143"/>
      <c r="BS103" s="143"/>
      <c r="BT103" s="143"/>
      <c r="BU103" s="143"/>
      <c r="BV103" s="143"/>
    </row>
    <row r="104" spans="63:74" x14ac:dyDescent="0.2">
      <c r="BK104" s="143"/>
      <c r="BL104" s="143"/>
      <c r="BM104" s="143"/>
      <c r="BN104" s="143"/>
      <c r="BO104" s="143"/>
      <c r="BP104" s="143"/>
      <c r="BQ104" s="143"/>
      <c r="BR104" s="143"/>
      <c r="BS104" s="143"/>
      <c r="BT104" s="143"/>
      <c r="BU104" s="143"/>
      <c r="BV104" s="143"/>
    </row>
    <row r="105" spans="63:74" x14ac:dyDescent="0.2">
      <c r="BK105" s="143"/>
      <c r="BL105" s="143"/>
      <c r="BM105" s="143"/>
      <c r="BN105" s="143"/>
      <c r="BO105" s="143"/>
      <c r="BP105" s="143"/>
      <c r="BQ105" s="143"/>
      <c r="BR105" s="143"/>
      <c r="BS105" s="143"/>
      <c r="BT105" s="143"/>
      <c r="BU105" s="143"/>
      <c r="BV105" s="143"/>
    </row>
    <row r="106" spans="63:74" x14ac:dyDescent="0.2">
      <c r="BK106" s="143"/>
      <c r="BL106" s="143"/>
      <c r="BM106" s="143"/>
      <c r="BN106" s="143"/>
      <c r="BO106" s="143"/>
      <c r="BP106" s="143"/>
      <c r="BQ106" s="143"/>
      <c r="BR106" s="143"/>
      <c r="BS106" s="143"/>
      <c r="BT106" s="143"/>
      <c r="BU106" s="143"/>
      <c r="BV106" s="143"/>
    </row>
    <row r="107" spans="63:74" x14ac:dyDescent="0.2">
      <c r="BK107" s="143"/>
      <c r="BL107" s="143"/>
      <c r="BM107" s="143"/>
      <c r="BN107" s="143"/>
      <c r="BO107" s="143"/>
      <c r="BP107" s="143"/>
      <c r="BQ107" s="143"/>
      <c r="BR107" s="143"/>
      <c r="BS107" s="143"/>
      <c r="BT107" s="143"/>
      <c r="BU107" s="143"/>
      <c r="BV107" s="143"/>
    </row>
    <row r="108" spans="63:74" x14ac:dyDescent="0.2">
      <c r="BK108" s="143"/>
      <c r="BL108" s="143"/>
      <c r="BM108" s="143"/>
      <c r="BN108" s="143"/>
      <c r="BO108" s="143"/>
      <c r="BP108" s="143"/>
      <c r="BQ108" s="143"/>
      <c r="BR108" s="143"/>
      <c r="BS108" s="143"/>
      <c r="BT108" s="143"/>
      <c r="BU108" s="143"/>
      <c r="BV108" s="143"/>
    </row>
    <row r="109" spans="63:74" x14ac:dyDescent="0.2">
      <c r="BK109" s="143"/>
      <c r="BL109" s="143"/>
      <c r="BM109" s="143"/>
      <c r="BN109" s="143"/>
      <c r="BO109" s="143"/>
      <c r="BP109" s="143"/>
      <c r="BQ109" s="143"/>
      <c r="BR109" s="143"/>
      <c r="BS109" s="143"/>
      <c r="BT109" s="143"/>
      <c r="BU109" s="143"/>
      <c r="BV109" s="143"/>
    </row>
    <row r="110" spans="63:74" x14ac:dyDescent="0.2">
      <c r="BK110" s="143"/>
      <c r="BL110" s="143"/>
      <c r="BM110" s="143"/>
      <c r="BN110" s="143"/>
      <c r="BO110" s="143"/>
      <c r="BP110" s="143"/>
      <c r="BQ110" s="143"/>
      <c r="BR110" s="143"/>
      <c r="BS110" s="143"/>
      <c r="BT110" s="143"/>
      <c r="BU110" s="143"/>
      <c r="BV110" s="143"/>
    </row>
    <row r="111" spans="63:74" x14ac:dyDescent="0.2">
      <c r="BK111" s="143"/>
      <c r="BL111" s="143"/>
      <c r="BM111" s="143"/>
      <c r="BN111" s="143"/>
      <c r="BO111" s="143"/>
      <c r="BP111" s="143"/>
      <c r="BQ111" s="143"/>
      <c r="BR111" s="143"/>
      <c r="BS111" s="143"/>
      <c r="BT111" s="143"/>
      <c r="BU111" s="143"/>
      <c r="BV111" s="143"/>
    </row>
    <row r="112" spans="63:74" x14ac:dyDescent="0.2">
      <c r="BK112" s="143"/>
      <c r="BL112" s="143"/>
      <c r="BM112" s="143"/>
      <c r="BN112" s="143"/>
      <c r="BO112" s="143"/>
      <c r="BP112" s="143"/>
      <c r="BQ112" s="143"/>
      <c r="BR112" s="143"/>
      <c r="BS112" s="143"/>
      <c r="BT112" s="143"/>
      <c r="BU112" s="143"/>
      <c r="BV112" s="143"/>
    </row>
    <row r="113" spans="63:74" x14ac:dyDescent="0.2">
      <c r="BK113" s="143"/>
      <c r="BL113" s="143"/>
      <c r="BM113" s="143"/>
      <c r="BN113" s="143"/>
      <c r="BO113" s="143"/>
      <c r="BP113" s="143"/>
      <c r="BQ113" s="143"/>
      <c r="BR113" s="143"/>
      <c r="BS113" s="143"/>
      <c r="BT113" s="143"/>
      <c r="BU113" s="143"/>
      <c r="BV113" s="143"/>
    </row>
    <row r="114" spans="63:74" x14ac:dyDescent="0.2">
      <c r="BK114" s="143"/>
      <c r="BL114" s="143"/>
      <c r="BM114" s="143"/>
      <c r="BN114" s="143"/>
      <c r="BO114" s="143"/>
      <c r="BP114" s="143"/>
      <c r="BQ114" s="143"/>
      <c r="BR114" s="143"/>
      <c r="BS114" s="143"/>
      <c r="BT114" s="143"/>
      <c r="BU114" s="143"/>
      <c r="BV114" s="143"/>
    </row>
    <row r="115" spans="63:74" x14ac:dyDescent="0.2">
      <c r="BK115" s="143"/>
      <c r="BL115" s="143"/>
      <c r="BM115" s="143"/>
      <c r="BN115" s="143"/>
      <c r="BO115" s="143"/>
      <c r="BP115" s="143"/>
      <c r="BQ115" s="143"/>
      <c r="BR115" s="143"/>
      <c r="BS115" s="143"/>
      <c r="BT115" s="143"/>
      <c r="BU115" s="143"/>
      <c r="BV115" s="143"/>
    </row>
    <row r="116" spans="63:74" x14ac:dyDescent="0.2">
      <c r="BK116" s="143"/>
      <c r="BL116" s="143"/>
      <c r="BM116" s="143"/>
      <c r="BN116" s="143"/>
      <c r="BO116" s="143"/>
      <c r="BP116" s="143"/>
      <c r="BQ116" s="143"/>
      <c r="BR116" s="143"/>
      <c r="BS116" s="143"/>
      <c r="BT116" s="143"/>
      <c r="BU116" s="143"/>
      <c r="BV116" s="143"/>
    </row>
    <row r="117" spans="63:74" x14ac:dyDescent="0.2">
      <c r="BK117" s="143"/>
      <c r="BL117" s="143"/>
      <c r="BM117" s="143"/>
      <c r="BN117" s="143"/>
      <c r="BO117" s="143"/>
      <c r="BP117" s="143"/>
      <c r="BQ117" s="143"/>
      <c r="BR117" s="143"/>
      <c r="BS117" s="143"/>
      <c r="BT117" s="143"/>
      <c r="BU117" s="143"/>
      <c r="BV117" s="143"/>
    </row>
    <row r="118" spans="63:74" x14ac:dyDescent="0.2">
      <c r="BK118" s="143"/>
      <c r="BL118" s="143"/>
      <c r="BM118" s="143"/>
      <c r="BN118" s="143"/>
      <c r="BO118" s="143"/>
      <c r="BP118" s="143"/>
      <c r="BQ118" s="143"/>
      <c r="BR118" s="143"/>
      <c r="BS118" s="143"/>
      <c r="BT118" s="143"/>
      <c r="BU118" s="143"/>
      <c r="BV118" s="143"/>
    </row>
    <row r="119" spans="63:74" x14ac:dyDescent="0.2">
      <c r="BK119" s="143"/>
      <c r="BL119" s="143"/>
      <c r="BM119" s="143"/>
      <c r="BN119" s="143"/>
      <c r="BO119" s="143"/>
      <c r="BP119" s="143"/>
      <c r="BQ119" s="143"/>
      <c r="BR119" s="143"/>
      <c r="BS119" s="143"/>
      <c r="BT119" s="143"/>
      <c r="BU119" s="143"/>
      <c r="BV119" s="143"/>
    </row>
    <row r="120" spans="63:74" x14ac:dyDescent="0.2">
      <c r="BK120" s="143"/>
      <c r="BL120" s="143"/>
      <c r="BM120" s="143"/>
      <c r="BN120" s="143"/>
      <c r="BO120" s="143"/>
      <c r="BP120" s="143"/>
      <c r="BQ120" s="143"/>
      <c r="BR120" s="143"/>
      <c r="BS120" s="143"/>
      <c r="BT120" s="143"/>
      <c r="BU120" s="143"/>
      <c r="BV120" s="143"/>
    </row>
    <row r="121" spans="63:74" x14ac:dyDescent="0.2">
      <c r="BK121" s="143"/>
      <c r="BL121" s="143"/>
      <c r="BM121" s="143"/>
      <c r="BN121" s="143"/>
      <c r="BO121" s="143"/>
      <c r="BP121" s="143"/>
      <c r="BQ121" s="143"/>
      <c r="BR121" s="143"/>
      <c r="BS121" s="143"/>
      <c r="BT121" s="143"/>
      <c r="BU121" s="143"/>
      <c r="BV121" s="143"/>
    </row>
    <row r="122" spans="63:74" x14ac:dyDescent="0.2">
      <c r="BK122" s="143"/>
      <c r="BL122" s="143"/>
      <c r="BM122" s="143"/>
      <c r="BN122" s="143"/>
      <c r="BO122" s="143"/>
      <c r="BP122" s="143"/>
      <c r="BQ122" s="143"/>
      <c r="BR122" s="143"/>
      <c r="BS122" s="143"/>
      <c r="BT122" s="143"/>
      <c r="BU122" s="143"/>
      <c r="BV122" s="143"/>
    </row>
    <row r="123" spans="63:74" x14ac:dyDescent="0.2">
      <c r="BK123" s="143"/>
      <c r="BL123" s="143"/>
      <c r="BM123" s="143"/>
      <c r="BN123" s="143"/>
      <c r="BO123" s="143"/>
      <c r="BP123" s="143"/>
      <c r="BQ123" s="143"/>
      <c r="BR123" s="143"/>
      <c r="BS123" s="143"/>
      <c r="BT123" s="143"/>
      <c r="BU123" s="143"/>
      <c r="BV123" s="143"/>
    </row>
    <row r="124" spans="63:74" x14ac:dyDescent="0.2">
      <c r="BK124" s="143"/>
      <c r="BL124" s="143"/>
      <c r="BM124" s="143"/>
      <c r="BN124" s="143"/>
      <c r="BO124" s="143"/>
      <c r="BP124" s="143"/>
      <c r="BQ124" s="143"/>
      <c r="BR124" s="143"/>
      <c r="BS124" s="143"/>
      <c r="BT124" s="143"/>
      <c r="BU124" s="143"/>
      <c r="BV124" s="143"/>
    </row>
    <row r="125" spans="63:74" x14ac:dyDescent="0.2">
      <c r="BK125" s="143"/>
      <c r="BL125" s="143"/>
      <c r="BM125" s="143"/>
      <c r="BN125" s="143"/>
      <c r="BO125" s="143"/>
      <c r="BP125" s="143"/>
      <c r="BQ125" s="143"/>
      <c r="BR125" s="143"/>
      <c r="BS125" s="143"/>
      <c r="BT125" s="143"/>
      <c r="BU125" s="143"/>
      <c r="BV125" s="143"/>
    </row>
    <row r="126" spans="63:74" x14ac:dyDescent="0.2">
      <c r="BK126" s="143"/>
      <c r="BL126" s="143"/>
      <c r="BM126" s="143"/>
      <c r="BN126" s="143"/>
      <c r="BO126" s="143"/>
      <c r="BP126" s="143"/>
      <c r="BQ126" s="143"/>
      <c r="BR126" s="143"/>
      <c r="BS126" s="143"/>
      <c r="BT126" s="143"/>
      <c r="BU126" s="143"/>
      <c r="BV126" s="143"/>
    </row>
    <row r="127" spans="63:74" x14ac:dyDescent="0.2">
      <c r="BK127" s="143"/>
      <c r="BL127" s="143"/>
      <c r="BM127" s="143"/>
      <c r="BN127" s="143"/>
      <c r="BO127" s="143"/>
      <c r="BP127" s="143"/>
      <c r="BQ127" s="143"/>
      <c r="BR127" s="143"/>
      <c r="BS127" s="143"/>
      <c r="BT127" s="143"/>
      <c r="BU127" s="143"/>
      <c r="BV127" s="143"/>
    </row>
    <row r="128" spans="63:74" x14ac:dyDescent="0.2">
      <c r="BK128" s="143"/>
      <c r="BL128" s="143"/>
      <c r="BM128" s="143"/>
      <c r="BN128" s="143"/>
      <c r="BO128" s="143"/>
      <c r="BP128" s="143"/>
      <c r="BQ128" s="143"/>
      <c r="BR128" s="143"/>
      <c r="BS128" s="143"/>
      <c r="BT128" s="143"/>
      <c r="BU128" s="143"/>
      <c r="BV128" s="143"/>
    </row>
    <row r="129" spans="63:74" x14ac:dyDescent="0.2">
      <c r="BK129" s="143"/>
      <c r="BL129" s="143"/>
      <c r="BM129" s="143"/>
      <c r="BN129" s="143"/>
      <c r="BO129" s="143"/>
      <c r="BP129" s="143"/>
      <c r="BQ129" s="143"/>
      <c r="BR129" s="143"/>
      <c r="BS129" s="143"/>
      <c r="BT129" s="143"/>
      <c r="BU129" s="143"/>
      <c r="BV129" s="143"/>
    </row>
    <row r="130" spans="63:74" x14ac:dyDescent="0.2">
      <c r="BK130" s="143"/>
      <c r="BL130" s="143"/>
      <c r="BM130" s="143"/>
      <c r="BN130" s="143"/>
      <c r="BO130" s="143"/>
      <c r="BP130" s="143"/>
      <c r="BQ130" s="143"/>
      <c r="BR130" s="143"/>
      <c r="BS130" s="143"/>
      <c r="BT130" s="143"/>
      <c r="BU130" s="143"/>
      <c r="BV130" s="143"/>
    </row>
    <row r="131" spans="63:74" x14ac:dyDescent="0.2">
      <c r="BK131" s="143"/>
      <c r="BL131" s="143"/>
      <c r="BM131" s="143"/>
      <c r="BN131" s="143"/>
      <c r="BO131" s="143"/>
      <c r="BP131" s="143"/>
      <c r="BQ131" s="143"/>
      <c r="BR131" s="143"/>
      <c r="BS131" s="143"/>
      <c r="BT131" s="143"/>
      <c r="BU131" s="143"/>
      <c r="BV131" s="143"/>
    </row>
    <row r="132" spans="63:74" x14ac:dyDescent="0.2">
      <c r="BK132" s="143"/>
      <c r="BL132" s="143"/>
      <c r="BM132" s="143"/>
      <c r="BN132" s="143"/>
      <c r="BO132" s="143"/>
      <c r="BP132" s="143"/>
      <c r="BQ132" s="143"/>
      <c r="BR132" s="143"/>
      <c r="BS132" s="143"/>
      <c r="BT132" s="143"/>
      <c r="BU132" s="143"/>
      <c r="BV132" s="143"/>
    </row>
    <row r="133" spans="63:74" x14ac:dyDescent="0.2">
      <c r="BK133" s="143"/>
      <c r="BL133" s="143"/>
      <c r="BM133" s="143"/>
      <c r="BN133" s="143"/>
      <c r="BO133" s="143"/>
      <c r="BP133" s="143"/>
      <c r="BQ133" s="143"/>
      <c r="BR133" s="143"/>
      <c r="BS133" s="143"/>
      <c r="BT133" s="143"/>
      <c r="BU133" s="143"/>
      <c r="BV133" s="143"/>
    </row>
    <row r="134" spans="63:74" x14ac:dyDescent="0.2">
      <c r="BK134" s="143"/>
      <c r="BL134" s="143"/>
      <c r="BM134" s="143"/>
      <c r="BN134" s="143"/>
      <c r="BO134" s="143"/>
      <c r="BP134" s="143"/>
      <c r="BQ134" s="143"/>
      <c r="BR134" s="143"/>
      <c r="BS134" s="143"/>
      <c r="BT134" s="143"/>
      <c r="BU134" s="143"/>
      <c r="BV134" s="143"/>
    </row>
    <row r="135" spans="63:74" x14ac:dyDescent="0.2">
      <c r="BK135" s="143"/>
      <c r="BL135" s="143"/>
      <c r="BM135" s="143"/>
      <c r="BN135" s="143"/>
      <c r="BO135" s="143"/>
      <c r="BP135" s="143"/>
      <c r="BQ135" s="143"/>
      <c r="BR135" s="143"/>
      <c r="BS135" s="143"/>
      <c r="BT135" s="143"/>
      <c r="BU135" s="143"/>
      <c r="BV135" s="143"/>
    </row>
    <row r="136" spans="63:74" x14ac:dyDescent="0.2">
      <c r="BK136" s="143"/>
      <c r="BL136" s="143"/>
      <c r="BM136" s="143"/>
      <c r="BN136" s="143"/>
      <c r="BO136" s="143"/>
      <c r="BP136" s="143"/>
      <c r="BQ136" s="143"/>
      <c r="BR136" s="143"/>
      <c r="BS136" s="143"/>
      <c r="BT136" s="143"/>
      <c r="BU136" s="143"/>
      <c r="BV136" s="143"/>
    </row>
    <row r="137" spans="63:74" x14ac:dyDescent="0.2">
      <c r="BK137" s="143"/>
      <c r="BL137" s="143"/>
      <c r="BM137" s="143"/>
      <c r="BN137" s="143"/>
      <c r="BO137" s="143"/>
      <c r="BP137" s="143"/>
      <c r="BQ137" s="143"/>
      <c r="BR137" s="143"/>
      <c r="BS137" s="143"/>
      <c r="BT137" s="143"/>
      <c r="BU137" s="143"/>
      <c r="BV137" s="143"/>
    </row>
    <row r="138" spans="63:74" x14ac:dyDescent="0.2">
      <c r="BK138" s="143"/>
      <c r="BL138" s="143"/>
      <c r="BM138" s="143"/>
      <c r="BN138" s="143"/>
      <c r="BO138" s="143"/>
      <c r="BP138" s="143"/>
      <c r="BQ138" s="143"/>
      <c r="BR138" s="143"/>
      <c r="BS138" s="143"/>
      <c r="BT138" s="143"/>
      <c r="BU138" s="143"/>
      <c r="BV138" s="143"/>
    </row>
    <row r="139" spans="63:74" x14ac:dyDescent="0.2">
      <c r="BK139" s="143"/>
      <c r="BL139" s="143"/>
      <c r="BM139" s="143"/>
      <c r="BN139" s="143"/>
      <c r="BO139" s="143"/>
      <c r="BP139" s="143"/>
      <c r="BQ139" s="143"/>
      <c r="BR139" s="143"/>
      <c r="BS139" s="143"/>
      <c r="BT139" s="143"/>
      <c r="BU139" s="143"/>
      <c r="BV139" s="143"/>
    </row>
    <row r="140" spans="63:74" x14ac:dyDescent="0.2">
      <c r="BK140" s="143"/>
      <c r="BL140" s="143"/>
      <c r="BM140" s="143"/>
      <c r="BN140" s="143"/>
      <c r="BO140" s="143"/>
      <c r="BP140" s="143"/>
      <c r="BQ140" s="143"/>
      <c r="BR140" s="143"/>
      <c r="BS140" s="143"/>
      <c r="BT140" s="143"/>
      <c r="BU140" s="143"/>
      <c r="BV140" s="143"/>
    </row>
    <row r="141" spans="63:74" x14ac:dyDescent="0.2">
      <c r="BK141" s="143"/>
      <c r="BL141" s="143"/>
      <c r="BM141" s="143"/>
      <c r="BN141" s="143"/>
      <c r="BO141" s="143"/>
      <c r="BP141" s="143"/>
      <c r="BQ141" s="143"/>
      <c r="BR141" s="143"/>
      <c r="BS141" s="143"/>
      <c r="BT141" s="143"/>
      <c r="BU141" s="143"/>
      <c r="BV141" s="143"/>
    </row>
    <row r="142" spans="63:74" x14ac:dyDescent="0.2">
      <c r="BK142" s="143"/>
      <c r="BL142" s="143"/>
      <c r="BM142" s="143"/>
      <c r="BN142" s="143"/>
      <c r="BO142" s="143"/>
      <c r="BP142" s="143"/>
      <c r="BQ142" s="143"/>
      <c r="BR142" s="143"/>
      <c r="BS142" s="143"/>
      <c r="BT142" s="143"/>
      <c r="BU142" s="143"/>
      <c r="BV142" s="143"/>
    </row>
    <row r="143" spans="63:74" x14ac:dyDescent="0.2">
      <c r="BK143" s="143"/>
      <c r="BL143" s="143"/>
      <c r="BM143" s="143"/>
      <c r="BN143" s="143"/>
      <c r="BO143" s="143"/>
      <c r="BP143" s="143"/>
      <c r="BQ143" s="143"/>
      <c r="BR143" s="143"/>
      <c r="BS143" s="143"/>
      <c r="BT143" s="143"/>
      <c r="BU143" s="143"/>
      <c r="BV143" s="143"/>
    </row>
    <row r="144" spans="63:74" x14ac:dyDescent="0.2">
      <c r="BK144" s="143"/>
      <c r="BL144" s="143"/>
      <c r="BM144" s="143"/>
      <c r="BN144" s="143"/>
      <c r="BO144" s="143"/>
      <c r="BP144" s="143"/>
      <c r="BQ144" s="143"/>
      <c r="BR144" s="143"/>
      <c r="BS144" s="143"/>
      <c r="BT144" s="143"/>
      <c r="BU144" s="143"/>
      <c r="BV144" s="143"/>
    </row>
    <row r="145" spans="63:74" x14ac:dyDescent="0.2">
      <c r="BK145" s="143"/>
      <c r="BL145" s="143"/>
      <c r="BM145" s="143"/>
      <c r="BN145" s="143"/>
      <c r="BO145" s="143"/>
      <c r="BP145" s="143"/>
      <c r="BQ145" s="143"/>
      <c r="BR145" s="143"/>
      <c r="BS145" s="143"/>
      <c r="BT145" s="143"/>
      <c r="BU145" s="143"/>
      <c r="BV145" s="143"/>
    </row>
    <row r="146" spans="63:74" x14ac:dyDescent="0.2">
      <c r="BK146" s="143"/>
      <c r="BL146" s="143"/>
      <c r="BM146" s="143"/>
      <c r="BN146" s="143"/>
      <c r="BO146" s="143"/>
      <c r="BP146" s="143"/>
      <c r="BQ146" s="143"/>
      <c r="BR146" s="143"/>
      <c r="BS146" s="143"/>
      <c r="BT146" s="143"/>
      <c r="BU146" s="143"/>
      <c r="BV146" s="143"/>
    </row>
    <row r="147" spans="63:74" x14ac:dyDescent="0.2">
      <c r="BK147" s="143"/>
      <c r="BL147" s="143"/>
      <c r="BM147" s="143"/>
      <c r="BN147" s="143"/>
      <c r="BO147" s="143"/>
      <c r="BP147" s="143"/>
      <c r="BQ147" s="143"/>
      <c r="BR147" s="143"/>
      <c r="BS147" s="143"/>
      <c r="BT147" s="143"/>
      <c r="BU147" s="143"/>
      <c r="BV147" s="143"/>
    </row>
    <row r="148" spans="63:74" x14ac:dyDescent="0.2">
      <c r="BK148" s="143"/>
      <c r="BL148" s="143"/>
      <c r="BM148" s="143"/>
      <c r="BN148" s="143"/>
      <c r="BO148" s="143"/>
      <c r="BP148" s="143"/>
      <c r="BQ148" s="143"/>
      <c r="BR148" s="143"/>
      <c r="BS148" s="143"/>
      <c r="BT148" s="143"/>
      <c r="BU148" s="143"/>
      <c r="BV148" s="143"/>
    </row>
    <row r="149" spans="63:74" x14ac:dyDescent="0.2">
      <c r="BK149" s="143"/>
      <c r="BL149" s="143"/>
      <c r="BM149" s="143"/>
      <c r="BN149" s="143"/>
      <c r="BO149" s="143"/>
      <c r="BP149" s="143"/>
      <c r="BQ149" s="143"/>
      <c r="BR149" s="143"/>
      <c r="BS149" s="143"/>
      <c r="BT149" s="143"/>
      <c r="BU149" s="143"/>
      <c r="BV149" s="143"/>
    </row>
    <row r="150" spans="63:74" x14ac:dyDescent="0.2">
      <c r="BK150" s="143"/>
      <c r="BL150" s="143"/>
      <c r="BM150" s="143"/>
      <c r="BN150" s="143"/>
      <c r="BO150" s="143"/>
      <c r="BP150" s="143"/>
      <c r="BQ150" s="143"/>
      <c r="BR150" s="143"/>
      <c r="BS150" s="143"/>
      <c r="BT150" s="143"/>
      <c r="BU150" s="143"/>
      <c r="BV150" s="143"/>
    </row>
    <row r="151" spans="63:74" x14ac:dyDescent="0.2">
      <c r="BK151" s="143"/>
      <c r="BL151" s="143"/>
      <c r="BM151" s="143"/>
      <c r="BN151" s="143"/>
      <c r="BO151" s="143"/>
      <c r="BP151" s="143"/>
      <c r="BQ151" s="143"/>
      <c r="BR151" s="143"/>
      <c r="BS151" s="143"/>
      <c r="BT151" s="143"/>
      <c r="BU151" s="143"/>
      <c r="BV151" s="143"/>
    </row>
    <row r="152" spans="63:74" x14ac:dyDescent="0.2">
      <c r="BK152" s="143"/>
      <c r="BL152" s="143"/>
      <c r="BM152" s="143"/>
      <c r="BN152" s="143"/>
      <c r="BO152" s="143"/>
      <c r="BP152" s="143"/>
      <c r="BQ152" s="143"/>
      <c r="BR152" s="143"/>
      <c r="BS152" s="143"/>
      <c r="BT152" s="143"/>
      <c r="BU152" s="143"/>
      <c r="BV152" s="143"/>
    </row>
    <row r="153" spans="63:74" x14ac:dyDescent="0.2">
      <c r="BK153" s="143"/>
      <c r="BL153" s="143"/>
      <c r="BM153" s="143"/>
      <c r="BN153" s="143"/>
      <c r="BO153" s="143"/>
      <c r="BP153" s="143"/>
      <c r="BQ153" s="143"/>
      <c r="BR153" s="143"/>
      <c r="BS153" s="143"/>
      <c r="BT153" s="143"/>
      <c r="BU153" s="143"/>
      <c r="BV153" s="143"/>
    </row>
    <row r="154" spans="63:74" x14ac:dyDescent="0.2">
      <c r="BK154" s="143"/>
      <c r="BL154" s="143"/>
      <c r="BM154" s="143"/>
      <c r="BN154" s="143"/>
      <c r="BO154" s="143"/>
      <c r="BP154" s="143"/>
      <c r="BQ154" s="143"/>
      <c r="BR154" s="143"/>
      <c r="BS154" s="143"/>
      <c r="BT154" s="143"/>
      <c r="BU154" s="143"/>
      <c r="BV154" s="143"/>
    </row>
    <row r="155" spans="63:74" x14ac:dyDescent="0.2">
      <c r="BK155" s="143"/>
      <c r="BL155" s="143"/>
      <c r="BM155" s="143"/>
      <c r="BN155" s="143"/>
      <c r="BO155" s="143"/>
      <c r="BP155" s="143"/>
      <c r="BQ155" s="143"/>
      <c r="BR155" s="143"/>
      <c r="BS155" s="143"/>
      <c r="BT155" s="143"/>
      <c r="BU155" s="143"/>
      <c r="BV155" s="143"/>
    </row>
    <row r="156" spans="63:74" x14ac:dyDescent="0.2">
      <c r="BK156" s="143"/>
      <c r="BL156" s="143"/>
      <c r="BM156" s="143"/>
      <c r="BN156" s="143"/>
      <c r="BO156" s="143"/>
      <c r="BP156" s="143"/>
      <c r="BQ156" s="143"/>
      <c r="BR156" s="143"/>
      <c r="BS156" s="143"/>
      <c r="BT156" s="143"/>
      <c r="BU156" s="143"/>
      <c r="BV156" s="143"/>
    </row>
    <row r="157" spans="63:74" x14ac:dyDescent="0.2">
      <c r="BK157" s="143"/>
      <c r="BL157" s="143"/>
      <c r="BM157" s="143"/>
      <c r="BN157" s="143"/>
      <c r="BO157" s="143"/>
      <c r="BP157" s="143"/>
      <c r="BQ157" s="143"/>
      <c r="BR157" s="143"/>
      <c r="BS157" s="143"/>
      <c r="BT157" s="143"/>
      <c r="BU157" s="143"/>
      <c r="BV157" s="143"/>
    </row>
    <row r="158" spans="63:74" x14ac:dyDescent="0.2">
      <c r="BK158" s="143"/>
      <c r="BL158" s="143"/>
      <c r="BM158" s="143"/>
      <c r="BN158" s="143"/>
      <c r="BO158" s="143"/>
      <c r="BP158" s="143"/>
      <c r="BQ158" s="143"/>
      <c r="BR158" s="143"/>
      <c r="BS158" s="143"/>
      <c r="BT158" s="143"/>
      <c r="BU158" s="143"/>
      <c r="BV158" s="143"/>
    </row>
    <row r="159" spans="63:74" x14ac:dyDescent="0.2">
      <c r="BK159" s="143"/>
      <c r="BL159" s="143"/>
      <c r="BM159" s="143"/>
      <c r="BN159" s="143"/>
      <c r="BO159" s="143"/>
      <c r="BP159" s="143"/>
      <c r="BQ159" s="143"/>
      <c r="BR159" s="143"/>
      <c r="BS159" s="143"/>
      <c r="BT159" s="143"/>
      <c r="BU159" s="143"/>
      <c r="BV159" s="143"/>
    </row>
    <row r="160" spans="63:74" x14ac:dyDescent="0.2">
      <c r="BK160" s="143"/>
      <c r="BL160" s="143"/>
      <c r="BM160" s="143"/>
      <c r="BN160" s="143"/>
      <c r="BO160" s="143"/>
      <c r="BP160" s="143"/>
      <c r="BQ160" s="143"/>
      <c r="BR160" s="143"/>
      <c r="BS160" s="143"/>
      <c r="BT160" s="143"/>
      <c r="BU160" s="143"/>
      <c r="BV160" s="143"/>
    </row>
    <row r="161" spans="63:74" x14ac:dyDescent="0.2">
      <c r="BK161" s="143"/>
      <c r="BL161" s="143"/>
      <c r="BM161" s="143"/>
      <c r="BN161" s="143"/>
      <c r="BO161" s="143"/>
      <c r="BP161" s="143"/>
      <c r="BQ161" s="143"/>
      <c r="BR161" s="143"/>
      <c r="BS161" s="143"/>
      <c r="BT161" s="143"/>
      <c r="BU161" s="143"/>
      <c r="BV161" s="143"/>
    </row>
    <row r="162" spans="63:74" x14ac:dyDescent="0.2">
      <c r="BK162" s="143"/>
      <c r="BL162" s="143"/>
      <c r="BM162" s="143"/>
      <c r="BN162" s="143"/>
      <c r="BO162" s="143"/>
      <c r="BP162" s="143"/>
      <c r="BQ162" s="143"/>
      <c r="BR162" s="143"/>
      <c r="BS162" s="143"/>
      <c r="BT162" s="143"/>
      <c r="BU162" s="143"/>
      <c r="BV162" s="143"/>
    </row>
    <row r="163" spans="63:74" x14ac:dyDescent="0.2">
      <c r="BK163" s="143"/>
      <c r="BL163" s="143"/>
      <c r="BM163" s="143"/>
      <c r="BN163" s="143"/>
      <c r="BO163" s="143"/>
      <c r="BP163" s="143"/>
      <c r="BQ163" s="143"/>
      <c r="BR163" s="143"/>
      <c r="BS163" s="143"/>
      <c r="BT163" s="143"/>
      <c r="BU163" s="143"/>
      <c r="BV163" s="143"/>
    </row>
    <row r="164" spans="63:74" x14ac:dyDescent="0.2">
      <c r="BK164" s="143"/>
      <c r="BL164" s="143"/>
      <c r="BM164" s="143"/>
      <c r="BN164" s="143"/>
      <c r="BO164" s="143"/>
      <c r="BP164" s="143"/>
      <c r="BQ164" s="143"/>
      <c r="BR164" s="143"/>
      <c r="BS164" s="143"/>
      <c r="BT164" s="143"/>
      <c r="BU164" s="143"/>
      <c r="BV164" s="143"/>
    </row>
    <row r="165" spans="63:74" x14ac:dyDescent="0.2">
      <c r="BK165" s="143"/>
      <c r="BL165" s="143"/>
      <c r="BM165" s="143"/>
      <c r="BN165" s="143"/>
      <c r="BO165" s="143"/>
      <c r="BP165" s="143"/>
      <c r="BQ165" s="143"/>
      <c r="BR165" s="143"/>
      <c r="BS165" s="143"/>
      <c r="BT165" s="143"/>
      <c r="BU165" s="143"/>
      <c r="BV165" s="143"/>
    </row>
    <row r="166" spans="63:74" x14ac:dyDescent="0.2">
      <c r="BK166" s="143"/>
      <c r="BL166" s="143"/>
      <c r="BM166" s="143"/>
      <c r="BN166" s="143"/>
      <c r="BO166" s="143"/>
      <c r="BP166" s="143"/>
      <c r="BQ166" s="143"/>
      <c r="BR166" s="143"/>
      <c r="BS166" s="143"/>
      <c r="BT166" s="143"/>
      <c r="BU166" s="143"/>
      <c r="BV166" s="143"/>
    </row>
    <row r="167" spans="63:74" x14ac:dyDescent="0.2">
      <c r="BK167" s="143"/>
      <c r="BL167" s="143"/>
      <c r="BM167" s="143"/>
      <c r="BN167" s="143"/>
      <c r="BO167" s="143"/>
      <c r="BP167" s="143"/>
      <c r="BQ167" s="143"/>
      <c r="BR167" s="143"/>
      <c r="BS167" s="143"/>
      <c r="BT167" s="143"/>
      <c r="BU167" s="143"/>
      <c r="BV167" s="143"/>
    </row>
  </sheetData>
  <mergeCells count="23">
    <mergeCell ref="AY3:BJ3"/>
    <mergeCell ref="BK3:BV3"/>
    <mergeCell ref="B65:Q65"/>
    <mergeCell ref="B60:Q60"/>
    <mergeCell ref="B58:Q58"/>
    <mergeCell ref="O3:Z3"/>
    <mergeCell ref="AA3:AL3"/>
    <mergeCell ref="B67:R67"/>
    <mergeCell ref="AM3:AX3"/>
    <mergeCell ref="B72:Q72"/>
    <mergeCell ref="B73:Q73"/>
    <mergeCell ref="A1:A2"/>
    <mergeCell ref="B71:Q71"/>
    <mergeCell ref="B63:Q63"/>
    <mergeCell ref="B68:Q68"/>
    <mergeCell ref="B69:Q69"/>
    <mergeCell ref="B70:Q70"/>
    <mergeCell ref="B64:Q64"/>
    <mergeCell ref="B59:Q59"/>
    <mergeCell ref="B61:Q61"/>
    <mergeCell ref="B66:Q66"/>
    <mergeCell ref="B1:AL1"/>
    <mergeCell ref="C3:N3"/>
  </mergeCells>
  <phoneticPr fontId="7" type="noConversion"/>
  <conditionalFormatting sqref="C58:P58">
    <cfRule type="cellIs" dxfId="6" priority="1" stopIfTrue="1" operator="notEqual">
      <formula>0</formula>
    </cfRule>
  </conditionalFormatting>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A5" sqref="A5"/>
    </sheetView>
  </sheetViews>
  <sheetFormatPr defaultColWidth="9.5" defaultRowHeight="10.7" x14ac:dyDescent="0.2"/>
  <cols>
    <col min="1" max="1" width="11.5" style="56" customWidth="1"/>
    <col min="2" max="2" width="25.5" style="56" customWidth="1"/>
    <col min="3" max="50" width="6.5" style="56" customWidth="1"/>
    <col min="51" max="55" width="6.5" style="142" customWidth="1"/>
    <col min="56" max="58" width="6.5" style="698" customWidth="1"/>
    <col min="59" max="61" width="6.5" style="856" customWidth="1"/>
    <col min="62" max="62" width="6.5" style="142" customWidth="1"/>
    <col min="63" max="74" width="6.5" style="56" customWidth="1"/>
    <col min="75" max="16384" width="9.5" style="56"/>
  </cols>
  <sheetData>
    <row r="1" spans="1:74" ht="15.7" customHeight="1" x14ac:dyDescent="0.2">
      <c r="A1" s="946" t="s">
        <v>479</v>
      </c>
      <c r="B1" s="1023" t="s">
        <v>774</v>
      </c>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c r="AF1" s="1024"/>
      <c r="AG1" s="1024"/>
      <c r="AH1" s="1024"/>
      <c r="AI1" s="1024"/>
      <c r="AJ1" s="1024"/>
      <c r="AK1" s="1024"/>
      <c r="AL1" s="1024"/>
    </row>
    <row r="2" spans="1:74" ht="13.4" customHeight="1"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55"/>
      <c r="B5" s="58"/>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80"/>
      <c r="AZ5" s="480"/>
      <c r="BA5" s="480"/>
      <c r="BB5" s="480"/>
      <c r="BC5" s="480"/>
      <c r="BD5" s="480"/>
      <c r="BE5" s="480"/>
      <c r="BF5" s="480"/>
      <c r="BG5" s="480"/>
      <c r="BH5" s="480"/>
      <c r="BI5" s="480"/>
      <c r="BJ5" s="480"/>
      <c r="BK5" s="480"/>
      <c r="BL5" s="480"/>
      <c r="BM5" s="480"/>
      <c r="BN5" s="480"/>
      <c r="BO5" s="480"/>
      <c r="BP5" s="480"/>
      <c r="BQ5" s="480"/>
      <c r="BR5" s="480"/>
      <c r="BS5" s="480"/>
      <c r="BT5" s="480"/>
      <c r="BU5" s="480"/>
      <c r="BV5" s="480"/>
    </row>
    <row r="6" spans="1:74" s="58" customFormat="1" ht="11.05" customHeight="1" x14ac:dyDescent="0.2">
      <c r="A6" s="482" t="s">
        <v>643</v>
      </c>
      <c r="B6" s="764" t="s">
        <v>1414</v>
      </c>
      <c r="C6" s="320">
        <v>321.49647594999999</v>
      </c>
      <c r="D6" s="320">
        <v>299.69803164000001</v>
      </c>
      <c r="E6" s="320">
        <v>295.34499951999999</v>
      </c>
      <c r="F6" s="320">
        <v>272.77869724999999</v>
      </c>
      <c r="G6" s="320">
        <v>290.06060062</v>
      </c>
      <c r="H6" s="320">
        <v>338.41538329000002</v>
      </c>
      <c r="I6" s="320">
        <v>373.94829795999999</v>
      </c>
      <c r="J6" s="320">
        <v>381.03930319</v>
      </c>
      <c r="K6" s="320">
        <v>336.44400996000002</v>
      </c>
      <c r="L6" s="320">
        <v>302.12747094000002</v>
      </c>
      <c r="M6" s="320">
        <v>287.13380081999998</v>
      </c>
      <c r="N6" s="320">
        <v>307.38717817000003</v>
      </c>
      <c r="O6" s="320">
        <v>338.65604765</v>
      </c>
      <c r="P6" s="320">
        <v>305.86307081000001</v>
      </c>
      <c r="Q6" s="320">
        <v>304.30002737000001</v>
      </c>
      <c r="R6" s="320">
        <v>284.93286511999997</v>
      </c>
      <c r="S6" s="320">
        <v>309.69695281999998</v>
      </c>
      <c r="T6" s="320">
        <v>347.10633182999999</v>
      </c>
      <c r="U6" s="320">
        <v>389.21417422000002</v>
      </c>
      <c r="V6" s="320">
        <v>389.62627773999998</v>
      </c>
      <c r="W6" s="320">
        <v>340.54384024000001</v>
      </c>
      <c r="X6" s="320">
        <v>297.19594481000001</v>
      </c>
      <c r="Y6" s="320">
        <v>292.25774618999998</v>
      </c>
      <c r="Z6" s="320">
        <v>327.77578431000001</v>
      </c>
      <c r="AA6" s="320">
        <v>325.41464459000002</v>
      </c>
      <c r="AB6" s="320">
        <v>292.94566495999999</v>
      </c>
      <c r="AC6" s="320">
        <v>306.45394307999999</v>
      </c>
      <c r="AD6" s="320">
        <v>280.81114563</v>
      </c>
      <c r="AE6" s="320">
        <v>298.70556714999998</v>
      </c>
      <c r="AF6" s="320">
        <v>328.79808223999999</v>
      </c>
      <c r="AG6" s="320">
        <v>387.25610575000002</v>
      </c>
      <c r="AH6" s="320">
        <v>392.43603512999999</v>
      </c>
      <c r="AI6" s="320">
        <v>346.47644131999999</v>
      </c>
      <c r="AJ6" s="320">
        <v>308.06540884999998</v>
      </c>
      <c r="AK6" s="320">
        <v>294.24848335000001</v>
      </c>
      <c r="AL6" s="320">
        <v>312.64183413000001</v>
      </c>
      <c r="AM6" s="320">
        <v>343.17115927999998</v>
      </c>
      <c r="AN6" s="320">
        <v>301.91574477</v>
      </c>
      <c r="AO6" s="320">
        <v>294.52157786999999</v>
      </c>
      <c r="AP6" s="320">
        <v>283.43248872999999</v>
      </c>
      <c r="AQ6" s="320">
        <v>312.03134302000001</v>
      </c>
      <c r="AR6" s="320">
        <v>353.10411563000002</v>
      </c>
      <c r="AS6" s="320">
        <v>394.12369923</v>
      </c>
      <c r="AT6" s="320">
        <v>390.21887174</v>
      </c>
      <c r="AU6" s="320">
        <v>340.38001894000001</v>
      </c>
      <c r="AV6" s="320">
        <v>313.63833992999997</v>
      </c>
      <c r="AW6" s="320">
        <v>299.85953523000001</v>
      </c>
      <c r="AX6" s="320">
        <v>327.52421494999999</v>
      </c>
      <c r="AY6" s="484">
        <v>351.69529999999997</v>
      </c>
      <c r="AZ6" s="484">
        <v>303.05439999999999</v>
      </c>
      <c r="BA6" s="484">
        <v>306.01749999999998</v>
      </c>
      <c r="BB6" s="484">
        <v>292.09500000000003</v>
      </c>
      <c r="BC6" s="484">
        <v>314.92579999999998</v>
      </c>
      <c r="BD6" s="484">
        <v>352.77670000000001</v>
      </c>
      <c r="BE6" s="484">
        <v>402.22019999999998</v>
      </c>
      <c r="BF6" s="484">
        <v>403.79169999999999</v>
      </c>
      <c r="BG6" s="484">
        <v>348.18270000000001</v>
      </c>
      <c r="BH6" s="484">
        <v>319.61419999999998</v>
      </c>
      <c r="BI6" s="484">
        <v>308.97919999999999</v>
      </c>
      <c r="BJ6" s="484">
        <v>335.68459999999999</v>
      </c>
      <c r="BK6" s="484">
        <v>355.99900000000002</v>
      </c>
      <c r="BL6" s="484">
        <v>307.95639999999997</v>
      </c>
      <c r="BM6" s="484">
        <v>311.6696</v>
      </c>
      <c r="BN6" s="484">
        <v>298.2158</v>
      </c>
      <c r="BO6" s="484">
        <v>321.9726</v>
      </c>
      <c r="BP6" s="484">
        <v>360.44080000000002</v>
      </c>
      <c r="BQ6" s="484">
        <v>410.34949999999998</v>
      </c>
      <c r="BR6" s="484">
        <v>411.7697</v>
      </c>
      <c r="BS6" s="484">
        <v>354.858</v>
      </c>
      <c r="BT6" s="484">
        <v>325.60079999999999</v>
      </c>
      <c r="BU6" s="484">
        <v>314.2758</v>
      </c>
      <c r="BV6" s="484">
        <v>341.0412</v>
      </c>
    </row>
    <row r="7" spans="1:74" ht="11.05" customHeight="1" x14ac:dyDescent="0.2">
      <c r="A7" s="55" t="s">
        <v>633</v>
      </c>
      <c r="B7" s="762" t="s">
        <v>1025</v>
      </c>
      <c r="C7" s="474">
        <v>10.07082366</v>
      </c>
      <c r="D7" s="474">
        <v>9.4179753000000002</v>
      </c>
      <c r="E7" s="474">
        <v>9.1195763799999998</v>
      </c>
      <c r="F7" s="474">
        <v>8.32449978</v>
      </c>
      <c r="G7" s="474">
        <v>8.2873172799999999</v>
      </c>
      <c r="H7" s="474">
        <v>10.123395049999999</v>
      </c>
      <c r="I7" s="474">
        <v>10.480734829999999</v>
      </c>
      <c r="J7" s="474">
        <v>11.38460555</v>
      </c>
      <c r="K7" s="474">
        <v>9.9672660299999993</v>
      </c>
      <c r="L7" s="474">
        <v>8.5879007999999999</v>
      </c>
      <c r="M7" s="474">
        <v>8.6506506699999992</v>
      </c>
      <c r="N7" s="474">
        <v>9.3838887999999994</v>
      </c>
      <c r="O7" s="474">
        <v>10.41702776</v>
      </c>
      <c r="P7" s="474">
        <v>9.5267438900000005</v>
      </c>
      <c r="Q7" s="474">
        <v>9.3516091299999999</v>
      </c>
      <c r="R7" s="474">
        <v>8.6710053400000007</v>
      </c>
      <c r="S7" s="474">
        <v>8.7275764099999993</v>
      </c>
      <c r="T7" s="474">
        <v>9.0606487700000002</v>
      </c>
      <c r="U7" s="474">
        <v>11.1310389</v>
      </c>
      <c r="V7" s="474">
        <v>11.481671860000001</v>
      </c>
      <c r="W7" s="474">
        <v>9.5333639100000003</v>
      </c>
      <c r="X7" s="474">
        <v>8.4980085400000007</v>
      </c>
      <c r="Y7" s="474">
        <v>8.5209244399999999</v>
      </c>
      <c r="Z7" s="474">
        <v>9.5715591500000006</v>
      </c>
      <c r="AA7" s="474">
        <v>9.7749188700000005</v>
      </c>
      <c r="AB7" s="474">
        <v>9.1573613900000002</v>
      </c>
      <c r="AC7" s="474">
        <v>9.1614414800000006</v>
      </c>
      <c r="AD7" s="474">
        <v>8.0779504200000005</v>
      </c>
      <c r="AE7" s="474">
        <v>8.2633916500000009</v>
      </c>
      <c r="AF7" s="474">
        <v>8.8696297299999998</v>
      </c>
      <c r="AG7" s="474">
        <v>11.301378120000001</v>
      </c>
      <c r="AH7" s="474">
        <v>10.549009160000001</v>
      </c>
      <c r="AI7" s="474">
        <v>9.7467153599999996</v>
      </c>
      <c r="AJ7" s="474">
        <v>8.5939703900000008</v>
      </c>
      <c r="AK7" s="474">
        <v>8.6649270600000001</v>
      </c>
      <c r="AL7" s="474">
        <v>9.1685984699999992</v>
      </c>
      <c r="AM7" s="474">
        <v>10.09744927</v>
      </c>
      <c r="AN7" s="474">
        <v>9.3710252100000009</v>
      </c>
      <c r="AO7" s="474">
        <v>9.0721568700000006</v>
      </c>
      <c r="AP7" s="474">
        <v>8.4054730000000006</v>
      </c>
      <c r="AQ7" s="474">
        <v>8.5355641200000001</v>
      </c>
      <c r="AR7" s="474">
        <v>9.4034409399999994</v>
      </c>
      <c r="AS7" s="474">
        <v>11.038346799999999</v>
      </c>
      <c r="AT7" s="474">
        <v>10.35472813</v>
      </c>
      <c r="AU7" s="474">
        <v>8.8645677299999992</v>
      </c>
      <c r="AV7" s="474">
        <v>8.4851438800000007</v>
      </c>
      <c r="AW7" s="474">
        <v>8.5199986389000006</v>
      </c>
      <c r="AX7" s="474">
        <v>9.6852961545999996</v>
      </c>
      <c r="AY7" s="478">
        <v>10.532109999999999</v>
      </c>
      <c r="AZ7" s="478">
        <v>9.2505349999999993</v>
      </c>
      <c r="BA7" s="478">
        <v>9.3147789999999997</v>
      </c>
      <c r="BB7" s="478">
        <v>8.4919910000000005</v>
      </c>
      <c r="BC7" s="478">
        <v>8.5835779999999993</v>
      </c>
      <c r="BD7" s="478">
        <v>9.1866389999999996</v>
      </c>
      <c r="BE7" s="478">
        <v>10.726889999999999</v>
      </c>
      <c r="BF7" s="478">
        <v>10.77557</v>
      </c>
      <c r="BG7" s="478">
        <v>9.0917030000000008</v>
      </c>
      <c r="BH7" s="478">
        <v>8.5586900000000004</v>
      </c>
      <c r="BI7" s="478">
        <v>8.6410129999999992</v>
      </c>
      <c r="BJ7" s="478">
        <v>9.522297</v>
      </c>
      <c r="BK7" s="478">
        <v>10.350149999999999</v>
      </c>
      <c r="BL7" s="478">
        <v>9.2150420000000004</v>
      </c>
      <c r="BM7" s="478">
        <v>9.3018169999999998</v>
      </c>
      <c r="BN7" s="478">
        <v>8.4890190000000008</v>
      </c>
      <c r="BO7" s="478">
        <v>8.5852850000000007</v>
      </c>
      <c r="BP7" s="478">
        <v>9.1994819999999997</v>
      </c>
      <c r="BQ7" s="478">
        <v>10.757009999999999</v>
      </c>
      <c r="BR7" s="478">
        <v>10.808400000000001</v>
      </c>
      <c r="BS7" s="478">
        <v>9.1008770000000005</v>
      </c>
      <c r="BT7" s="478">
        <v>8.5612940000000002</v>
      </c>
      <c r="BU7" s="478">
        <v>8.6414249999999999</v>
      </c>
      <c r="BV7" s="478">
        <v>9.5277250000000002</v>
      </c>
    </row>
    <row r="8" spans="1:74" ht="11.05" customHeight="1" x14ac:dyDescent="0.2">
      <c r="A8" s="55" t="s">
        <v>634</v>
      </c>
      <c r="B8" s="763" t="s">
        <v>1026</v>
      </c>
      <c r="C8" s="474">
        <v>30.936513430000002</v>
      </c>
      <c r="D8" s="474">
        <v>29.877462940000001</v>
      </c>
      <c r="E8" s="474">
        <v>28.510473040000001</v>
      </c>
      <c r="F8" s="474">
        <v>25.54396105</v>
      </c>
      <c r="G8" s="474">
        <v>26.07610348</v>
      </c>
      <c r="H8" s="474">
        <v>30.88832326</v>
      </c>
      <c r="I8" s="474">
        <v>35.224455890000002</v>
      </c>
      <c r="J8" s="474">
        <v>35.768170339999998</v>
      </c>
      <c r="K8" s="474">
        <v>31.071005339999999</v>
      </c>
      <c r="L8" s="474">
        <v>27.3499278</v>
      </c>
      <c r="M8" s="474">
        <v>27.027322170000001</v>
      </c>
      <c r="N8" s="474">
        <v>29.56067951</v>
      </c>
      <c r="O8" s="474">
        <v>32.889607669999997</v>
      </c>
      <c r="P8" s="474">
        <v>29.473402579999998</v>
      </c>
      <c r="Q8" s="474">
        <v>28.528399579999999</v>
      </c>
      <c r="R8" s="474">
        <v>26.50325582</v>
      </c>
      <c r="S8" s="474">
        <v>26.812190180000002</v>
      </c>
      <c r="T8" s="474">
        <v>30.38978169</v>
      </c>
      <c r="U8" s="474">
        <v>35.811473280000001</v>
      </c>
      <c r="V8" s="474">
        <v>36.981242469999998</v>
      </c>
      <c r="W8" s="474">
        <v>30.981694310000002</v>
      </c>
      <c r="X8" s="474">
        <v>26.756537779999999</v>
      </c>
      <c r="Y8" s="474">
        <v>26.489209450000001</v>
      </c>
      <c r="Z8" s="474">
        <v>31.081046390000001</v>
      </c>
      <c r="AA8" s="474">
        <v>30.50256757</v>
      </c>
      <c r="AB8" s="474">
        <v>27.655944529999999</v>
      </c>
      <c r="AC8" s="474">
        <v>28.543037779999999</v>
      </c>
      <c r="AD8" s="474">
        <v>25.422525390000001</v>
      </c>
      <c r="AE8" s="474">
        <v>25.817637009999999</v>
      </c>
      <c r="AF8" s="474">
        <v>28.07117959</v>
      </c>
      <c r="AG8" s="474">
        <v>35.374502980000003</v>
      </c>
      <c r="AH8" s="474">
        <v>34.024166270000002</v>
      </c>
      <c r="AI8" s="474">
        <v>30.699005570000001</v>
      </c>
      <c r="AJ8" s="474">
        <v>26.778923899999999</v>
      </c>
      <c r="AK8" s="474">
        <v>27.02582718</v>
      </c>
      <c r="AL8" s="474">
        <v>29.31454931</v>
      </c>
      <c r="AM8" s="474">
        <v>31.377481280000001</v>
      </c>
      <c r="AN8" s="474">
        <v>27.815959230000001</v>
      </c>
      <c r="AO8" s="474">
        <v>27.919932060000001</v>
      </c>
      <c r="AP8" s="474">
        <v>26.07021799</v>
      </c>
      <c r="AQ8" s="474">
        <v>26.559345319999998</v>
      </c>
      <c r="AR8" s="474">
        <v>30.95410996</v>
      </c>
      <c r="AS8" s="474">
        <v>37.420352520000002</v>
      </c>
      <c r="AT8" s="474">
        <v>35.025953129999998</v>
      </c>
      <c r="AU8" s="474">
        <v>29.25884954</v>
      </c>
      <c r="AV8" s="474">
        <v>26.46660816</v>
      </c>
      <c r="AW8" s="474">
        <v>26.430003034999999</v>
      </c>
      <c r="AX8" s="474">
        <v>30.812294638000001</v>
      </c>
      <c r="AY8" s="478">
        <v>32.640860000000004</v>
      </c>
      <c r="AZ8" s="478">
        <v>27.665949999999999</v>
      </c>
      <c r="BA8" s="478">
        <v>28.866289999999999</v>
      </c>
      <c r="BB8" s="478">
        <v>26.690829999999998</v>
      </c>
      <c r="BC8" s="478">
        <v>26.85924</v>
      </c>
      <c r="BD8" s="478">
        <v>30.543620000000001</v>
      </c>
      <c r="BE8" s="478">
        <v>36.962960000000002</v>
      </c>
      <c r="BF8" s="478">
        <v>36.399239999999999</v>
      </c>
      <c r="BG8" s="478">
        <v>30.448119999999999</v>
      </c>
      <c r="BH8" s="478">
        <v>27.09657</v>
      </c>
      <c r="BI8" s="478">
        <v>27.190020000000001</v>
      </c>
      <c r="BJ8" s="478">
        <v>30.878830000000001</v>
      </c>
      <c r="BK8" s="478">
        <v>32.468350000000001</v>
      </c>
      <c r="BL8" s="478">
        <v>27.8049</v>
      </c>
      <c r="BM8" s="478">
        <v>29.09534</v>
      </c>
      <c r="BN8" s="478">
        <v>26.95684</v>
      </c>
      <c r="BO8" s="478">
        <v>27.15314</v>
      </c>
      <c r="BP8" s="478">
        <v>30.894549999999999</v>
      </c>
      <c r="BQ8" s="478">
        <v>37.417819999999999</v>
      </c>
      <c r="BR8" s="478">
        <v>36.842019999999998</v>
      </c>
      <c r="BS8" s="478">
        <v>30.774640000000002</v>
      </c>
      <c r="BT8" s="478">
        <v>27.35624</v>
      </c>
      <c r="BU8" s="478">
        <v>27.429649999999999</v>
      </c>
      <c r="BV8" s="478">
        <v>31.13691</v>
      </c>
    </row>
    <row r="9" spans="1:74" ht="11.05" customHeight="1" x14ac:dyDescent="0.2">
      <c r="A9" s="55" t="s">
        <v>635</v>
      </c>
      <c r="B9" s="762" t="s">
        <v>1027</v>
      </c>
      <c r="C9" s="474">
        <v>47.15432405</v>
      </c>
      <c r="D9" s="474">
        <v>45.67794044</v>
      </c>
      <c r="E9" s="474">
        <v>43.387342959999998</v>
      </c>
      <c r="F9" s="474">
        <v>39.832566360000001</v>
      </c>
      <c r="G9" s="474">
        <v>42.390371450000004</v>
      </c>
      <c r="H9" s="474">
        <v>49.209132930000003</v>
      </c>
      <c r="I9" s="474">
        <v>52.581252050000003</v>
      </c>
      <c r="J9" s="474">
        <v>55.19925224</v>
      </c>
      <c r="K9" s="474">
        <v>45.874984449999999</v>
      </c>
      <c r="L9" s="474">
        <v>43.164289770000003</v>
      </c>
      <c r="M9" s="474">
        <v>42.665297340000002</v>
      </c>
      <c r="N9" s="474">
        <v>45.249886959999998</v>
      </c>
      <c r="O9" s="474">
        <v>49.957606210000002</v>
      </c>
      <c r="P9" s="474">
        <v>44.804513929999999</v>
      </c>
      <c r="Q9" s="474">
        <v>45.122487360000001</v>
      </c>
      <c r="R9" s="474">
        <v>40.761284570000001</v>
      </c>
      <c r="S9" s="474">
        <v>43.677433999999998</v>
      </c>
      <c r="T9" s="474">
        <v>49.015164900000002</v>
      </c>
      <c r="U9" s="474">
        <v>53.455370430000002</v>
      </c>
      <c r="V9" s="474">
        <v>53.228968340000002</v>
      </c>
      <c r="W9" s="474">
        <v>45.474497339999999</v>
      </c>
      <c r="X9" s="474">
        <v>40.967489870000001</v>
      </c>
      <c r="Y9" s="474">
        <v>41.906779290000003</v>
      </c>
      <c r="Z9" s="474">
        <v>47.55926479</v>
      </c>
      <c r="AA9" s="474">
        <v>46.772814529999998</v>
      </c>
      <c r="AB9" s="474">
        <v>42.041455120000002</v>
      </c>
      <c r="AC9" s="474">
        <v>44.910349789999998</v>
      </c>
      <c r="AD9" s="474">
        <v>39.896091679999998</v>
      </c>
      <c r="AE9" s="474">
        <v>41.893136200000001</v>
      </c>
      <c r="AF9" s="474">
        <v>45.75967138</v>
      </c>
      <c r="AG9" s="474">
        <v>52.552421500000001</v>
      </c>
      <c r="AH9" s="474">
        <v>51.31759916</v>
      </c>
      <c r="AI9" s="474">
        <v>44.936551969999996</v>
      </c>
      <c r="AJ9" s="474">
        <v>42.486266520000001</v>
      </c>
      <c r="AK9" s="474">
        <v>42.156323380000003</v>
      </c>
      <c r="AL9" s="474">
        <v>44.644464990000003</v>
      </c>
      <c r="AM9" s="474">
        <v>49.393007760000003</v>
      </c>
      <c r="AN9" s="474">
        <v>43.287426150000002</v>
      </c>
      <c r="AO9" s="474">
        <v>43.798564319999997</v>
      </c>
      <c r="AP9" s="474">
        <v>40.792966620000001</v>
      </c>
      <c r="AQ9" s="474">
        <v>44.02387916</v>
      </c>
      <c r="AR9" s="474">
        <v>49.474893369999997</v>
      </c>
      <c r="AS9" s="474">
        <v>53.497041420000002</v>
      </c>
      <c r="AT9" s="474">
        <v>53.738901439999999</v>
      </c>
      <c r="AU9" s="474">
        <v>46.279867869999997</v>
      </c>
      <c r="AV9" s="474">
        <v>42.302818860000002</v>
      </c>
      <c r="AW9" s="474">
        <v>41.909999235999997</v>
      </c>
      <c r="AX9" s="474">
        <v>46.945552479</v>
      </c>
      <c r="AY9" s="478">
        <v>50.972090000000001</v>
      </c>
      <c r="AZ9" s="478">
        <v>43.835790000000003</v>
      </c>
      <c r="BA9" s="478">
        <v>45.343559999999997</v>
      </c>
      <c r="BB9" s="478">
        <v>41.867980000000003</v>
      </c>
      <c r="BC9" s="478">
        <v>43.966419999999999</v>
      </c>
      <c r="BD9" s="478">
        <v>49.163879999999999</v>
      </c>
      <c r="BE9" s="478">
        <v>56.2727</v>
      </c>
      <c r="BF9" s="478">
        <v>55.561660000000003</v>
      </c>
      <c r="BG9" s="478">
        <v>46.403829999999999</v>
      </c>
      <c r="BH9" s="478">
        <v>43.298079999999999</v>
      </c>
      <c r="BI9" s="478">
        <v>43.53895</v>
      </c>
      <c r="BJ9" s="478">
        <v>47.808050000000001</v>
      </c>
      <c r="BK9" s="478">
        <v>51.22354</v>
      </c>
      <c r="BL9" s="478">
        <v>44.289099999999998</v>
      </c>
      <c r="BM9" s="478">
        <v>45.9163</v>
      </c>
      <c r="BN9" s="478">
        <v>42.564230000000002</v>
      </c>
      <c r="BO9" s="478">
        <v>44.731749999999998</v>
      </c>
      <c r="BP9" s="478">
        <v>49.978319999999997</v>
      </c>
      <c r="BQ9" s="478">
        <v>57.068280000000001</v>
      </c>
      <c r="BR9" s="478">
        <v>56.26932</v>
      </c>
      <c r="BS9" s="478">
        <v>46.950949999999999</v>
      </c>
      <c r="BT9" s="478">
        <v>43.76576</v>
      </c>
      <c r="BU9" s="478">
        <v>43.989640000000001</v>
      </c>
      <c r="BV9" s="478">
        <v>48.277509999999999</v>
      </c>
    </row>
    <row r="10" spans="1:74" ht="11.05" customHeight="1" x14ac:dyDescent="0.2">
      <c r="A10" s="55" t="s">
        <v>636</v>
      </c>
      <c r="B10" s="762" t="s">
        <v>1028</v>
      </c>
      <c r="C10" s="474">
        <v>26.397853210000001</v>
      </c>
      <c r="D10" s="474">
        <v>26.422873689999999</v>
      </c>
      <c r="E10" s="474">
        <v>24.169642150000001</v>
      </c>
      <c r="F10" s="474">
        <v>21.930829809999999</v>
      </c>
      <c r="G10" s="474">
        <v>22.682536989999999</v>
      </c>
      <c r="H10" s="474">
        <v>27.034916549999998</v>
      </c>
      <c r="I10" s="474">
        <v>29.230533999999999</v>
      </c>
      <c r="J10" s="474">
        <v>29.764321670000001</v>
      </c>
      <c r="K10" s="474">
        <v>25.632094930000001</v>
      </c>
      <c r="L10" s="474">
        <v>23.561476800000001</v>
      </c>
      <c r="M10" s="474">
        <v>23.520253960000002</v>
      </c>
      <c r="N10" s="474">
        <v>25.635598349999999</v>
      </c>
      <c r="O10" s="474">
        <v>28.41722</v>
      </c>
      <c r="P10" s="474">
        <v>25.88279197</v>
      </c>
      <c r="Q10" s="474">
        <v>25.552410259999998</v>
      </c>
      <c r="R10" s="474">
        <v>22.91070487</v>
      </c>
      <c r="S10" s="474">
        <v>24.20940079</v>
      </c>
      <c r="T10" s="474">
        <v>26.979452810000002</v>
      </c>
      <c r="U10" s="474">
        <v>30.351028339999999</v>
      </c>
      <c r="V10" s="474">
        <v>29.921976740000002</v>
      </c>
      <c r="W10" s="474">
        <v>26.258264780000001</v>
      </c>
      <c r="X10" s="474">
        <v>23.29116775</v>
      </c>
      <c r="Y10" s="474">
        <v>24.363266190000001</v>
      </c>
      <c r="Z10" s="474">
        <v>27.673071709999999</v>
      </c>
      <c r="AA10" s="474">
        <v>28.118940779999999</v>
      </c>
      <c r="AB10" s="474">
        <v>24.56230502</v>
      </c>
      <c r="AC10" s="474">
        <v>25.680400989999999</v>
      </c>
      <c r="AD10" s="474">
        <v>23.047498340000001</v>
      </c>
      <c r="AE10" s="474">
        <v>24.242167070000001</v>
      </c>
      <c r="AF10" s="474">
        <v>27.212395180000001</v>
      </c>
      <c r="AG10" s="474">
        <v>29.498256909999998</v>
      </c>
      <c r="AH10" s="474">
        <v>30.404318849999999</v>
      </c>
      <c r="AI10" s="474">
        <v>26.40418335</v>
      </c>
      <c r="AJ10" s="474">
        <v>24.16660439</v>
      </c>
      <c r="AK10" s="474">
        <v>24.270304589999999</v>
      </c>
      <c r="AL10" s="474">
        <v>26.31586575</v>
      </c>
      <c r="AM10" s="474">
        <v>29.576711530000001</v>
      </c>
      <c r="AN10" s="474">
        <v>24.99579692</v>
      </c>
      <c r="AO10" s="474">
        <v>24.856391179999999</v>
      </c>
      <c r="AP10" s="474">
        <v>23.337855390000001</v>
      </c>
      <c r="AQ10" s="474">
        <v>24.67928977</v>
      </c>
      <c r="AR10" s="474">
        <v>27.737991350000001</v>
      </c>
      <c r="AS10" s="474">
        <v>30.27334815</v>
      </c>
      <c r="AT10" s="474">
        <v>30.202159640000001</v>
      </c>
      <c r="AU10" s="474">
        <v>26.61993305</v>
      </c>
      <c r="AV10" s="474">
        <v>24.572223910000002</v>
      </c>
      <c r="AW10" s="474">
        <v>24.269998695000002</v>
      </c>
      <c r="AX10" s="474">
        <v>27.721241468999999</v>
      </c>
      <c r="AY10" s="478">
        <v>30.763649999999998</v>
      </c>
      <c r="AZ10" s="478">
        <v>26.088380000000001</v>
      </c>
      <c r="BA10" s="478">
        <v>26.29598</v>
      </c>
      <c r="BB10" s="478">
        <v>24.182379999999998</v>
      </c>
      <c r="BC10" s="478">
        <v>25.165209999999998</v>
      </c>
      <c r="BD10" s="478">
        <v>28.038779999999999</v>
      </c>
      <c r="BE10" s="478">
        <v>32.433720000000001</v>
      </c>
      <c r="BF10" s="478">
        <v>32.005659999999999</v>
      </c>
      <c r="BG10" s="478">
        <v>27.007169999999999</v>
      </c>
      <c r="BH10" s="478">
        <v>25.371179999999999</v>
      </c>
      <c r="BI10" s="478">
        <v>25.400069999999999</v>
      </c>
      <c r="BJ10" s="478">
        <v>28.741060000000001</v>
      </c>
      <c r="BK10" s="478">
        <v>31.473230000000001</v>
      </c>
      <c r="BL10" s="478">
        <v>26.709330000000001</v>
      </c>
      <c r="BM10" s="478">
        <v>26.98507</v>
      </c>
      <c r="BN10" s="478">
        <v>24.912009999999999</v>
      </c>
      <c r="BO10" s="478">
        <v>25.95234</v>
      </c>
      <c r="BP10" s="478">
        <v>28.896599999999999</v>
      </c>
      <c r="BQ10" s="478">
        <v>33.359169999999999</v>
      </c>
      <c r="BR10" s="478">
        <v>32.884010000000004</v>
      </c>
      <c r="BS10" s="478">
        <v>27.7394</v>
      </c>
      <c r="BT10" s="478">
        <v>26.042249999999999</v>
      </c>
      <c r="BU10" s="478">
        <v>26.0471</v>
      </c>
      <c r="BV10" s="478">
        <v>29.441520000000001</v>
      </c>
    </row>
    <row r="11" spans="1:74" ht="11.05" customHeight="1" x14ac:dyDescent="0.2">
      <c r="A11" s="55" t="s">
        <v>637</v>
      </c>
      <c r="B11" s="762" t="s">
        <v>1029</v>
      </c>
      <c r="C11" s="474">
        <v>71.120623589999994</v>
      </c>
      <c r="D11" s="474">
        <v>65.848828929999996</v>
      </c>
      <c r="E11" s="474">
        <v>62.88029933</v>
      </c>
      <c r="F11" s="474">
        <v>59.745815989999997</v>
      </c>
      <c r="G11" s="474">
        <v>65.076213010000004</v>
      </c>
      <c r="H11" s="474">
        <v>73.890154019999997</v>
      </c>
      <c r="I11" s="474">
        <v>82.305390970000005</v>
      </c>
      <c r="J11" s="474">
        <v>83.843196550000002</v>
      </c>
      <c r="K11" s="474">
        <v>73.574302110000005</v>
      </c>
      <c r="L11" s="474">
        <v>66.973599059999998</v>
      </c>
      <c r="M11" s="474">
        <v>62.266035100000003</v>
      </c>
      <c r="N11" s="474">
        <v>65.776972630000003</v>
      </c>
      <c r="O11" s="474">
        <v>75.058636879999995</v>
      </c>
      <c r="P11" s="474">
        <v>66.869598909999993</v>
      </c>
      <c r="Q11" s="474">
        <v>64.440902890000004</v>
      </c>
      <c r="R11" s="474">
        <v>61.475465849999999</v>
      </c>
      <c r="S11" s="474">
        <v>70.119828990000002</v>
      </c>
      <c r="T11" s="474">
        <v>77.671634190000006</v>
      </c>
      <c r="U11" s="474">
        <v>87.324520519999993</v>
      </c>
      <c r="V11" s="474">
        <v>84.930460049999994</v>
      </c>
      <c r="W11" s="474">
        <v>73.543933730000006</v>
      </c>
      <c r="X11" s="474">
        <v>64.34216807</v>
      </c>
      <c r="Y11" s="474">
        <v>64.665444890000003</v>
      </c>
      <c r="Z11" s="474">
        <v>72.093031229999994</v>
      </c>
      <c r="AA11" s="474">
        <v>68.678702259999994</v>
      </c>
      <c r="AB11" s="474">
        <v>61.778998129999998</v>
      </c>
      <c r="AC11" s="474">
        <v>66.363760429999999</v>
      </c>
      <c r="AD11" s="474">
        <v>61.782112230000003</v>
      </c>
      <c r="AE11" s="474">
        <v>66.624851379999996</v>
      </c>
      <c r="AF11" s="474">
        <v>73.145840019999994</v>
      </c>
      <c r="AG11" s="474">
        <v>87.026292549999994</v>
      </c>
      <c r="AH11" s="474">
        <v>88.042743400000006</v>
      </c>
      <c r="AI11" s="474">
        <v>76.678779879999993</v>
      </c>
      <c r="AJ11" s="474">
        <v>66.918262290000001</v>
      </c>
      <c r="AK11" s="474">
        <v>64.123833759999997</v>
      </c>
      <c r="AL11" s="474">
        <v>68.481819920000007</v>
      </c>
      <c r="AM11" s="474">
        <v>75.019581369999997</v>
      </c>
      <c r="AN11" s="474">
        <v>65.309035320000007</v>
      </c>
      <c r="AO11" s="474">
        <v>63.820300580000001</v>
      </c>
      <c r="AP11" s="474">
        <v>62.153529990000003</v>
      </c>
      <c r="AQ11" s="474">
        <v>71.318900029999995</v>
      </c>
      <c r="AR11" s="474">
        <v>80.725456809999997</v>
      </c>
      <c r="AS11" s="474">
        <v>88.708391770000006</v>
      </c>
      <c r="AT11" s="474">
        <v>86.706709910000001</v>
      </c>
      <c r="AU11" s="474">
        <v>74.257317209999997</v>
      </c>
      <c r="AV11" s="474">
        <v>67.355781649999997</v>
      </c>
      <c r="AW11" s="474">
        <v>65.160008899000005</v>
      </c>
      <c r="AX11" s="474">
        <v>71.965451389999998</v>
      </c>
      <c r="AY11" s="478">
        <v>76.983549999999994</v>
      </c>
      <c r="AZ11" s="478">
        <v>65.373099999999994</v>
      </c>
      <c r="BA11" s="478">
        <v>66.295199999999994</v>
      </c>
      <c r="BB11" s="478">
        <v>64.589079999999996</v>
      </c>
      <c r="BC11" s="478">
        <v>71.520619999999994</v>
      </c>
      <c r="BD11" s="478">
        <v>81.03922</v>
      </c>
      <c r="BE11" s="478">
        <v>89.993570000000005</v>
      </c>
      <c r="BF11" s="478">
        <v>90.510300000000001</v>
      </c>
      <c r="BG11" s="478">
        <v>76.631510000000006</v>
      </c>
      <c r="BH11" s="478">
        <v>69.252529999999993</v>
      </c>
      <c r="BI11" s="478">
        <v>67.592740000000006</v>
      </c>
      <c r="BJ11" s="478">
        <v>72.607590000000002</v>
      </c>
      <c r="BK11" s="478">
        <v>77.280500000000004</v>
      </c>
      <c r="BL11" s="478">
        <v>66.397509999999997</v>
      </c>
      <c r="BM11" s="478">
        <v>67.483519999999999</v>
      </c>
      <c r="BN11" s="478">
        <v>65.859139999999996</v>
      </c>
      <c r="BO11" s="478">
        <v>72.973079999999996</v>
      </c>
      <c r="BP11" s="478">
        <v>82.651399999999995</v>
      </c>
      <c r="BQ11" s="478">
        <v>91.732799999999997</v>
      </c>
      <c r="BR11" s="478">
        <v>92.167940000000002</v>
      </c>
      <c r="BS11" s="478">
        <v>78.024929999999998</v>
      </c>
      <c r="BT11" s="478">
        <v>70.457859999999997</v>
      </c>
      <c r="BU11" s="478">
        <v>68.673929999999999</v>
      </c>
      <c r="BV11" s="478">
        <v>73.630759999999995</v>
      </c>
    </row>
    <row r="12" spans="1:74" ht="11.05" customHeight="1" x14ac:dyDescent="0.2">
      <c r="A12" s="55" t="s">
        <v>638</v>
      </c>
      <c r="B12" s="762" t="s">
        <v>1030</v>
      </c>
      <c r="C12" s="474">
        <v>27.338835060000001</v>
      </c>
      <c r="D12" s="474">
        <v>25.932997629999999</v>
      </c>
      <c r="E12" s="474">
        <v>24.192792180000001</v>
      </c>
      <c r="F12" s="474">
        <v>22.050368550000002</v>
      </c>
      <c r="G12" s="474">
        <v>22.93158236</v>
      </c>
      <c r="H12" s="474">
        <v>26.441782799999999</v>
      </c>
      <c r="I12" s="474">
        <v>29.428280659999999</v>
      </c>
      <c r="J12" s="474">
        <v>30.489883259999999</v>
      </c>
      <c r="K12" s="474">
        <v>27.408300059999998</v>
      </c>
      <c r="L12" s="474">
        <v>24.111391019999999</v>
      </c>
      <c r="M12" s="474">
        <v>23.146115300000002</v>
      </c>
      <c r="N12" s="474">
        <v>24.266324210000001</v>
      </c>
      <c r="O12" s="474">
        <v>27.69491313</v>
      </c>
      <c r="P12" s="474">
        <v>26.189213299999999</v>
      </c>
      <c r="Q12" s="474">
        <v>24.165119650000001</v>
      </c>
      <c r="R12" s="474">
        <v>22.53403793</v>
      </c>
      <c r="S12" s="474">
        <v>24.747686250000001</v>
      </c>
      <c r="T12" s="474">
        <v>28.406758409999998</v>
      </c>
      <c r="U12" s="474">
        <v>31.65167778</v>
      </c>
      <c r="V12" s="474">
        <v>30.523013200000001</v>
      </c>
      <c r="W12" s="474">
        <v>26.904153820000001</v>
      </c>
      <c r="X12" s="474">
        <v>22.9687375</v>
      </c>
      <c r="Y12" s="474">
        <v>22.377659130000001</v>
      </c>
      <c r="Z12" s="474">
        <v>25.294901029999998</v>
      </c>
      <c r="AA12" s="474">
        <v>26.22859437</v>
      </c>
      <c r="AB12" s="474">
        <v>23.657800980000001</v>
      </c>
      <c r="AC12" s="474">
        <v>23.109394739999999</v>
      </c>
      <c r="AD12" s="474">
        <v>22.09972818</v>
      </c>
      <c r="AE12" s="474">
        <v>22.982955799999999</v>
      </c>
      <c r="AF12" s="474">
        <v>25.96702732</v>
      </c>
      <c r="AG12" s="474">
        <v>29.756647149999999</v>
      </c>
      <c r="AH12" s="474">
        <v>30.963100019999999</v>
      </c>
      <c r="AI12" s="474">
        <v>28.08419288</v>
      </c>
      <c r="AJ12" s="474">
        <v>23.566587309999999</v>
      </c>
      <c r="AK12" s="474">
        <v>22.633681540000001</v>
      </c>
      <c r="AL12" s="474">
        <v>24.5214368</v>
      </c>
      <c r="AM12" s="474">
        <v>28.750620049999998</v>
      </c>
      <c r="AN12" s="474">
        <v>25.304193470000001</v>
      </c>
      <c r="AO12" s="474">
        <v>22.948075679999999</v>
      </c>
      <c r="AP12" s="474">
        <v>22.147846399999999</v>
      </c>
      <c r="AQ12" s="474">
        <v>24.81546582</v>
      </c>
      <c r="AR12" s="474">
        <v>27.89375695</v>
      </c>
      <c r="AS12" s="474">
        <v>31.116693380000001</v>
      </c>
      <c r="AT12" s="474">
        <v>31.3344287</v>
      </c>
      <c r="AU12" s="474">
        <v>27.591396920000001</v>
      </c>
      <c r="AV12" s="474">
        <v>24.276687639999999</v>
      </c>
      <c r="AW12" s="474">
        <v>22.8</v>
      </c>
      <c r="AX12" s="474">
        <v>25.352382737999999</v>
      </c>
      <c r="AY12" s="478">
        <v>29.029029999999999</v>
      </c>
      <c r="AZ12" s="478">
        <v>25.040209999999998</v>
      </c>
      <c r="BA12" s="478">
        <v>23.90476</v>
      </c>
      <c r="BB12" s="478">
        <v>22.700410000000002</v>
      </c>
      <c r="BC12" s="478">
        <v>24.697389999999999</v>
      </c>
      <c r="BD12" s="478">
        <v>27.599360000000001</v>
      </c>
      <c r="BE12" s="478">
        <v>31.42924</v>
      </c>
      <c r="BF12" s="478">
        <v>31.919640000000001</v>
      </c>
      <c r="BG12" s="478">
        <v>27.933579999999999</v>
      </c>
      <c r="BH12" s="478">
        <v>24.505369999999999</v>
      </c>
      <c r="BI12" s="478">
        <v>23.64995</v>
      </c>
      <c r="BJ12" s="478">
        <v>25.93609</v>
      </c>
      <c r="BK12" s="478">
        <v>28.829039999999999</v>
      </c>
      <c r="BL12" s="478">
        <v>25.0777</v>
      </c>
      <c r="BM12" s="478">
        <v>24.106190000000002</v>
      </c>
      <c r="BN12" s="478">
        <v>22.950489999999999</v>
      </c>
      <c r="BO12" s="478">
        <v>24.983470000000001</v>
      </c>
      <c r="BP12" s="478">
        <v>27.924620000000001</v>
      </c>
      <c r="BQ12" s="478">
        <v>31.764970000000002</v>
      </c>
      <c r="BR12" s="478">
        <v>32.237029999999997</v>
      </c>
      <c r="BS12" s="478">
        <v>28.174109999999999</v>
      </c>
      <c r="BT12" s="478">
        <v>24.670580000000001</v>
      </c>
      <c r="BU12" s="478">
        <v>23.786539999999999</v>
      </c>
      <c r="BV12" s="478">
        <v>26.07938</v>
      </c>
    </row>
    <row r="13" spans="1:74" ht="11.05" customHeight="1" x14ac:dyDescent="0.2">
      <c r="A13" s="55" t="s">
        <v>639</v>
      </c>
      <c r="B13" s="762" t="s">
        <v>1031</v>
      </c>
      <c r="C13" s="474">
        <v>52.876892490000003</v>
      </c>
      <c r="D13" s="474">
        <v>46.253105259999998</v>
      </c>
      <c r="E13" s="474">
        <v>46.569717509999997</v>
      </c>
      <c r="F13" s="474">
        <v>46.547124250000003</v>
      </c>
      <c r="G13" s="474">
        <v>48.759313519999999</v>
      </c>
      <c r="H13" s="474">
        <v>57.198268339999998</v>
      </c>
      <c r="I13" s="474">
        <v>64.304796210000006</v>
      </c>
      <c r="J13" s="474">
        <v>65.474984660000004</v>
      </c>
      <c r="K13" s="474">
        <v>61.392409479999998</v>
      </c>
      <c r="L13" s="474">
        <v>53.52930164</v>
      </c>
      <c r="M13" s="474">
        <v>47.352202460000001</v>
      </c>
      <c r="N13" s="474">
        <v>49.377387280000001</v>
      </c>
      <c r="O13" s="474">
        <v>54.559522430000001</v>
      </c>
      <c r="P13" s="474">
        <v>51.488855979999997</v>
      </c>
      <c r="Q13" s="474">
        <v>51.15879683</v>
      </c>
      <c r="R13" s="474">
        <v>49.037681290000002</v>
      </c>
      <c r="S13" s="474">
        <v>56.217021760000002</v>
      </c>
      <c r="T13" s="474">
        <v>64.278962949999993</v>
      </c>
      <c r="U13" s="474">
        <v>70.162222209999996</v>
      </c>
      <c r="V13" s="474">
        <v>70.472637000000006</v>
      </c>
      <c r="W13" s="474">
        <v>62.564259419999999</v>
      </c>
      <c r="X13" s="474">
        <v>53.774439149999999</v>
      </c>
      <c r="Y13" s="474">
        <v>49.973976370000003</v>
      </c>
      <c r="Z13" s="474">
        <v>55.336420799999999</v>
      </c>
      <c r="AA13" s="474">
        <v>55.054031850000001</v>
      </c>
      <c r="AB13" s="474">
        <v>50.802891629999998</v>
      </c>
      <c r="AC13" s="474">
        <v>51.463543739999999</v>
      </c>
      <c r="AD13" s="474">
        <v>49.274781470000001</v>
      </c>
      <c r="AE13" s="474">
        <v>54.263267949999999</v>
      </c>
      <c r="AF13" s="474">
        <v>62.83218943</v>
      </c>
      <c r="AG13" s="474">
        <v>72.729408559999996</v>
      </c>
      <c r="AH13" s="474">
        <v>76.820459349999993</v>
      </c>
      <c r="AI13" s="474">
        <v>69.149214920000006</v>
      </c>
      <c r="AJ13" s="474">
        <v>58.990481920000001</v>
      </c>
      <c r="AK13" s="474">
        <v>51.587756849999998</v>
      </c>
      <c r="AL13" s="474">
        <v>52.854954399999997</v>
      </c>
      <c r="AM13" s="474">
        <v>58.505124690000002</v>
      </c>
      <c r="AN13" s="474">
        <v>51.989181039999998</v>
      </c>
      <c r="AO13" s="474">
        <v>48.206223680000001</v>
      </c>
      <c r="AP13" s="474">
        <v>48.620232809999997</v>
      </c>
      <c r="AQ13" s="474">
        <v>57.508537410000002</v>
      </c>
      <c r="AR13" s="474">
        <v>65.236434799999998</v>
      </c>
      <c r="AS13" s="474">
        <v>69.295301949999995</v>
      </c>
      <c r="AT13" s="474">
        <v>71.463641870000004</v>
      </c>
      <c r="AU13" s="474">
        <v>64.281668909999993</v>
      </c>
      <c r="AV13" s="474">
        <v>60.62621978</v>
      </c>
      <c r="AW13" s="474">
        <v>55.920004810999998</v>
      </c>
      <c r="AX13" s="474">
        <v>56.513216989999997</v>
      </c>
      <c r="AY13" s="478">
        <v>59.686630000000001</v>
      </c>
      <c r="AZ13" s="478">
        <v>53.102620000000002</v>
      </c>
      <c r="BA13" s="478">
        <v>51.583080000000002</v>
      </c>
      <c r="BB13" s="478">
        <v>50.673650000000002</v>
      </c>
      <c r="BC13" s="478">
        <v>58.411180000000002</v>
      </c>
      <c r="BD13" s="478">
        <v>65.880539999999996</v>
      </c>
      <c r="BE13" s="478">
        <v>72.941730000000007</v>
      </c>
      <c r="BF13" s="478">
        <v>74.896879999999996</v>
      </c>
      <c r="BG13" s="478">
        <v>66.776120000000006</v>
      </c>
      <c r="BH13" s="478">
        <v>61.989820000000002</v>
      </c>
      <c r="BI13" s="478">
        <v>58.173789999999997</v>
      </c>
      <c r="BJ13" s="478">
        <v>60.036409999999997</v>
      </c>
      <c r="BK13" s="478">
        <v>62.501750000000001</v>
      </c>
      <c r="BL13" s="478">
        <v>55.212899999999998</v>
      </c>
      <c r="BM13" s="478">
        <v>53.789439999999999</v>
      </c>
      <c r="BN13" s="478">
        <v>53.009099999999997</v>
      </c>
      <c r="BO13" s="478">
        <v>61.177959999999999</v>
      </c>
      <c r="BP13" s="478">
        <v>68.772649999999999</v>
      </c>
      <c r="BQ13" s="478">
        <v>75.849339999999998</v>
      </c>
      <c r="BR13" s="478">
        <v>77.894959999999998</v>
      </c>
      <c r="BS13" s="478">
        <v>69.430149999999998</v>
      </c>
      <c r="BT13" s="478">
        <v>64.501410000000007</v>
      </c>
      <c r="BU13" s="478">
        <v>60.35051</v>
      </c>
      <c r="BV13" s="478">
        <v>62.186439999999997</v>
      </c>
    </row>
    <row r="14" spans="1:74" ht="11.05" customHeight="1" x14ac:dyDescent="0.2">
      <c r="A14" s="55" t="s">
        <v>640</v>
      </c>
      <c r="B14" s="762" t="s">
        <v>1032</v>
      </c>
      <c r="C14" s="474">
        <v>22.864448400000001</v>
      </c>
      <c r="D14" s="474">
        <v>20.558169790000001</v>
      </c>
      <c r="E14" s="474">
        <v>21.33119524</v>
      </c>
      <c r="F14" s="474">
        <v>21.191101700000001</v>
      </c>
      <c r="G14" s="474">
        <v>23.40799633</v>
      </c>
      <c r="H14" s="474">
        <v>28.522769879999998</v>
      </c>
      <c r="I14" s="474">
        <v>31.076993099999999</v>
      </c>
      <c r="J14" s="474">
        <v>29.84752353</v>
      </c>
      <c r="K14" s="474">
        <v>26.055819880000001</v>
      </c>
      <c r="L14" s="474">
        <v>22.048355740000002</v>
      </c>
      <c r="M14" s="474">
        <v>20.940602219999999</v>
      </c>
      <c r="N14" s="474">
        <v>22.861521410000002</v>
      </c>
      <c r="O14" s="474">
        <v>23.613109089999998</v>
      </c>
      <c r="P14" s="474">
        <v>21.271334329999998</v>
      </c>
      <c r="Q14" s="474">
        <v>22.16789631</v>
      </c>
      <c r="R14" s="474">
        <v>21.73903404</v>
      </c>
      <c r="S14" s="474">
        <v>23.89464456</v>
      </c>
      <c r="T14" s="474">
        <v>27.59036746</v>
      </c>
      <c r="U14" s="474">
        <v>31.836720669999998</v>
      </c>
      <c r="V14" s="474">
        <v>30.688264329999999</v>
      </c>
      <c r="W14" s="474">
        <v>26.9831343</v>
      </c>
      <c r="X14" s="474">
        <v>22.94175907</v>
      </c>
      <c r="Y14" s="474">
        <v>22.001403379999999</v>
      </c>
      <c r="Z14" s="474">
        <v>24.35791751</v>
      </c>
      <c r="AA14" s="474">
        <v>24.239766840000001</v>
      </c>
      <c r="AB14" s="474">
        <v>21.851105180000001</v>
      </c>
      <c r="AC14" s="474">
        <v>22.74200312</v>
      </c>
      <c r="AD14" s="474">
        <v>21.853937309999999</v>
      </c>
      <c r="AE14" s="474">
        <v>23.87592386</v>
      </c>
      <c r="AF14" s="474">
        <v>25.27995576</v>
      </c>
      <c r="AG14" s="474">
        <v>32.694032559999997</v>
      </c>
      <c r="AH14" s="474">
        <v>31.469789049999999</v>
      </c>
      <c r="AI14" s="474">
        <v>26.160440390000002</v>
      </c>
      <c r="AJ14" s="474">
        <v>23.5890737</v>
      </c>
      <c r="AK14" s="474">
        <v>21.82553806</v>
      </c>
      <c r="AL14" s="474">
        <v>23.8122243</v>
      </c>
      <c r="AM14" s="474">
        <v>24.80046196</v>
      </c>
      <c r="AN14" s="474">
        <v>22.487384160000001</v>
      </c>
      <c r="AO14" s="474">
        <v>22.611427200000001</v>
      </c>
      <c r="AP14" s="474">
        <v>21.962446799999999</v>
      </c>
      <c r="AQ14" s="474">
        <v>24.624660609999999</v>
      </c>
      <c r="AR14" s="474">
        <v>29.560338130000002</v>
      </c>
      <c r="AS14" s="474">
        <v>33.650094119999999</v>
      </c>
      <c r="AT14" s="474">
        <v>32.594286279999999</v>
      </c>
      <c r="AU14" s="474">
        <v>28.05418852</v>
      </c>
      <c r="AV14" s="474">
        <v>25.241223860000002</v>
      </c>
      <c r="AW14" s="474">
        <v>22.439999086</v>
      </c>
      <c r="AX14" s="474">
        <v>24.298221301000002</v>
      </c>
      <c r="AY14" s="478">
        <v>25.329550000000001</v>
      </c>
      <c r="AZ14" s="478">
        <v>22.42389</v>
      </c>
      <c r="BA14" s="478">
        <v>23.210280000000001</v>
      </c>
      <c r="BB14" s="478">
        <v>22.785530000000001</v>
      </c>
      <c r="BC14" s="478">
        <v>25.361830000000001</v>
      </c>
      <c r="BD14" s="478">
        <v>29.043610000000001</v>
      </c>
      <c r="BE14" s="478">
        <v>33.454880000000003</v>
      </c>
      <c r="BF14" s="478">
        <v>32.955719999999999</v>
      </c>
      <c r="BG14" s="478">
        <v>27.988949999999999</v>
      </c>
      <c r="BH14" s="478">
        <v>25.14714</v>
      </c>
      <c r="BI14" s="478">
        <v>22.746200000000002</v>
      </c>
      <c r="BJ14" s="478">
        <v>25.210789999999999</v>
      </c>
      <c r="BK14" s="478">
        <v>25.776450000000001</v>
      </c>
      <c r="BL14" s="478">
        <v>22.801629999999999</v>
      </c>
      <c r="BM14" s="478">
        <v>23.637820000000001</v>
      </c>
      <c r="BN14" s="478">
        <v>23.231339999999999</v>
      </c>
      <c r="BO14" s="478">
        <v>25.864850000000001</v>
      </c>
      <c r="BP14" s="478">
        <v>29.629079999999998</v>
      </c>
      <c r="BQ14" s="478">
        <v>34.13935</v>
      </c>
      <c r="BR14" s="478">
        <v>33.632460000000002</v>
      </c>
      <c r="BS14" s="478">
        <v>28.54325</v>
      </c>
      <c r="BT14" s="478">
        <v>25.631989999999998</v>
      </c>
      <c r="BU14" s="478">
        <v>23.17915</v>
      </c>
      <c r="BV14" s="478">
        <v>25.68966</v>
      </c>
    </row>
    <row r="15" spans="1:74" ht="11.05" customHeight="1" x14ac:dyDescent="0.2">
      <c r="A15" s="55" t="s">
        <v>641</v>
      </c>
      <c r="B15" s="762" t="s">
        <v>1033</v>
      </c>
      <c r="C15" s="474">
        <v>31.469344199999998</v>
      </c>
      <c r="D15" s="474">
        <v>28.563137220000002</v>
      </c>
      <c r="E15" s="474">
        <v>33.935256340000002</v>
      </c>
      <c r="F15" s="474">
        <v>26.435921990000001</v>
      </c>
      <c r="G15" s="474">
        <v>29.234760510000001</v>
      </c>
      <c r="H15" s="474">
        <v>33.911278930000002</v>
      </c>
      <c r="I15" s="474">
        <v>38.05901574</v>
      </c>
      <c r="J15" s="474">
        <v>37.990281359999997</v>
      </c>
      <c r="K15" s="474">
        <v>34.248257379999998</v>
      </c>
      <c r="L15" s="474">
        <v>31.532458890000001</v>
      </c>
      <c r="M15" s="474">
        <v>30.27043943</v>
      </c>
      <c r="N15" s="474">
        <v>33.933586060000003</v>
      </c>
      <c r="O15" s="474">
        <v>34.741069289999999</v>
      </c>
      <c r="P15" s="474">
        <v>29.192845510000001</v>
      </c>
      <c r="Q15" s="474">
        <v>32.55102995</v>
      </c>
      <c r="R15" s="474">
        <v>30.10539447</v>
      </c>
      <c r="S15" s="474">
        <v>30.07199018</v>
      </c>
      <c r="T15" s="474">
        <v>32.521636229999999</v>
      </c>
      <c r="U15" s="474">
        <v>36.237569059999998</v>
      </c>
      <c r="V15" s="474">
        <v>40.115421040000001</v>
      </c>
      <c r="W15" s="474">
        <v>37.039209239999998</v>
      </c>
      <c r="X15" s="474">
        <v>32.354657060000001</v>
      </c>
      <c r="Y15" s="474">
        <v>30.681157370000001</v>
      </c>
      <c r="Z15" s="474">
        <v>33.481373589999997</v>
      </c>
      <c r="AA15" s="474">
        <v>34.726282920000003</v>
      </c>
      <c r="AB15" s="474">
        <v>30.289797350000001</v>
      </c>
      <c r="AC15" s="474">
        <v>33.219393930000003</v>
      </c>
      <c r="AD15" s="474">
        <v>28.14654599</v>
      </c>
      <c r="AE15" s="474">
        <v>29.542860829999999</v>
      </c>
      <c r="AF15" s="474">
        <v>30.484069000000002</v>
      </c>
      <c r="AG15" s="474">
        <v>35.065682870000003</v>
      </c>
      <c r="AH15" s="474">
        <v>37.571488010000003</v>
      </c>
      <c r="AI15" s="474">
        <v>33.387443820000001</v>
      </c>
      <c r="AJ15" s="474">
        <v>31.68726401</v>
      </c>
      <c r="AK15" s="474">
        <v>30.68883095</v>
      </c>
      <c r="AL15" s="474">
        <v>32.208384359999997</v>
      </c>
      <c r="AM15" s="474">
        <v>34.349462719999998</v>
      </c>
      <c r="AN15" s="474">
        <v>30.144288230000001</v>
      </c>
      <c r="AO15" s="474">
        <v>30.062959849999999</v>
      </c>
      <c r="AP15" s="474">
        <v>28.769788940000002</v>
      </c>
      <c r="AQ15" s="474">
        <v>28.768342319999999</v>
      </c>
      <c r="AR15" s="474">
        <v>30.923273770000002</v>
      </c>
      <c r="AS15" s="474">
        <v>37.880428850000001</v>
      </c>
      <c r="AT15" s="474">
        <v>37.517900509999997</v>
      </c>
      <c r="AU15" s="474">
        <v>33.905591479999998</v>
      </c>
      <c r="AV15" s="474">
        <v>33.019075649999998</v>
      </c>
      <c r="AW15" s="474">
        <v>31.13999183</v>
      </c>
      <c r="AX15" s="474">
        <v>32.911081848999999</v>
      </c>
      <c r="AY15" s="478">
        <v>34.448030000000003</v>
      </c>
      <c r="AZ15" s="478">
        <v>29.088570000000001</v>
      </c>
      <c r="BA15" s="478">
        <v>29.9709</v>
      </c>
      <c r="BB15" s="478">
        <v>28.924420000000001</v>
      </c>
      <c r="BC15" s="478">
        <v>29.150690000000001</v>
      </c>
      <c r="BD15" s="478">
        <v>31.07273</v>
      </c>
      <c r="BE15" s="478">
        <v>36.744039999999998</v>
      </c>
      <c r="BF15" s="478">
        <v>37.480789999999999</v>
      </c>
      <c r="BG15" s="478">
        <v>34.630879999999998</v>
      </c>
      <c r="BH15" s="478">
        <v>33.093690000000002</v>
      </c>
      <c r="BI15" s="478">
        <v>30.770510000000002</v>
      </c>
      <c r="BJ15" s="478">
        <v>33.620449999999998</v>
      </c>
      <c r="BK15" s="478">
        <v>34.784750000000003</v>
      </c>
      <c r="BL15" s="478">
        <v>29.262509999999999</v>
      </c>
      <c r="BM15" s="478">
        <v>30.12201</v>
      </c>
      <c r="BN15" s="478">
        <v>29.054079999999999</v>
      </c>
      <c r="BO15" s="478">
        <v>29.340869999999999</v>
      </c>
      <c r="BP15" s="478">
        <v>31.286000000000001</v>
      </c>
      <c r="BQ15" s="478">
        <v>37.002769999999998</v>
      </c>
      <c r="BR15" s="478">
        <v>37.750540000000001</v>
      </c>
      <c r="BS15" s="478">
        <v>34.852119999999999</v>
      </c>
      <c r="BT15" s="478">
        <v>33.316049999999997</v>
      </c>
      <c r="BU15" s="478">
        <v>30.90532</v>
      </c>
      <c r="BV15" s="478">
        <v>33.751609999999999</v>
      </c>
    </row>
    <row r="16" spans="1:74" ht="11.25" customHeight="1" x14ac:dyDescent="0.2">
      <c r="A16" s="55" t="s">
        <v>642</v>
      </c>
      <c r="B16" s="762" t="s">
        <v>1034</v>
      </c>
      <c r="C16" s="474">
        <v>1.26681786</v>
      </c>
      <c r="D16" s="474">
        <v>1.14554044</v>
      </c>
      <c r="E16" s="474">
        <v>1.2487043900000001</v>
      </c>
      <c r="F16" s="474">
        <v>1.17650777</v>
      </c>
      <c r="G16" s="474">
        <v>1.21440569</v>
      </c>
      <c r="H16" s="474">
        <v>1.19536153</v>
      </c>
      <c r="I16" s="474">
        <v>1.2568445100000001</v>
      </c>
      <c r="J16" s="474">
        <v>1.2770840299999999</v>
      </c>
      <c r="K16" s="474">
        <v>1.2195703</v>
      </c>
      <c r="L16" s="474">
        <v>1.2687694199999999</v>
      </c>
      <c r="M16" s="474">
        <v>1.2948821699999999</v>
      </c>
      <c r="N16" s="474">
        <v>1.3413329599999999</v>
      </c>
      <c r="O16" s="474">
        <v>1.3073351900000001</v>
      </c>
      <c r="P16" s="474">
        <v>1.1637704099999999</v>
      </c>
      <c r="Q16" s="474">
        <v>1.2613754100000001</v>
      </c>
      <c r="R16" s="474">
        <v>1.1950009399999999</v>
      </c>
      <c r="S16" s="474">
        <v>1.2191797</v>
      </c>
      <c r="T16" s="474">
        <v>1.1919244200000001</v>
      </c>
      <c r="U16" s="474">
        <v>1.2525530300000001</v>
      </c>
      <c r="V16" s="474">
        <v>1.2826227100000001</v>
      </c>
      <c r="W16" s="474">
        <v>1.26132939</v>
      </c>
      <c r="X16" s="474">
        <v>1.3009800199999999</v>
      </c>
      <c r="Y16" s="474">
        <v>1.2779256800000001</v>
      </c>
      <c r="Z16" s="474">
        <v>1.3271981100000001</v>
      </c>
      <c r="AA16" s="474">
        <v>1.3180246</v>
      </c>
      <c r="AB16" s="474">
        <v>1.1480056300000001</v>
      </c>
      <c r="AC16" s="474">
        <v>1.2606170800000001</v>
      </c>
      <c r="AD16" s="474">
        <v>1.2099746199999999</v>
      </c>
      <c r="AE16" s="474">
        <v>1.1993754000000001</v>
      </c>
      <c r="AF16" s="474">
        <v>1.17612483</v>
      </c>
      <c r="AG16" s="474">
        <v>1.25748255</v>
      </c>
      <c r="AH16" s="474">
        <v>1.2733618600000001</v>
      </c>
      <c r="AI16" s="474">
        <v>1.2299131800000001</v>
      </c>
      <c r="AJ16" s="474">
        <v>1.2879744200000001</v>
      </c>
      <c r="AK16" s="474">
        <v>1.2714599799999999</v>
      </c>
      <c r="AL16" s="474">
        <v>1.31953583</v>
      </c>
      <c r="AM16" s="474">
        <v>1.3012586500000001</v>
      </c>
      <c r="AN16" s="474">
        <v>1.2114550399999999</v>
      </c>
      <c r="AO16" s="474">
        <v>1.22554645</v>
      </c>
      <c r="AP16" s="474">
        <v>1.17213079</v>
      </c>
      <c r="AQ16" s="474">
        <v>1.19735846</v>
      </c>
      <c r="AR16" s="474">
        <v>1.1944195500000001</v>
      </c>
      <c r="AS16" s="474">
        <v>1.2437002699999999</v>
      </c>
      <c r="AT16" s="474">
        <v>1.2801621299999999</v>
      </c>
      <c r="AU16" s="474">
        <v>1.2666377099999999</v>
      </c>
      <c r="AV16" s="474">
        <v>1.29255655</v>
      </c>
      <c r="AW16" s="474">
        <v>1.269531</v>
      </c>
      <c r="AX16" s="474">
        <v>1.3194762499999999</v>
      </c>
      <c r="AY16" s="478">
        <v>1.3098259999999999</v>
      </c>
      <c r="AZ16" s="478">
        <v>1.1853450000000001</v>
      </c>
      <c r="BA16" s="478">
        <v>1.2326299999999999</v>
      </c>
      <c r="BB16" s="478">
        <v>1.188699</v>
      </c>
      <c r="BC16" s="478">
        <v>1.2096499999999999</v>
      </c>
      <c r="BD16" s="478">
        <v>1.20827</v>
      </c>
      <c r="BE16" s="478">
        <v>1.2604789999999999</v>
      </c>
      <c r="BF16" s="478">
        <v>1.2862420000000001</v>
      </c>
      <c r="BG16" s="478">
        <v>1.270856</v>
      </c>
      <c r="BH16" s="478">
        <v>1.301085</v>
      </c>
      <c r="BI16" s="478">
        <v>1.2759229999999999</v>
      </c>
      <c r="BJ16" s="478">
        <v>1.3230710000000001</v>
      </c>
      <c r="BK16" s="478">
        <v>1.3112140000000001</v>
      </c>
      <c r="BL16" s="478">
        <v>1.185746</v>
      </c>
      <c r="BM16" s="478">
        <v>1.232043</v>
      </c>
      <c r="BN16" s="478">
        <v>1.1895469999999999</v>
      </c>
      <c r="BO16" s="478">
        <v>1.2098340000000001</v>
      </c>
      <c r="BP16" s="478">
        <v>1.2080850000000001</v>
      </c>
      <c r="BQ16" s="478">
        <v>1.2580279999999999</v>
      </c>
      <c r="BR16" s="478">
        <v>1.2830239999999999</v>
      </c>
      <c r="BS16" s="478">
        <v>1.267552</v>
      </c>
      <c r="BT16" s="478">
        <v>1.2973980000000001</v>
      </c>
      <c r="BU16" s="478">
        <v>1.272529</v>
      </c>
      <c r="BV16" s="478">
        <v>1.319693</v>
      </c>
    </row>
    <row r="17" spans="1:74" ht="11.05" customHeight="1" x14ac:dyDescent="0.2">
      <c r="A17" s="55"/>
      <c r="B17" s="58"/>
      <c r="C17" s="473"/>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c r="AT17" s="473"/>
      <c r="AU17" s="473"/>
      <c r="AV17" s="473"/>
      <c r="AW17" s="473"/>
      <c r="AX17" s="473"/>
      <c r="AY17" s="901"/>
      <c r="AZ17" s="901"/>
      <c r="BA17" s="901"/>
      <c r="BB17" s="901"/>
      <c r="BC17" s="901"/>
      <c r="BD17" s="902"/>
      <c r="BE17" s="902"/>
      <c r="BF17" s="902"/>
      <c r="BG17" s="902"/>
      <c r="BH17" s="902"/>
      <c r="BI17" s="477"/>
      <c r="BJ17" s="477"/>
      <c r="BK17" s="477"/>
      <c r="BL17" s="477"/>
      <c r="BM17" s="477"/>
      <c r="BN17" s="477"/>
      <c r="BO17" s="477"/>
      <c r="BP17" s="477"/>
      <c r="BQ17" s="477"/>
      <c r="BR17" s="477"/>
      <c r="BS17" s="477"/>
      <c r="BT17" s="477"/>
      <c r="BU17" s="477"/>
      <c r="BV17" s="477"/>
    </row>
    <row r="18" spans="1:74" s="58" customFormat="1" ht="11.05" customHeight="1" x14ac:dyDescent="0.2">
      <c r="A18" s="482" t="s">
        <v>610</v>
      </c>
      <c r="B18" s="764" t="s">
        <v>1059</v>
      </c>
      <c r="C18" s="320">
        <v>136.68235149</v>
      </c>
      <c r="D18" s="320">
        <v>126.54955735999999</v>
      </c>
      <c r="E18" s="320">
        <v>114.37398007</v>
      </c>
      <c r="F18" s="320">
        <v>93.890880019999997</v>
      </c>
      <c r="G18" s="320">
        <v>101.16029415</v>
      </c>
      <c r="H18" s="320">
        <v>132.15348567000001</v>
      </c>
      <c r="I18" s="320">
        <v>154.49457176000001</v>
      </c>
      <c r="J18" s="320">
        <v>157.79177211000001</v>
      </c>
      <c r="K18" s="320">
        <v>131.11130374000001</v>
      </c>
      <c r="L18" s="320">
        <v>103.99221442</v>
      </c>
      <c r="M18" s="320">
        <v>100.59096642</v>
      </c>
      <c r="N18" s="320">
        <v>117.69550511</v>
      </c>
      <c r="O18" s="320">
        <v>140.50406917999999</v>
      </c>
      <c r="P18" s="320">
        <v>125.34230287</v>
      </c>
      <c r="Q18" s="320">
        <v>111.43858992</v>
      </c>
      <c r="R18" s="320">
        <v>97.431844069999997</v>
      </c>
      <c r="S18" s="320">
        <v>110.07073411</v>
      </c>
      <c r="T18" s="320">
        <v>136.31028785999999</v>
      </c>
      <c r="U18" s="320">
        <v>164.27657787999999</v>
      </c>
      <c r="V18" s="320">
        <v>160.27146691999999</v>
      </c>
      <c r="W18" s="320">
        <v>129.24131835</v>
      </c>
      <c r="X18" s="320">
        <v>99.792191209999999</v>
      </c>
      <c r="Y18" s="320">
        <v>103.15207773</v>
      </c>
      <c r="Z18" s="320">
        <v>131.40170252999999</v>
      </c>
      <c r="AA18" s="320">
        <v>131.63774264</v>
      </c>
      <c r="AB18" s="320">
        <v>112.10518084</v>
      </c>
      <c r="AC18" s="320">
        <v>110.41692320999999</v>
      </c>
      <c r="AD18" s="320">
        <v>96.195859609999999</v>
      </c>
      <c r="AE18" s="320">
        <v>100.23051298999999</v>
      </c>
      <c r="AF18" s="320">
        <v>121.31961101</v>
      </c>
      <c r="AG18" s="320">
        <v>159.71483354</v>
      </c>
      <c r="AH18" s="320">
        <v>161.46019195</v>
      </c>
      <c r="AI18" s="320">
        <v>132.80700633999999</v>
      </c>
      <c r="AJ18" s="320">
        <v>103.3137742</v>
      </c>
      <c r="AK18" s="320">
        <v>101.90658738</v>
      </c>
      <c r="AL18" s="320">
        <v>118.91696047000001</v>
      </c>
      <c r="AM18" s="320">
        <v>143.26738527000001</v>
      </c>
      <c r="AN18" s="320">
        <v>116.35126955</v>
      </c>
      <c r="AO18" s="320">
        <v>102.72576692</v>
      </c>
      <c r="AP18" s="320">
        <v>95.126146059999996</v>
      </c>
      <c r="AQ18" s="320">
        <v>107.99864373</v>
      </c>
      <c r="AR18" s="320">
        <v>139.06736208000001</v>
      </c>
      <c r="AS18" s="320">
        <v>165.56428450000001</v>
      </c>
      <c r="AT18" s="320">
        <v>159.64436078</v>
      </c>
      <c r="AU18" s="320">
        <v>128.42906352</v>
      </c>
      <c r="AV18" s="320">
        <v>106.88679627</v>
      </c>
      <c r="AW18" s="320">
        <v>102.53503911999999</v>
      </c>
      <c r="AX18" s="320">
        <v>125.50569969999999</v>
      </c>
      <c r="AY18" s="484">
        <v>144.53139999999999</v>
      </c>
      <c r="AZ18" s="484">
        <v>116.8989</v>
      </c>
      <c r="BA18" s="484">
        <v>107.8381</v>
      </c>
      <c r="BB18" s="484">
        <v>98.382869999999997</v>
      </c>
      <c r="BC18" s="484">
        <v>107.4143</v>
      </c>
      <c r="BD18" s="484">
        <v>135.88929999999999</v>
      </c>
      <c r="BE18" s="484">
        <v>168.10489999999999</v>
      </c>
      <c r="BF18" s="484">
        <v>166.20189999999999</v>
      </c>
      <c r="BG18" s="484">
        <v>131.07339999999999</v>
      </c>
      <c r="BH18" s="484">
        <v>107.8985</v>
      </c>
      <c r="BI18" s="484">
        <v>106.1062</v>
      </c>
      <c r="BJ18" s="484">
        <v>128.80600000000001</v>
      </c>
      <c r="BK18" s="484">
        <v>145.0394</v>
      </c>
      <c r="BL18" s="484">
        <v>117.78440000000001</v>
      </c>
      <c r="BM18" s="484">
        <v>108.9941</v>
      </c>
      <c r="BN18" s="484">
        <v>99.431129999999996</v>
      </c>
      <c r="BO18" s="484">
        <v>108.71899999999999</v>
      </c>
      <c r="BP18" s="484">
        <v>137.68260000000001</v>
      </c>
      <c r="BQ18" s="484">
        <v>170.4837</v>
      </c>
      <c r="BR18" s="484">
        <v>168.45580000000001</v>
      </c>
      <c r="BS18" s="484">
        <v>132.7345</v>
      </c>
      <c r="BT18" s="484">
        <v>109.15649999999999</v>
      </c>
      <c r="BU18" s="484">
        <v>107.1194</v>
      </c>
      <c r="BV18" s="484">
        <v>129.88130000000001</v>
      </c>
    </row>
    <row r="19" spans="1:74" ht="11.05" customHeight="1" x14ac:dyDescent="0.2">
      <c r="A19" s="55" t="s">
        <v>600</v>
      </c>
      <c r="B19" s="762" t="s">
        <v>1025</v>
      </c>
      <c r="C19" s="474">
        <v>4.6696076599999996</v>
      </c>
      <c r="D19" s="474">
        <v>4.2965727899999999</v>
      </c>
      <c r="E19" s="474">
        <v>3.9359127300000001</v>
      </c>
      <c r="F19" s="474">
        <v>3.3493628599999998</v>
      </c>
      <c r="G19" s="474">
        <v>3.1944030200000002</v>
      </c>
      <c r="H19" s="474">
        <v>4.2510449699999997</v>
      </c>
      <c r="I19" s="474">
        <v>4.6606535600000001</v>
      </c>
      <c r="J19" s="474">
        <v>4.9628409800000002</v>
      </c>
      <c r="K19" s="474">
        <v>4.2913408100000003</v>
      </c>
      <c r="L19" s="474">
        <v>3.3258596800000002</v>
      </c>
      <c r="M19" s="474">
        <v>3.46888577</v>
      </c>
      <c r="N19" s="474">
        <v>4.1911112399999997</v>
      </c>
      <c r="O19" s="474">
        <v>4.8329048300000004</v>
      </c>
      <c r="P19" s="474">
        <v>4.3054023700000004</v>
      </c>
      <c r="Q19" s="474">
        <v>3.9777455800000001</v>
      </c>
      <c r="R19" s="474">
        <v>3.5102551900000001</v>
      </c>
      <c r="S19" s="474">
        <v>3.41191639</v>
      </c>
      <c r="T19" s="474">
        <v>3.6095034500000001</v>
      </c>
      <c r="U19" s="474">
        <v>4.8394245800000002</v>
      </c>
      <c r="V19" s="474">
        <v>5.1874436299999998</v>
      </c>
      <c r="W19" s="474">
        <v>3.9148201</v>
      </c>
      <c r="X19" s="474">
        <v>3.2861362299999999</v>
      </c>
      <c r="Y19" s="474">
        <v>3.3926311299999998</v>
      </c>
      <c r="Z19" s="474">
        <v>4.1835965599999998</v>
      </c>
      <c r="AA19" s="474">
        <v>4.4079490100000003</v>
      </c>
      <c r="AB19" s="474">
        <v>3.9818522700000001</v>
      </c>
      <c r="AC19" s="474">
        <v>3.8611461600000001</v>
      </c>
      <c r="AD19" s="474">
        <v>3.2383502399999999</v>
      </c>
      <c r="AE19" s="474">
        <v>3.0922194599999999</v>
      </c>
      <c r="AF19" s="474">
        <v>3.4515094300000002</v>
      </c>
      <c r="AG19" s="474">
        <v>5.0172512100000004</v>
      </c>
      <c r="AH19" s="474">
        <v>4.6741163200000004</v>
      </c>
      <c r="AI19" s="474">
        <v>4.0709217899999999</v>
      </c>
      <c r="AJ19" s="474">
        <v>3.26849714</v>
      </c>
      <c r="AK19" s="474">
        <v>3.5331312399999999</v>
      </c>
      <c r="AL19" s="474">
        <v>4.0673117200000002</v>
      </c>
      <c r="AM19" s="474">
        <v>4.6120422599999999</v>
      </c>
      <c r="AN19" s="474">
        <v>4.1539457400000002</v>
      </c>
      <c r="AO19" s="474">
        <v>3.9114344299999999</v>
      </c>
      <c r="AP19" s="474">
        <v>3.5068515599999999</v>
      </c>
      <c r="AQ19" s="474">
        <v>3.4025458099999999</v>
      </c>
      <c r="AR19" s="474">
        <v>3.9678066599999999</v>
      </c>
      <c r="AS19" s="474">
        <v>5.1338777999999996</v>
      </c>
      <c r="AT19" s="474">
        <v>4.6859559800000001</v>
      </c>
      <c r="AU19" s="474">
        <v>3.6112165699999998</v>
      </c>
      <c r="AV19" s="474">
        <v>3.3438903899999999</v>
      </c>
      <c r="AW19" s="474">
        <v>3.4883451769999998</v>
      </c>
      <c r="AX19" s="474">
        <v>4.4269444345000002</v>
      </c>
      <c r="AY19" s="478">
        <v>4.9882039999999996</v>
      </c>
      <c r="AZ19" s="478">
        <v>4.1917359999999997</v>
      </c>
      <c r="BA19" s="478">
        <v>4.1151390000000001</v>
      </c>
      <c r="BB19" s="478">
        <v>3.5977939999999999</v>
      </c>
      <c r="BC19" s="478">
        <v>3.4646699999999999</v>
      </c>
      <c r="BD19" s="478">
        <v>3.8645649999999998</v>
      </c>
      <c r="BE19" s="478">
        <v>4.9197870000000004</v>
      </c>
      <c r="BF19" s="478">
        <v>4.9528109999999996</v>
      </c>
      <c r="BG19" s="478">
        <v>3.7985980000000001</v>
      </c>
      <c r="BH19" s="478">
        <v>3.4020190000000001</v>
      </c>
      <c r="BI19" s="478">
        <v>3.5818400000000001</v>
      </c>
      <c r="BJ19" s="478">
        <v>4.3224169999999997</v>
      </c>
      <c r="BK19" s="478">
        <v>4.8497149999999998</v>
      </c>
      <c r="BL19" s="478">
        <v>4.1743100000000002</v>
      </c>
      <c r="BM19" s="478">
        <v>4.1179309999999996</v>
      </c>
      <c r="BN19" s="478">
        <v>3.6029770000000001</v>
      </c>
      <c r="BO19" s="478">
        <v>3.4730189999999999</v>
      </c>
      <c r="BP19" s="478">
        <v>3.8821880000000002</v>
      </c>
      <c r="BQ19" s="478">
        <v>4.954752</v>
      </c>
      <c r="BR19" s="478">
        <v>4.993703</v>
      </c>
      <c r="BS19" s="478">
        <v>3.8215669999999999</v>
      </c>
      <c r="BT19" s="478">
        <v>3.4214639999999998</v>
      </c>
      <c r="BU19" s="478">
        <v>3.5996649999999999</v>
      </c>
      <c r="BV19" s="478">
        <v>4.3454569999999997</v>
      </c>
    </row>
    <row r="20" spans="1:74" ht="11.05" customHeight="1" x14ac:dyDescent="0.2">
      <c r="A20" s="55" t="s">
        <v>601</v>
      </c>
      <c r="B20" s="763" t="s">
        <v>1026</v>
      </c>
      <c r="C20" s="474">
        <v>13.05314972</v>
      </c>
      <c r="D20" s="474">
        <v>11.91468061</v>
      </c>
      <c r="E20" s="474">
        <v>10.87397182</v>
      </c>
      <c r="F20" s="474">
        <v>8.8696567799999997</v>
      </c>
      <c r="G20" s="474">
        <v>9.0338431400000001</v>
      </c>
      <c r="H20" s="474">
        <v>12.33202936</v>
      </c>
      <c r="I20" s="474">
        <v>14.75280169</v>
      </c>
      <c r="J20" s="474">
        <v>14.96086575</v>
      </c>
      <c r="K20" s="474">
        <v>11.99280811</v>
      </c>
      <c r="L20" s="474">
        <v>9.2355291600000005</v>
      </c>
      <c r="M20" s="474">
        <v>9.7316635700000003</v>
      </c>
      <c r="N20" s="474">
        <v>11.441429279999999</v>
      </c>
      <c r="O20" s="474">
        <v>13.575983219999999</v>
      </c>
      <c r="P20" s="474">
        <v>11.73578451</v>
      </c>
      <c r="Q20" s="474">
        <v>10.6264126</v>
      </c>
      <c r="R20" s="474">
        <v>9.1255836899999991</v>
      </c>
      <c r="S20" s="474">
        <v>9.3802762099999999</v>
      </c>
      <c r="T20" s="474">
        <v>11.433852160000001</v>
      </c>
      <c r="U20" s="474">
        <v>15.30224812</v>
      </c>
      <c r="V20" s="474">
        <v>15.59741092</v>
      </c>
      <c r="W20" s="474">
        <v>11.629279329999999</v>
      </c>
      <c r="X20" s="474">
        <v>8.7896072000000007</v>
      </c>
      <c r="Y20" s="474">
        <v>9.29570556</v>
      </c>
      <c r="Z20" s="474">
        <v>12.21067964</v>
      </c>
      <c r="AA20" s="474">
        <v>12.053750640000001</v>
      </c>
      <c r="AB20" s="474">
        <v>10.51791989</v>
      </c>
      <c r="AC20" s="474">
        <v>10.567845650000001</v>
      </c>
      <c r="AD20" s="474">
        <v>8.6231642700000002</v>
      </c>
      <c r="AE20" s="474">
        <v>8.6866814399999992</v>
      </c>
      <c r="AF20" s="474">
        <v>10.13928376</v>
      </c>
      <c r="AG20" s="474">
        <v>14.854679000000001</v>
      </c>
      <c r="AH20" s="474">
        <v>13.709516819999999</v>
      </c>
      <c r="AI20" s="474">
        <v>11.51515442</v>
      </c>
      <c r="AJ20" s="474">
        <v>9.0601458899999994</v>
      </c>
      <c r="AK20" s="474">
        <v>9.6250589600000005</v>
      </c>
      <c r="AL20" s="474">
        <v>11.5025713</v>
      </c>
      <c r="AM20" s="474">
        <v>12.70398425</v>
      </c>
      <c r="AN20" s="474">
        <v>11.048756790000001</v>
      </c>
      <c r="AO20" s="474">
        <v>9.9735612800000002</v>
      </c>
      <c r="AP20" s="474">
        <v>9.1046738999999999</v>
      </c>
      <c r="AQ20" s="474">
        <v>9.1257655100000008</v>
      </c>
      <c r="AR20" s="474">
        <v>12.375673129999999</v>
      </c>
      <c r="AS20" s="474">
        <v>16.3272683</v>
      </c>
      <c r="AT20" s="474">
        <v>14.5804183</v>
      </c>
      <c r="AU20" s="474">
        <v>10.32404227</v>
      </c>
      <c r="AV20" s="474">
        <v>8.7017669899999994</v>
      </c>
      <c r="AW20" s="474">
        <v>9.1987084334000002</v>
      </c>
      <c r="AX20" s="474">
        <v>12.348338798</v>
      </c>
      <c r="AY20" s="478">
        <v>13.49746</v>
      </c>
      <c r="AZ20" s="478">
        <v>11.06062</v>
      </c>
      <c r="BA20" s="478">
        <v>10.484450000000001</v>
      </c>
      <c r="BB20" s="478">
        <v>9.3609760000000009</v>
      </c>
      <c r="BC20" s="478">
        <v>9.2049540000000007</v>
      </c>
      <c r="BD20" s="478">
        <v>11.90044</v>
      </c>
      <c r="BE20" s="478">
        <v>15.7531</v>
      </c>
      <c r="BF20" s="478">
        <v>15.335979999999999</v>
      </c>
      <c r="BG20" s="478">
        <v>10.894600000000001</v>
      </c>
      <c r="BH20" s="478">
        <v>8.9304570000000005</v>
      </c>
      <c r="BI20" s="478">
        <v>9.5190909999999995</v>
      </c>
      <c r="BJ20" s="478">
        <v>12.154540000000001</v>
      </c>
      <c r="BK20" s="478">
        <v>13.21884</v>
      </c>
      <c r="BL20" s="478">
        <v>11.07498</v>
      </c>
      <c r="BM20" s="478">
        <v>10.550929999999999</v>
      </c>
      <c r="BN20" s="478">
        <v>9.4324659999999998</v>
      </c>
      <c r="BO20" s="478">
        <v>9.2860639999999997</v>
      </c>
      <c r="BP20" s="478">
        <v>12.028449999999999</v>
      </c>
      <c r="BQ20" s="478">
        <v>15.959820000000001</v>
      </c>
      <c r="BR20" s="478">
        <v>15.542289999999999</v>
      </c>
      <c r="BS20" s="478">
        <v>11.014239999999999</v>
      </c>
      <c r="BT20" s="478">
        <v>9.0081109999999995</v>
      </c>
      <c r="BU20" s="478">
        <v>9.5907579999999992</v>
      </c>
      <c r="BV20" s="478">
        <v>12.237550000000001</v>
      </c>
    </row>
    <row r="21" spans="1:74" ht="11.05" customHeight="1" x14ac:dyDescent="0.2">
      <c r="A21" s="55" t="s">
        <v>602</v>
      </c>
      <c r="B21" s="762" t="s">
        <v>1027</v>
      </c>
      <c r="C21" s="474">
        <v>18.037086039999998</v>
      </c>
      <c r="D21" s="474">
        <v>17.545620750000001</v>
      </c>
      <c r="E21" s="474">
        <v>14.42360017</v>
      </c>
      <c r="F21" s="474">
        <v>12.22063254</v>
      </c>
      <c r="G21" s="474">
        <v>12.972647820000001</v>
      </c>
      <c r="H21" s="474">
        <v>17.782269150000001</v>
      </c>
      <c r="I21" s="474">
        <v>19.67947903</v>
      </c>
      <c r="J21" s="474">
        <v>21.155962590000001</v>
      </c>
      <c r="K21" s="474">
        <v>15.268629819999999</v>
      </c>
      <c r="L21" s="474">
        <v>13.143316970000001</v>
      </c>
      <c r="M21" s="474">
        <v>13.90108603</v>
      </c>
      <c r="N21" s="474">
        <v>16.058047070000001</v>
      </c>
      <c r="O21" s="474">
        <v>19.087698410000002</v>
      </c>
      <c r="P21" s="474">
        <v>16.646109899999999</v>
      </c>
      <c r="Q21" s="474">
        <v>14.881576219999999</v>
      </c>
      <c r="R21" s="474">
        <v>12.717495899999999</v>
      </c>
      <c r="S21" s="474">
        <v>13.75035883</v>
      </c>
      <c r="T21" s="474">
        <v>17.117122999999999</v>
      </c>
      <c r="U21" s="474">
        <v>20.474227689999999</v>
      </c>
      <c r="V21" s="474">
        <v>19.424876359999999</v>
      </c>
      <c r="W21" s="474">
        <v>14.729913760000001</v>
      </c>
      <c r="X21" s="474">
        <v>11.87844396</v>
      </c>
      <c r="Y21" s="474">
        <v>13.41658357</v>
      </c>
      <c r="Z21" s="474">
        <v>17.64840049</v>
      </c>
      <c r="AA21" s="474">
        <v>16.907525419999999</v>
      </c>
      <c r="AB21" s="474">
        <v>14.54268682</v>
      </c>
      <c r="AC21" s="474">
        <v>14.806650830000001</v>
      </c>
      <c r="AD21" s="474">
        <v>12.171921960000001</v>
      </c>
      <c r="AE21" s="474">
        <v>12.380638129999999</v>
      </c>
      <c r="AF21" s="474">
        <v>15.02054822</v>
      </c>
      <c r="AG21" s="474">
        <v>19.304691479999999</v>
      </c>
      <c r="AH21" s="474">
        <v>18.31551043</v>
      </c>
      <c r="AI21" s="474">
        <v>14.590996710000001</v>
      </c>
      <c r="AJ21" s="474">
        <v>12.590401740000001</v>
      </c>
      <c r="AK21" s="474">
        <v>13.38279616</v>
      </c>
      <c r="AL21" s="474">
        <v>15.51073813</v>
      </c>
      <c r="AM21" s="474">
        <v>18.59355472</v>
      </c>
      <c r="AN21" s="474">
        <v>14.930368789999999</v>
      </c>
      <c r="AO21" s="474">
        <v>13.615840670000001</v>
      </c>
      <c r="AP21" s="474">
        <v>12.25766271</v>
      </c>
      <c r="AQ21" s="474">
        <v>13.59642747</v>
      </c>
      <c r="AR21" s="474">
        <v>17.751362149999999</v>
      </c>
      <c r="AS21" s="474">
        <v>20.089334959999999</v>
      </c>
      <c r="AT21" s="474">
        <v>19.602771430000001</v>
      </c>
      <c r="AU21" s="474">
        <v>15.04219241</v>
      </c>
      <c r="AV21" s="474">
        <v>12.227352489999999</v>
      </c>
      <c r="AW21" s="474">
        <v>13.041123840999999</v>
      </c>
      <c r="AX21" s="474">
        <v>17.004437381999999</v>
      </c>
      <c r="AY21" s="478">
        <v>19.45185</v>
      </c>
      <c r="AZ21" s="478">
        <v>15.7224</v>
      </c>
      <c r="BA21" s="478">
        <v>14.58675</v>
      </c>
      <c r="BB21" s="478">
        <v>12.74811</v>
      </c>
      <c r="BC21" s="478">
        <v>13.350160000000001</v>
      </c>
      <c r="BD21" s="478">
        <v>17.200109999999999</v>
      </c>
      <c r="BE21" s="478">
        <v>21.634730000000001</v>
      </c>
      <c r="BF21" s="478">
        <v>20.504899999999999</v>
      </c>
      <c r="BG21" s="478">
        <v>14.7484</v>
      </c>
      <c r="BH21" s="478">
        <v>12.459530000000001</v>
      </c>
      <c r="BI21" s="478">
        <v>13.781040000000001</v>
      </c>
      <c r="BJ21" s="478">
        <v>17.237539999999999</v>
      </c>
      <c r="BK21" s="478">
        <v>19.408909999999999</v>
      </c>
      <c r="BL21" s="478">
        <v>15.85308</v>
      </c>
      <c r="BM21" s="478">
        <v>14.75977</v>
      </c>
      <c r="BN21" s="478">
        <v>12.89462</v>
      </c>
      <c r="BO21" s="478">
        <v>13.49788</v>
      </c>
      <c r="BP21" s="478">
        <v>17.392219999999998</v>
      </c>
      <c r="BQ21" s="478">
        <v>21.884160000000001</v>
      </c>
      <c r="BR21" s="478">
        <v>20.705110000000001</v>
      </c>
      <c r="BS21" s="478">
        <v>14.873480000000001</v>
      </c>
      <c r="BT21" s="478">
        <v>12.555859999999999</v>
      </c>
      <c r="BU21" s="478">
        <v>13.88598</v>
      </c>
      <c r="BV21" s="478">
        <v>17.358599999999999</v>
      </c>
    </row>
    <row r="22" spans="1:74" ht="11.05" customHeight="1" x14ac:dyDescent="0.2">
      <c r="A22" s="55" t="s">
        <v>603</v>
      </c>
      <c r="B22" s="762" t="s">
        <v>1028</v>
      </c>
      <c r="C22" s="474">
        <v>10.516312080000001</v>
      </c>
      <c r="D22" s="474">
        <v>10.69020531</v>
      </c>
      <c r="E22" s="474">
        <v>8.4999005600000004</v>
      </c>
      <c r="F22" s="474">
        <v>6.9007056000000002</v>
      </c>
      <c r="G22" s="474">
        <v>6.8698765000000002</v>
      </c>
      <c r="H22" s="474">
        <v>9.7106758099999997</v>
      </c>
      <c r="I22" s="474">
        <v>10.963877889999999</v>
      </c>
      <c r="J22" s="474">
        <v>11.08201285</v>
      </c>
      <c r="K22" s="474">
        <v>8.7135616099999993</v>
      </c>
      <c r="L22" s="474">
        <v>7.0906489400000003</v>
      </c>
      <c r="M22" s="474">
        <v>7.4868347799999997</v>
      </c>
      <c r="N22" s="474">
        <v>9.2357511300000006</v>
      </c>
      <c r="O22" s="474">
        <v>11.48731579</v>
      </c>
      <c r="P22" s="474">
        <v>10.12490519</v>
      </c>
      <c r="Q22" s="474">
        <v>8.8695873800000005</v>
      </c>
      <c r="R22" s="474">
        <v>7.3911491700000003</v>
      </c>
      <c r="S22" s="474">
        <v>7.6342204499999999</v>
      </c>
      <c r="T22" s="474">
        <v>9.5612068099999998</v>
      </c>
      <c r="U22" s="474">
        <v>11.616510359999999</v>
      </c>
      <c r="V22" s="474">
        <v>11.10141342</v>
      </c>
      <c r="W22" s="474">
        <v>8.5188335100000003</v>
      </c>
      <c r="X22" s="474">
        <v>6.7750385499999997</v>
      </c>
      <c r="Y22" s="474">
        <v>7.8978867199999998</v>
      </c>
      <c r="Z22" s="474">
        <v>10.900055760000001</v>
      </c>
      <c r="AA22" s="474">
        <v>10.992469140000001</v>
      </c>
      <c r="AB22" s="474">
        <v>9.0309901999999997</v>
      </c>
      <c r="AC22" s="474">
        <v>9.0111930200000003</v>
      </c>
      <c r="AD22" s="474">
        <v>7.2363204300000001</v>
      </c>
      <c r="AE22" s="474">
        <v>7.28568222</v>
      </c>
      <c r="AF22" s="474">
        <v>9.3388051900000004</v>
      </c>
      <c r="AG22" s="474">
        <v>10.750720019999999</v>
      </c>
      <c r="AH22" s="474">
        <v>10.948567580000001</v>
      </c>
      <c r="AI22" s="474">
        <v>8.7867239799999997</v>
      </c>
      <c r="AJ22" s="474">
        <v>7.0678917600000002</v>
      </c>
      <c r="AK22" s="474">
        <v>7.61345531</v>
      </c>
      <c r="AL22" s="474">
        <v>9.3058331499999998</v>
      </c>
      <c r="AM22" s="474">
        <v>11.88238132</v>
      </c>
      <c r="AN22" s="474">
        <v>8.9179795500000001</v>
      </c>
      <c r="AO22" s="474">
        <v>8.0357466899999999</v>
      </c>
      <c r="AP22" s="474">
        <v>7.1371526899999997</v>
      </c>
      <c r="AQ22" s="474">
        <v>7.30353545</v>
      </c>
      <c r="AR22" s="474">
        <v>9.6786436800000004</v>
      </c>
      <c r="AS22" s="474">
        <v>11.12345796</v>
      </c>
      <c r="AT22" s="474">
        <v>10.787516849999999</v>
      </c>
      <c r="AU22" s="474">
        <v>8.5760023899999993</v>
      </c>
      <c r="AV22" s="474">
        <v>7.1104042999999999</v>
      </c>
      <c r="AW22" s="474">
        <v>7.5367133635999997</v>
      </c>
      <c r="AX22" s="474">
        <v>10.23858223</v>
      </c>
      <c r="AY22" s="478">
        <v>12.40175</v>
      </c>
      <c r="AZ22" s="478">
        <v>9.7308660000000007</v>
      </c>
      <c r="BA22" s="478">
        <v>8.7861980000000006</v>
      </c>
      <c r="BB22" s="478">
        <v>7.4827940000000002</v>
      </c>
      <c r="BC22" s="478">
        <v>7.4173920000000004</v>
      </c>
      <c r="BD22" s="478">
        <v>9.6219640000000002</v>
      </c>
      <c r="BE22" s="478">
        <v>12.324260000000001</v>
      </c>
      <c r="BF22" s="478">
        <v>11.816090000000001</v>
      </c>
      <c r="BG22" s="478">
        <v>8.5902919999999998</v>
      </c>
      <c r="BH22" s="478">
        <v>7.3521190000000001</v>
      </c>
      <c r="BI22" s="478">
        <v>8.0362960000000001</v>
      </c>
      <c r="BJ22" s="478">
        <v>10.70397</v>
      </c>
      <c r="BK22" s="478">
        <v>12.603020000000001</v>
      </c>
      <c r="BL22" s="478">
        <v>9.8715229999999998</v>
      </c>
      <c r="BM22" s="478">
        <v>8.9345350000000003</v>
      </c>
      <c r="BN22" s="478">
        <v>7.6098699999999999</v>
      </c>
      <c r="BO22" s="478">
        <v>7.5540390000000004</v>
      </c>
      <c r="BP22" s="478">
        <v>9.8102769999999992</v>
      </c>
      <c r="BQ22" s="478">
        <v>12.574960000000001</v>
      </c>
      <c r="BR22" s="478">
        <v>12.04185</v>
      </c>
      <c r="BS22" s="478">
        <v>8.7486789999999992</v>
      </c>
      <c r="BT22" s="478">
        <v>7.4838800000000001</v>
      </c>
      <c r="BU22" s="478">
        <v>8.1755390000000006</v>
      </c>
      <c r="BV22" s="478">
        <v>10.8855</v>
      </c>
    </row>
    <row r="23" spans="1:74" ht="11.05" customHeight="1" x14ac:dyDescent="0.2">
      <c r="A23" s="55" t="s">
        <v>604</v>
      </c>
      <c r="B23" s="762" t="s">
        <v>1029</v>
      </c>
      <c r="C23" s="474">
        <v>35.05766655</v>
      </c>
      <c r="D23" s="474">
        <v>31.960977939999999</v>
      </c>
      <c r="E23" s="474">
        <v>28.17043838</v>
      </c>
      <c r="F23" s="474">
        <v>24.386527040000001</v>
      </c>
      <c r="G23" s="474">
        <v>27.294430089999999</v>
      </c>
      <c r="H23" s="474">
        <v>33.34331152</v>
      </c>
      <c r="I23" s="474">
        <v>38.533264619999997</v>
      </c>
      <c r="J23" s="474">
        <v>39.429423440000001</v>
      </c>
      <c r="K23" s="474">
        <v>33.449210469999997</v>
      </c>
      <c r="L23" s="474">
        <v>27.739347850000001</v>
      </c>
      <c r="M23" s="474">
        <v>25.928046049999999</v>
      </c>
      <c r="N23" s="474">
        <v>29.453352110000001</v>
      </c>
      <c r="O23" s="474">
        <v>35.378035689999997</v>
      </c>
      <c r="P23" s="474">
        <v>31.80400251</v>
      </c>
      <c r="Q23" s="474">
        <v>27.36628335</v>
      </c>
      <c r="R23" s="474">
        <v>24.61065</v>
      </c>
      <c r="S23" s="474">
        <v>29.26250014</v>
      </c>
      <c r="T23" s="474">
        <v>35.737463050000002</v>
      </c>
      <c r="U23" s="474">
        <v>41.472507839999999</v>
      </c>
      <c r="V23" s="474">
        <v>39.866808599999999</v>
      </c>
      <c r="W23" s="474">
        <v>32.403803189999998</v>
      </c>
      <c r="X23" s="474">
        <v>25.64963054</v>
      </c>
      <c r="Y23" s="474">
        <v>26.497871119999999</v>
      </c>
      <c r="Z23" s="474">
        <v>33.716732049999997</v>
      </c>
      <c r="AA23" s="474">
        <v>32.256771360000002</v>
      </c>
      <c r="AB23" s="474">
        <v>26.945031629999999</v>
      </c>
      <c r="AC23" s="474">
        <v>27.40926005</v>
      </c>
      <c r="AD23" s="474">
        <v>25.188356110000001</v>
      </c>
      <c r="AE23" s="474">
        <v>26.35178531</v>
      </c>
      <c r="AF23" s="474">
        <v>31.69768419</v>
      </c>
      <c r="AG23" s="474">
        <v>41.150341920000002</v>
      </c>
      <c r="AH23" s="474">
        <v>41.495342319999999</v>
      </c>
      <c r="AI23" s="474">
        <v>34.406018699999997</v>
      </c>
      <c r="AJ23" s="474">
        <v>26.6123321</v>
      </c>
      <c r="AK23" s="474">
        <v>26.382401600000001</v>
      </c>
      <c r="AL23" s="474">
        <v>30.698912759999999</v>
      </c>
      <c r="AM23" s="474">
        <v>36.288948249999997</v>
      </c>
      <c r="AN23" s="474">
        <v>29.30687679</v>
      </c>
      <c r="AO23" s="474">
        <v>25.995675970000001</v>
      </c>
      <c r="AP23" s="474">
        <v>24.513136500000002</v>
      </c>
      <c r="AQ23" s="474">
        <v>30.00323367</v>
      </c>
      <c r="AR23" s="474">
        <v>37.467388550000003</v>
      </c>
      <c r="AS23" s="474">
        <v>42.813618200000001</v>
      </c>
      <c r="AT23" s="474">
        <v>40.547467959999999</v>
      </c>
      <c r="AU23" s="474">
        <v>33.099931779999999</v>
      </c>
      <c r="AV23" s="474">
        <v>27.652749289999999</v>
      </c>
      <c r="AW23" s="474">
        <v>26.430247504</v>
      </c>
      <c r="AX23" s="474">
        <v>32.538644644999998</v>
      </c>
      <c r="AY23" s="478">
        <v>37.126390000000001</v>
      </c>
      <c r="AZ23" s="478">
        <v>29.146529999999998</v>
      </c>
      <c r="BA23" s="478">
        <v>27.158740000000002</v>
      </c>
      <c r="BB23" s="478">
        <v>25.90793</v>
      </c>
      <c r="BC23" s="478">
        <v>29.76773</v>
      </c>
      <c r="BD23" s="478">
        <v>37.164749999999998</v>
      </c>
      <c r="BE23" s="478">
        <v>43.144039999999997</v>
      </c>
      <c r="BF23" s="478">
        <v>42.68759</v>
      </c>
      <c r="BG23" s="478">
        <v>34.38767</v>
      </c>
      <c r="BH23" s="478">
        <v>28.453189999999999</v>
      </c>
      <c r="BI23" s="478">
        <v>27.743780000000001</v>
      </c>
      <c r="BJ23" s="478">
        <v>32.591470000000001</v>
      </c>
      <c r="BK23" s="478">
        <v>36.444310000000002</v>
      </c>
      <c r="BL23" s="478">
        <v>29.274799999999999</v>
      </c>
      <c r="BM23" s="478">
        <v>27.383759999999999</v>
      </c>
      <c r="BN23" s="478">
        <v>26.138159999999999</v>
      </c>
      <c r="BO23" s="478">
        <v>30.073039999999999</v>
      </c>
      <c r="BP23" s="478">
        <v>37.572229999999998</v>
      </c>
      <c r="BQ23" s="478">
        <v>43.65643</v>
      </c>
      <c r="BR23" s="478">
        <v>43.129800000000003</v>
      </c>
      <c r="BS23" s="478">
        <v>34.751069999999999</v>
      </c>
      <c r="BT23" s="478">
        <v>28.716470000000001</v>
      </c>
      <c r="BU23" s="478">
        <v>27.933199999999999</v>
      </c>
      <c r="BV23" s="478">
        <v>32.724939999999997</v>
      </c>
    </row>
    <row r="24" spans="1:74" ht="11.05" customHeight="1" x14ac:dyDescent="0.2">
      <c r="A24" s="55" t="s">
        <v>605</v>
      </c>
      <c r="B24" s="762" t="s">
        <v>1030</v>
      </c>
      <c r="C24" s="474">
        <v>12.152412119999999</v>
      </c>
      <c r="D24" s="474">
        <v>11.643273560000001</v>
      </c>
      <c r="E24" s="474">
        <v>9.3978907100000004</v>
      </c>
      <c r="F24" s="474">
        <v>7.4145635700000003</v>
      </c>
      <c r="G24" s="474">
        <v>7.6604361499999998</v>
      </c>
      <c r="H24" s="474">
        <v>10.027376220000001</v>
      </c>
      <c r="I24" s="474">
        <v>12.08258432</v>
      </c>
      <c r="J24" s="474">
        <v>12.60445726</v>
      </c>
      <c r="K24" s="474">
        <v>10.72888659</v>
      </c>
      <c r="L24" s="474">
        <v>8.2057501500000001</v>
      </c>
      <c r="M24" s="474">
        <v>8.2221208200000007</v>
      </c>
      <c r="N24" s="474">
        <v>9.2901505499999999</v>
      </c>
      <c r="O24" s="474">
        <v>11.885308589999999</v>
      </c>
      <c r="P24" s="474">
        <v>11.42384992</v>
      </c>
      <c r="Q24" s="474">
        <v>8.9011356399999997</v>
      </c>
      <c r="R24" s="474">
        <v>7.63234806</v>
      </c>
      <c r="S24" s="474">
        <v>8.5482627999999998</v>
      </c>
      <c r="T24" s="474">
        <v>11.165415360000001</v>
      </c>
      <c r="U24" s="474">
        <v>13.54511759</v>
      </c>
      <c r="V24" s="474">
        <v>12.62548522</v>
      </c>
      <c r="W24" s="474">
        <v>10.39815492</v>
      </c>
      <c r="X24" s="474">
        <v>7.6904722200000002</v>
      </c>
      <c r="Y24" s="474">
        <v>7.9244603299999996</v>
      </c>
      <c r="Z24" s="474">
        <v>10.545612390000001</v>
      </c>
      <c r="AA24" s="474">
        <v>11.05016715</v>
      </c>
      <c r="AB24" s="474">
        <v>9.4577916599999998</v>
      </c>
      <c r="AC24" s="474">
        <v>8.25185192</v>
      </c>
      <c r="AD24" s="474">
        <v>7.4856747700000001</v>
      </c>
      <c r="AE24" s="474">
        <v>7.7400673600000003</v>
      </c>
      <c r="AF24" s="474">
        <v>9.7272442399999992</v>
      </c>
      <c r="AG24" s="474">
        <v>12.41955134</v>
      </c>
      <c r="AH24" s="474">
        <v>13.00603615</v>
      </c>
      <c r="AI24" s="474">
        <v>11.14149387</v>
      </c>
      <c r="AJ24" s="474">
        <v>8.0292148300000008</v>
      </c>
      <c r="AK24" s="474">
        <v>7.8278114700000003</v>
      </c>
      <c r="AL24" s="474">
        <v>9.7202122600000003</v>
      </c>
      <c r="AM24" s="474">
        <v>13.131786869999999</v>
      </c>
      <c r="AN24" s="474">
        <v>10.72996223</v>
      </c>
      <c r="AO24" s="474">
        <v>8.2288840400000005</v>
      </c>
      <c r="AP24" s="474">
        <v>7.53505292</v>
      </c>
      <c r="AQ24" s="474">
        <v>8.7693864399999999</v>
      </c>
      <c r="AR24" s="474">
        <v>11.20063041</v>
      </c>
      <c r="AS24" s="474">
        <v>13.49856213</v>
      </c>
      <c r="AT24" s="474">
        <v>13.155596510000001</v>
      </c>
      <c r="AU24" s="474">
        <v>10.906353640000001</v>
      </c>
      <c r="AV24" s="474">
        <v>8.3564509900000008</v>
      </c>
      <c r="AW24" s="474">
        <v>7.549172392</v>
      </c>
      <c r="AX24" s="474">
        <v>9.8857541728000005</v>
      </c>
      <c r="AY24" s="478">
        <v>12.89165</v>
      </c>
      <c r="AZ24" s="478">
        <v>10.59502</v>
      </c>
      <c r="BA24" s="478">
        <v>8.8553090000000001</v>
      </c>
      <c r="BB24" s="478">
        <v>7.8352909999999998</v>
      </c>
      <c r="BC24" s="478">
        <v>8.6700590000000002</v>
      </c>
      <c r="BD24" s="478">
        <v>10.94519</v>
      </c>
      <c r="BE24" s="478">
        <v>13.65161</v>
      </c>
      <c r="BF24" s="478">
        <v>13.541259999999999</v>
      </c>
      <c r="BG24" s="478">
        <v>11.126289999999999</v>
      </c>
      <c r="BH24" s="478">
        <v>8.4856449999999999</v>
      </c>
      <c r="BI24" s="478">
        <v>8.2078520000000008</v>
      </c>
      <c r="BJ24" s="478">
        <v>10.360480000000001</v>
      </c>
      <c r="BK24" s="478">
        <v>12.65753</v>
      </c>
      <c r="BL24" s="478">
        <v>10.559979999999999</v>
      </c>
      <c r="BM24" s="478">
        <v>8.9544259999999998</v>
      </c>
      <c r="BN24" s="478">
        <v>7.9282510000000004</v>
      </c>
      <c r="BO24" s="478">
        <v>8.7793080000000003</v>
      </c>
      <c r="BP24" s="478">
        <v>11.091889999999999</v>
      </c>
      <c r="BQ24" s="478">
        <v>13.844010000000001</v>
      </c>
      <c r="BR24" s="478">
        <v>13.73396</v>
      </c>
      <c r="BS24" s="478">
        <v>11.27469</v>
      </c>
      <c r="BT24" s="478">
        <v>8.5845289999999999</v>
      </c>
      <c r="BU24" s="478">
        <v>8.2895420000000009</v>
      </c>
      <c r="BV24" s="478">
        <v>10.45138</v>
      </c>
    </row>
    <row r="25" spans="1:74" ht="11.05" customHeight="1" x14ac:dyDescent="0.2">
      <c r="A25" s="55" t="s">
        <v>606</v>
      </c>
      <c r="B25" s="762" t="s">
        <v>1031</v>
      </c>
      <c r="C25" s="474">
        <v>20.400601389999999</v>
      </c>
      <c r="D25" s="474">
        <v>18.416273189999998</v>
      </c>
      <c r="E25" s="474">
        <v>17.855860270000001</v>
      </c>
      <c r="F25" s="474">
        <v>13.476364889999999</v>
      </c>
      <c r="G25" s="474">
        <v>15.212718430000001</v>
      </c>
      <c r="H25" s="474">
        <v>20.875147250000001</v>
      </c>
      <c r="I25" s="474">
        <v>25.106138229999999</v>
      </c>
      <c r="J25" s="474">
        <v>26.289515189999999</v>
      </c>
      <c r="K25" s="474">
        <v>23.637076140000001</v>
      </c>
      <c r="L25" s="474">
        <v>17.464539469999998</v>
      </c>
      <c r="M25" s="474">
        <v>14.06241638</v>
      </c>
      <c r="N25" s="474">
        <v>15.3505912</v>
      </c>
      <c r="O25" s="474">
        <v>19.89926659</v>
      </c>
      <c r="P25" s="474">
        <v>19.728792909999999</v>
      </c>
      <c r="Q25" s="474">
        <v>16.97941784</v>
      </c>
      <c r="R25" s="474">
        <v>14.501721610000001</v>
      </c>
      <c r="S25" s="474">
        <v>18.913789420000001</v>
      </c>
      <c r="T25" s="474">
        <v>25.052960630000001</v>
      </c>
      <c r="U25" s="474">
        <v>29.833331399999999</v>
      </c>
      <c r="V25" s="474">
        <v>28.104051739999999</v>
      </c>
      <c r="W25" s="474">
        <v>22.782847759999999</v>
      </c>
      <c r="X25" s="474">
        <v>17.139299149999999</v>
      </c>
      <c r="Y25" s="474">
        <v>15.01603768</v>
      </c>
      <c r="Z25" s="474">
        <v>18.819456330000001</v>
      </c>
      <c r="AA25" s="474">
        <v>19.5355235</v>
      </c>
      <c r="AB25" s="474">
        <v>17.181739010000001</v>
      </c>
      <c r="AC25" s="474">
        <v>15.39790483</v>
      </c>
      <c r="AD25" s="474">
        <v>13.9398368</v>
      </c>
      <c r="AE25" s="474">
        <v>16.413578019999999</v>
      </c>
      <c r="AF25" s="474">
        <v>22.654148589999998</v>
      </c>
      <c r="AG25" s="474">
        <v>29.221175850000002</v>
      </c>
      <c r="AH25" s="474">
        <v>31.622415960000001</v>
      </c>
      <c r="AI25" s="474">
        <v>26.769295629999998</v>
      </c>
      <c r="AJ25" s="474">
        <v>18.451373480000001</v>
      </c>
      <c r="AK25" s="474">
        <v>14.72578173</v>
      </c>
      <c r="AL25" s="474">
        <v>16.636148609999999</v>
      </c>
      <c r="AM25" s="474">
        <v>21.843469200000001</v>
      </c>
      <c r="AN25" s="474">
        <v>17.127175130000001</v>
      </c>
      <c r="AO25" s="474">
        <v>13.848639800000001</v>
      </c>
      <c r="AP25" s="474">
        <v>13.85241338</v>
      </c>
      <c r="AQ25" s="474">
        <v>17.934451989999999</v>
      </c>
      <c r="AR25" s="474">
        <v>24.079183130000001</v>
      </c>
      <c r="AS25" s="474">
        <v>27.165451260000001</v>
      </c>
      <c r="AT25" s="474">
        <v>28.15455176</v>
      </c>
      <c r="AU25" s="474">
        <v>23.46838966</v>
      </c>
      <c r="AV25" s="474">
        <v>19.106803029999998</v>
      </c>
      <c r="AW25" s="474">
        <v>15.923544133</v>
      </c>
      <c r="AX25" s="474">
        <v>17.020291043</v>
      </c>
      <c r="AY25" s="478">
        <v>20.03031</v>
      </c>
      <c r="AZ25" s="478">
        <v>17.00319</v>
      </c>
      <c r="BA25" s="478">
        <v>14.897500000000001</v>
      </c>
      <c r="BB25" s="478">
        <v>14.1861</v>
      </c>
      <c r="BC25" s="478">
        <v>17.382159999999999</v>
      </c>
      <c r="BD25" s="478">
        <v>23.381810000000002</v>
      </c>
      <c r="BE25" s="478">
        <v>28.7758</v>
      </c>
      <c r="BF25" s="478">
        <v>29.45167</v>
      </c>
      <c r="BG25" s="478">
        <v>23.961490000000001</v>
      </c>
      <c r="BH25" s="478">
        <v>18.732250000000001</v>
      </c>
      <c r="BI25" s="478">
        <v>16.219069999999999</v>
      </c>
      <c r="BJ25" s="478">
        <v>18.594290000000001</v>
      </c>
      <c r="BK25" s="478">
        <v>21.177689999999998</v>
      </c>
      <c r="BL25" s="478">
        <v>17.377759999999999</v>
      </c>
      <c r="BM25" s="478">
        <v>15.16107</v>
      </c>
      <c r="BN25" s="478">
        <v>14.43877</v>
      </c>
      <c r="BO25" s="478">
        <v>17.706119999999999</v>
      </c>
      <c r="BP25" s="478">
        <v>23.83455</v>
      </c>
      <c r="BQ25" s="478">
        <v>29.337949999999999</v>
      </c>
      <c r="BR25" s="478">
        <v>30.019629999999999</v>
      </c>
      <c r="BS25" s="478">
        <v>24.400400000000001</v>
      </c>
      <c r="BT25" s="478">
        <v>19.046099999999999</v>
      </c>
      <c r="BU25" s="478">
        <v>16.461359999999999</v>
      </c>
      <c r="BV25" s="478">
        <v>18.84836</v>
      </c>
    </row>
    <row r="26" spans="1:74" ht="11.05" customHeight="1" x14ac:dyDescent="0.2">
      <c r="A26" s="55" t="s">
        <v>607</v>
      </c>
      <c r="B26" s="762" t="s">
        <v>1032</v>
      </c>
      <c r="C26" s="474">
        <v>8.7524879900000006</v>
      </c>
      <c r="D26" s="474">
        <v>7.4808114400000001</v>
      </c>
      <c r="E26" s="474">
        <v>7.4666974499999998</v>
      </c>
      <c r="F26" s="474">
        <v>7.1230390699999999</v>
      </c>
      <c r="G26" s="474">
        <v>8.1011236600000007</v>
      </c>
      <c r="H26" s="474">
        <v>11.58497903</v>
      </c>
      <c r="I26" s="474">
        <v>13.03219107</v>
      </c>
      <c r="J26" s="474">
        <v>12.2220225</v>
      </c>
      <c r="K26" s="474">
        <v>9.8770155800000001</v>
      </c>
      <c r="L26" s="474">
        <v>7.1165729600000001</v>
      </c>
      <c r="M26" s="474">
        <v>6.8390484799999998</v>
      </c>
      <c r="N26" s="474">
        <v>8.3292718400000005</v>
      </c>
      <c r="O26" s="474">
        <v>8.8681867400000005</v>
      </c>
      <c r="P26" s="474">
        <v>7.7315570400000002</v>
      </c>
      <c r="Q26" s="474">
        <v>7.5299469999999999</v>
      </c>
      <c r="R26" s="474">
        <v>7.1289809999999996</v>
      </c>
      <c r="S26" s="474">
        <v>8.3514465100000006</v>
      </c>
      <c r="T26" s="474">
        <v>10.753672440000001</v>
      </c>
      <c r="U26" s="474">
        <v>13.318795639999999</v>
      </c>
      <c r="V26" s="474">
        <v>12.494575640000001</v>
      </c>
      <c r="W26" s="474">
        <v>10.3116558</v>
      </c>
      <c r="X26" s="474">
        <v>7.5607164400000002</v>
      </c>
      <c r="Y26" s="474">
        <v>7.5125806500000003</v>
      </c>
      <c r="Z26" s="474">
        <v>9.1997221600000003</v>
      </c>
      <c r="AA26" s="474">
        <v>9.2664933000000005</v>
      </c>
      <c r="AB26" s="474">
        <v>8.04496243</v>
      </c>
      <c r="AC26" s="474">
        <v>7.9947475700000004</v>
      </c>
      <c r="AD26" s="474">
        <v>7.2752784400000001</v>
      </c>
      <c r="AE26" s="474">
        <v>8.1635166600000009</v>
      </c>
      <c r="AF26" s="474">
        <v>9.1127132599999996</v>
      </c>
      <c r="AG26" s="474">
        <v>13.92223151</v>
      </c>
      <c r="AH26" s="474">
        <v>12.93459184</v>
      </c>
      <c r="AI26" s="474">
        <v>9.5566163599999996</v>
      </c>
      <c r="AJ26" s="474">
        <v>7.7620796099999998</v>
      </c>
      <c r="AK26" s="474">
        <v>7.1527879299999997</v>
      </c>
      <c r="AL26" s="474">
        <v>8.4756901199999994</v>
      </c>
      <c r="AM26" s="474">
        <v>9.2601580999999999</v>
      </c>
      <c r="AN26" s="474">
        <v>7.79177842</v>
      </c>
      <c r="AO26" s="474">
        <v>7.37080482</v>
      </c>
      <c r="AP26" s="474">
        <v>6.9586450299999996</v>
      </c>
      <c r="AQ26" s="474">
        <v>8.1619004299999993</v>
      </c>
      <c r="AR26" s="474">
        <v>11.67861714</v>
      </c>
      <c r="AS26" s="474">
        <v>14.24821397</v>
      </c>
      <c r="AT26" s="474">
        <v>13.31184393</v>
      </c>
      <c r="AU26" s="474">
        <v>10.574659179999999</v>
      </c>
      <c r="AV26" s="474">
        <v>8.5458157400000001</v>
      </c>
      <c r="AW26" s="474">
        <v>7.3692727132</v>
      </c>
      <c r="AX26" s="474">
        <v>8.6342006894000001</v>
      </c>
      <c r="AY26" s="478">
        <v>9.2733989999999995</v>
      </c>
      <c r="AZ26" s="478">
        <v>7.6956629999999997</v>
      </c>
      <c r="BA26" s="478">
        <v>7.4598940000000002</v>
      </c>
      <c r="BB26" s="478">
        <v>7.1567860000000003</v>
      </c>
      <c r="BC26" s="478">
        <v>8.3487150000000003</v>
      </c>
      <c r="BD26" s="478">
        <v>10.977169999999999</v>
      </c>
      <c r="BE26" s="478">
        <v>13.73165</v>
      </c>
      <c r="BF26" s="478">
        <v>13.222390000000001</v>
      </c>
      <c r="BG26" s="478">
        <v>10.241669999999999</v>
      </c>
      <c r="BH26" s="478">
        <v>8.2350600000000007</v>
      </c>
      <c r="BI26" s="478">
        <v>7.3281330000000002</v>
      </c>
      <c r="BJ26" s="478">
        <v>9.0439279999999993</v>
      </c>
      <c r="BK26" s="478">
        <v>9.4564760000000003</v>
      </c>
      <c r="BL26" s="478">
        <v>7.7671710000000003</v>
      </c>
      <c r="BM26" s="478">
        <v>7.5542870000000004</v>
      </c>
      <c r="BN26" s="478">
        <v>7.2502430000000002</v>
      </c>
      <c r="BO26" s="478">
        <v>8.4646559999999997</v>
      </c>
      <c r="BP26" s="478">
        <v>11.147449999999999</v>
      </c>
      <c r="BQ26" s="478">
        <v>13.965619999999999</v>
      </c>
      <c r="BR26" s="478">
        <v>13.450419999999999</v>
      </c>
      <c r="BS26" s="478">
        <v>10.410019999999999</v>
      </c>
      <c r="BT26" s="478">
        <v>8.3632989999999996</v>
      </c>
      <c r="BU26" s="478">
        <v>7.4406999999999996</v>
      </c>
      <c r="BV26" s="478">
        <v>9.1841969999999993</v>
      </c>
    </row>
    <row r="27" spans="1:74" ht="11.05" customHeight="1" x14ac:dyDescent="0.2">
      <c r="A27" s="55" t="s">
        <v>608</v>
      </c>
      <c r="B27" s="762" t="s">
        <v>1033</v>
      </c>
      <c r="C27" s="474">
        <v>13.59166267</v>
      </c>
      <c r="D27" s="474">
        <v>12.201559939999999</v>
      </c>
      <c r="E27" s="474">
        <v>13.329216600000001</v>
      </c>
      <c r="F27" s="474">
        <v>9.7731059699999996</v>
      </c>
      <c r="G27" s="474">
        <v>10.44314567</v>
      </c>
      <c r="H27" s="474">
        <v>11.86749936</v>
      </c>
      <c r="I27" s="474">
        <v>15.2855145</v>
      </c>
      <c r="J27" s="474">
        <v>14.67998983</v>
      </c>
      <c r="K27" s="474">
        <v>12.766164849999999</v>
      </c>
      <c r="L27" s="474">
        <v>10.264269580000001</v>
      </c>
      <c r="M27" s="474">
        <v>10.51685749</v>
      </c>
      <c r="N27" s="474">
        <v>13.87173554</v>
      </c>
      <c r="O27" s="474">
        <v>15.019843639999999</v>
      </c>
      <c r="P27" s="474">
        <v>11.460312679999999</v>
      </c>
      <c r="Q27" s="474">
        <v>11.90346963</v>
      </c>
      <c r="R27" s="474">
        <v>10.441632029999999</v>
      </c>
      <c r="S27" s="474">
        <v>10.444041110000001</v>
      </c>
      <c r="T27" s="474">
        <v>11.516104690000001</v>
      </c>
      <c r="U27" s="474">
        <v>13.49155758</v>
      </c>
      <c r="V27" s="474">
        <v>15.47803175</v>
      </c>
      <c r="W27" s="474">
        <v>14.168287449999999</v>
      </c>
      <c r="X27" s="474">
        <v>10.61524301</v>
      </c>
      <c r="Y27" s="474">
        <v>11.78396068</v>
      </c>
      <c r="Z27" s="474">
        <v>13.72147172</v>
      </c>
      <c r="AA27" s="474">
        <v>14.70462605</v>
      </c>
      <c r="AB27" s="474">
        <v>12.027932290000001</v>
      </c>
      <c r="AC27" s="474">
        <v>12.70394522</v>
      </c>
      <c r="AD27" s="474">
        <v>10.6577579</v>
      </c>
      <c r="AE27" s="474">
        <v>9.7536744199999994</v>
      </c>
      <c r="AF27" s="474">
        <v>9.8260389799999999</v>
      </c>
      <c r="AG27" s="474">
        <v>12.696641939999999</v>
      </c>
      <c r="AH27" s="474">
        <v>14.36713357</v>
      </c>
      <c r="AI27" s="474">
        <v>11.598454390000001</v>
      </c>
      <c r="AJ27" s="474">
        <v>10.07148971</v>
      </c>
      <c r="AK27" s="474">
        <v>11.250313520000001</v>
      </c>
      <c r="AL27" s="474">
        <v>12.54757603</v>
      </c>
      <c r="AM27" s="474">
        <v>14.495162410000001</v>
      </c>
      <c r="AN27" s="474">
        <v>11.9386209</v>
      </c>
      <c r="AO27" s="474">
        <v>11.35908463</v>
      </c>
      <c r="AP27" s="474">
        <v>9.9015953400000001</v>
      </c>
      <c r="AQ27" s="474">
        <v>9.3406279100000003</v>
      </c>
      <c r="AR27" s="474">
        <v>10.50600582</v>
      </c>
      <c r="AS27" s="474">
        <v>14.790593790000001</v>
      </c>
      <c r="AT27" s="474">
        <v>14.427644040000001</v>
      </c>
      <c r="AU27" s="474">
        <v>12.43395817</v>
      </c>
      <c r="AV27" s="474">
        <v>11.44443787</v>
      </c>
      <c r="AW27" s="474">
        <v>11.586279761</v>
      </c>
      <c r="AX27" s="474">
        <v>12.957073454</v>
      </c>
      <c r="AY27" s="478">
        <v>14.41347</v>
      </c>
      <c r="AZ27" s="478">
        <v>11.360010000000001</v>
      </c>
      <c r="BA27" s="478">
        <v>11.10688</v>
      </c>
      <c r="BB27" s="478">
        <v>9.7471669999999992</v>
      </c>
      <c r="BC27" s="478">
        <v>9.4466819999999991</v>
      </c>
      <c r="BD27" s="478">
        <v>10.47038</v>
      </c>
      <c r="BE27" s="478">
        <v>13.794919999999999</v>
      </c>
      <c r="BF27" s="478">
        <v>14.29739</v>
      </c>
      <c r="BG27" s="478">
        <v>12.93092</v>
      </c>
      <c r="BH27" s="478">
        <v>11.450329999999999</v>
      </c>
      <c r="BI27" s="478">
        <v>11.27717</v>
      </c>
      <c r="BJ27" s="478">
        <v>13.34613</v>
      </c>
      <c r="BK27" s="478">
        <v>14.765689999999999</v>
      </c>
      <c r="BL27" s="478">
        <v>11.43755</v>
      </c>
      <c r="BM27" s="478">
        <v>11.1898</v>
      </c>
      <c r="BN27" s="478">
        <v>9.7756170000000004</v>
      </c>
      <c r="BO27" s="478">
        <v>9.5229359999999996</v>
      </c>
      <c r="BP27" s="478">
        <v>10.56025</v>
      </c>
      <c r="BQ27" s="478">
        <v>13.930820000000001</v>
      </c>
      <c r="BR27" s="478">
        <v>14.44707</v>
      </c>
      <c r="BS27" s="478">
        <v>13.04668</v>
      </c>
      <c r="BT27" s="478">
        <v>11.578709999999999</v>
      </c>
      <c r="BU27" s="478">
        <v>11.330500000000001</v>
      </c>
      <c r="BV27" s="478">
        <v>13.39376</v>
      </c>
    </row>
    <row r="28" spans="1:74" ht="11.05" customHeight="1" x14ac:dyDescent="0.2">
      <c r="A28" s="55" t="s">
        <v>609</v>
      </c>
      <c r="B28" s="762" t="s">
        <v>1034</v>
      </c>
      <c r="C28" s="474">
        <v>0.45136526999999999</v>
      </c>
      <c r="D28" s="474">
        <v>0.39958183000000003</v>
      </c>
      <c r="E28" s="474">
        <v>0.42049138000000003</v>
      </c>
      <c r="F28" s="474">
        <v>0.37692170000000003</v>
      </c>
      <c r="G28" s="474">
        <v>0.37766967000000001</v>
      </c>
      <c r="H28" s="474">
        <v>0.37915300000000002</v>
      </c>
      <c r="I28" s="474">
        <v>0.39806685000000003</v>
      </c>
      <c r="J28" s="474">
        <v>0.40468172000000002</v>
      </c>
      <c r="K28" s="474">
        <v>0.38660976000000002</v>
      </c>
      <c r="L28" s="474">
        <v>0.40637965999999998</v>
      </c>
      <c r="M28" s="474">
        <v>0.43400705000000001</v>
      </c>
      <c r="N28" s="474">
        <v>0.47406514999999999</v>
      </c>
      <c r="O28" s="474">
        <v>0.46952568</v>
      </c>
      <c r="P28" s="474">
        <v>0.38158584000000001</v>
      </c>
      <c r="Q28" s="474">
        <v>0.40301468000000001</v>
      </c>
      <c r="R28" s="474">
        <v>0.37202742</v>
      </c>
      <c r="S28" s="474">
        <v>0.37392225000000001</v>
      </c>
      <c r="T28" s="474">
        <v>0.36298627</v>
      </c>
      <c r="U28" s="474">
        <v>0.38285708000000002</v>
      </c>
      <c r="V28" s="474">
        <v>0.39136964000000002</v>
      </c>
      <c r="W28" s="474">
        <v>0.38372253000000001</v>
      </c>
      <c r="X28" s="474">
        <v>0.40760391000000001</v>
      </c>
      <c r="Y28" s="474">
        <v>0.41436029000000002</v>
      </c>
      <c r="Z28" s="474">
        <v>0.45597543000000001</v>
      </c>
      <c r="AA28" s="474">
        <v>0.46246706999999998</v>
      </c>
      <c r="AB28" s="474">
        <v>0.37427463999999999</v>
      </c>
      <c r="AC28" s="474">
        <v>0.41237795999999999</v>
      </c>
      <c r="AD28" s="474">
        <v>0.37919869</v>
      </c>
      <c r="AE28" s="474">
        <v>0.36266997000000001</v>
      </c>
      <c r="AF28" s="474">
        <v>0.35163515000000001</v>
      </c>
      <c r="AG28" s="474">
        <v>0.37754926999999999</v>
      </c>
      <c r="AH28" s="474">
        <v>0.38696096000000002</v>
      </c>
      <c r="AI28" s="474">
        <v>0.37133049000000001</v>
      </c>
      <c r="AJ28" s="474">
        <v>0.40034794000000001</v>
      </c>
      <c r="AK28" s="474">
        <v>0.41304945999999998</v>
      </c>
      <c r="AL28" s="474">
        <v>0.45196639</v>
      </c>
      <c r="AM28" s="474">
        <v>0.45589788999999997</v>
      </c>
      <c r="AN28" s="474">
        <v>0.40580521000000003</v>
      </c>
      <c r="AO28" s="474">
        <v>0.38609459000000002</v>
      </c>
      <c r="AP28" s="474">
        <v>0.35896202999999999</v>
      </c>
      <c r="AQ28" s="474">
        <v>0.36076904999999998</v>
      </c>
      <c r="AR28" s="474">
        <v>0.36205141000000002</v>
      </c>
      <c r="AS28" s="474">
        <v>0.37390613</v>
      </c>
      <c r="AT28" s="474">
        <v>0.39059401999999999</v>
      </c>
      <c r="AU28" s="474">
        <v>0.39231745000000001</v>
      </c>
      <c r="AV28" s="474">
        <v>0.39712518000000002</v>
      </c>
      <c r="AW28" s="474">
        <v>0.41163179999999999</v>
      </c>
      <c r="AX28" s="474">
        <v>0.45143285</v>
      </c>
      <c r="AY28" s="478">
        <v>0.45696369999999997</v>
      </c>
      <c r="AZ28" s="478">
        <v>0.39288289999999998</v>
      </c>
      <c r="BA28" s="478">
        <v>0.38727479999999997</v>
      </c>
      <c r="BB28" s="478">
        <v>0.35993180000000002</v>
      </c>
      <c r="BC28" s="478">
        <v>0.36181219999999997</v>
      </c>
      <c r="BD28" s="478">
        <v>0.36294369999999998</v>
      </c>
      <c r="BE28" s="478">
        <v>0.37504500000000002</v>
      </c>
      <c r="BF28" s="478">
        <v>0.39185759999999997</v>
      </c>
      <c r="BG28" s="478">
        <v>0.39345069999999999</v>
      </c>
      <c r="BH28" s="478">
        <v>0.39789380000000002</v>
      </c>
      <c r="BI28" s="478">
        <v>0.41192060000000003</v>
      </c>
      <c r="BJ28" s="478">
        <v>0.4512795</v>
      </c>
      <c r="BK28" s="478">
        <v>0.4572001</v>
      </c>
      <c r="BL28" s="478">
        <v>0.39322689999999999</v>
      </c>
      <c r="BM28" s="478">
        <v>0.38761980000000001</v>
      </c>
      <c r="BN28" s="478">
        <v>0.36015459999999999</v>
      </c>
      <c r="BO28" s="478">
        <v>0.36197859999999998</v>
      </c>
      <c r="BP28" s="478">
        <v>0.36308560000000001</v>
      </c>
      <c r="BQ28" s="478">
        <v>0.37518459999999998</v>
      </c>
      <c r="BR28" s="478">
        <v>0.39201910000000001</v>
      </c>
      <c r="BS28" s="478">
        <v>0.3936365</v>
      </c>
      <c r="BT28" s="478">
        <v>0.3981111</v>
      </c>
      <c r="BU28" s="478">
        <v>0.41216459999999999</v>
      </c>
      <c r="BV28" s="478">
        <v>0.45159110000000002</v>
      </c>
    </row>
    <row r="29" spans="1:74" ht="11.05" customHeight="1" x14ac:dyDescent="0.2">
      <c r="A29" s="55"/>
      <c r="B29" s="57"/>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9"/>
      <c r="AZ29" s="479"/>
      <c r="BA29" s="479"/>
      <c r="BB29" s="479"/>
      <c r="BC29" s="479"/>
      <c r="BD29" s="479"/>
      <c r="BE29" s="479"/>
      <c r="BF29" s="479"/>
      <c r="BG29" s="479"/>
      <c r="BH29" s="479"/>
      <c r="BI29" s="479"/>
      <c r="BJ29" s="479"/>
      <c r="BK29" s="479"/>
      <c r="BL29" s="479"/>
      <c r="BM29" s="479"/>
      <c r="BN29" s="479"/>
      <c r="BO29" s="479"/>
      <c r="BP29" s="479"/>
      <c r="BQ29" s="479"/>
      <c r="BR29" s="479"/>
      <c r="BS29" s="479"/>
      <c r="BT29" s="479"/>
      <c r="BU29" s="479"/>
      <c r="BV29" s="479"/>
    </row>
    <row r="30" spans="1:74" s="58" customFormat="1" ht="11.05" customHeight="1" x14ac:dyDescent="0.2">
      <c r="A30" s="482" t="s">
        <v>621</v>
      </c>
      <c r="B30" s="764" t="s">
        <v>1006</v>
      </c>
      <c r="C30" s="320">
        <v>104.49764718</v>
      </c>
      <c r="D30" s="320">
        <v>98.355677380000003</v>
      </c>
      <c r="E30" s="320">
        <v>102.87723446</v>
      </c>
      <c r="F30" s="320">
        <v>98.721379159999998</v>
      </c>
      <c r="G30" s="320">
        <v>104.71120892</v>
      </c>
      <c r="H30" s="320">
        <v>119.05269115999999</v>
      </c>
      <c r="I30" s="320">
        <v>127.85573406</v>
      </c>
      <c r="J30" s="320">
        <v>131.11112134999999</v>
      </c>
      <c r="K30" s="320">
        <v>118.9886836</v>
      </c>
      <c r="L30" s="320">
        <v>112.24647543</v>
      </c>
      <c r="M30" s="320">
        <v>103.50607832999999</v>
      </c>
      <c r="N30" s="320">
        <v>106.51556746</v>
      </c>
      <c r="O30" s="320">
        <v>113.60509057</v>
      </c>
      <c r="P30" s="320">
        <v>103.06262117999999</v>
      </c>
      <c r="Q30" s="320">
        <v>108.60313764</v>
      </c>
      <c r="R30" s="320">
        <v>104.56587138</v>
      </c>
      <c r="S30" s="320">
        <v>113.00720865</v>
      </c>
      <c r="T30" s="320">
        <v>121.56717173</v>
      </c>
      <c r="U30" s="320">
        <v>133.95171139000001</v>
      </c>
      <c r="V30" s="320">
        <v>135.67595263000001</v>
      </c>
      <c r="W30" s="320">
        <v>124.19527521000001</v>
      </c>
      <c r="X30" s="320">
        <v>111.85135757</v>
      </c>
      <c r="Y30" s="320">
        <v>106.85796302999999</v>
      </c>
      <c r="Z30" s="320">
        <v>113.92945207</v>
      </c>
      <c r="AA30" s="320">
        <v>112.78971684</v>
      </c>
      <c r="AB30" s="320">
        <v>103.83028427000001</v>
      </c>
      <c r="AC30" s="320">
        <v>112.64296369</v>
      </c>
      <c r="AD30" s="320">
        <v>104.09076447</v>
      </c>
      <c r="AE30" s="320">
        <v>113.24271739</v>
      </c>
      <c r="AF30" s="320">
        <v>120.70658422</v>
      </c>
      <c r="AG30" s="320">
        <v>136.39420265999999</v>
      </c>
      <c r="AH30" s="320">
        <v>138.38957192000001</v>
      </c>
      <c r="AI30" s="320">
        <v>126.54578748</v>
      </c>
      <c r="AJ30" s="320">
        <v>118.20785266999999</v>
      </c>
      <c r="AK30" s="320">
        <v>109.75648323</v>
      </c>
      <c r="AL30" s="320">
        <v>111.51182664</v>
      </c>
      <c r="AM30" s="320">
        <v>116.19390885999999</v>
      </c>
      <c r="AN30" s="320">
        <v>106.67846836</v>
      </c>
      <c r="AO30" s="320">
        <v>108.21690002</v>
      </c>
      <c r="AP30" s="320">
        <v>105.88769979</v>
      </c>
      <c r="AQ30" s="320">
        <v>115.90301916999999</v>
      </c>
      <c r="AR30" s="320">
        <v>125.81842866</v>
      </c>
      <c r="AS30" s="320">
        <v>136.75857823999999</v>
      </c>
      <c r="AT30" s="320">
        <v>136.96582248999999</v>
      </c>
      <c r="AU30" s="320">
        <v>124.25924139999999</v>
      </c>
      <c r="AV30" s="320">
        <v>118.31200377</v>
      </c>
      <c r="AW30" s="320">
        <v>111.69432786</v>
      </c>
      <c r="AX30" s="320">
        <v>115.79347039</v>
      </c>
      <c r="AY30" s="484">
        <v>120.01139999999999</v>
      </c>
      <c r="AZ30" s="484">
        <v>108.0287</v>
      </c>
      <c r="BA30" s="484">
        <v>112.7372</v>
      </c>
      <c r="BB30" s="484">
        <v>108.8856</v>
      </c>
      <c r="BC30" s="484">
        <v>117.4791</v>
      </c>
      <c r="BD30" s="484">
        <v>126.9517</v>
      </c>
      <c r="BE30" s="484">
        <v>140.3167</v>
      </c>
      <c r="BF30" s="484">
        <v>141.69589999999999</v>
      </c>
      <c r="BG30" s="484">
        <v>127.2072</v>
      </c>
      <c r="BH30" s="484">
        <v>120.6434</v>
      </c>
      <c r="BI30" s="484">
        <v>114.6279</v>
      </c>
      <c r="BJ30" s="484">
        <v>118.5321</v>
      </c>
      <c r="BK30" s="484">
        <v>121.62</v>
      </c>
      <c r="BL30" s="484">
        <v>109.94750000000001</v>
      </c>
      <c r="BM30" s="484">
        <v>114.67700000000001</v>
      </c>
      <c r="BN30" s="484">
        <v>110.7363</v>
      </c>
      <c r="BO30" s="484">
        <v>119.5133</v>
      </c>
      <c r="BP30" s="484">
        <v>129.19130000000001</v>
      </c>
      <c r="BQ30" s="484">
        <v>142.8092</v>
      </c>
      <c r="BR30" s="484">
        <v>144.16040000000001</v>
      </c>
      <c r="BS30" s="484">
        <v>129.3236</v>
      </c>
      <c r="BT30" s="484">
        <v>122.5706</v>
      </c>
      <c r="BU30" s="484">
        <v>116.48269999999999</v>
      </c>
      <c r="BV30" s="484">
        <v>120.4299</v>
      </c>
    </row>
    <row r="31" spans="1:74" ht="11.05" customHeight="1" x14ac:dyDescent="0.2">
      <c r="A31" s="55" t="s">
        <v>611</v>
      </c>
      <c r="B31" s="762" t="s">
        <v>1025</v>
      </c>
      <c r="C31" s="474">
        <v>4.0876912000000001</v>
      </c>
      <c r="D31" s="474">
        <v>3.8837538199999999</v>
      </c>
      <c r="E31" s="474">
        <v>3.8713896700000001</v>
      </c>
      <c r="F31" s="474">
        <v>3.7017799500000002</v>
      </c>
      <c r="G31" s="474">
        <v>3.7071993999999999</v>
      </c>
      <c r="H31" s="474">
        <v>4.4645183900000003</v>
      </c>
      <c r="I31" s="474">
        <v>4.4174577800000003</v>
      </c>
      <c r="J31" s="474">
        <v>4.9411434999999999</v>
      </c>
      <c r="K31" s="474">
        <v>4.30976318</v>
      </c>
      <c r="L31" s="474">
        <v>3.9197973400000001</v>
      </c>
      <c r="M31" s="474">
        <v>3.86895451</v>
      </c>
      <c r="N31" s="474">
        <v>3.8874012599999999</v>
      </c>
      <c r="O31" s="474">
        <v>4.2499365500000001</v>
      </c>
      <c r="P31" s="474">
        <v>3.9385332399999999</v>
      </c>
      <c r="Q31" s="474">
        <v>4.0039252400000001</v>
      </c>
      <c r="R31" s="474">
        <v>3.8586631599999999</v>
      </c>
      <c r="S31" s="474">
        <v>3.9693971499999998</v>
      </c>
      <c r="T31" s="474">
        <v>4.1127910700000001</v>
      </c>
      <c r="U31" s="474">
        <v>4.8572644900000004</v>
      </c>
      <c r="V31" s="474">
        <v>4.8486880299999999</v>
      </c>
      <c r="W31" s="474">
        <v>4.3000298099999998</v>
      </c>
      <c r="X31" s="474">
        <v>3.89329371</v>
      </c>
      <c r="Y31" s="474">
        <v>3.8279694599999998</v>
      </c>
      <c r="Z31" s="474">
        <v>4.0850220999999998</v>
      </c>
      <c r="AA31" s="474">
        <v>4.0982265900000003</v>
      </c>
      <c r="AB31" s="474">
        <v>3.90012062</v>
      </c>
      <c r="AC31" s="474">
        <v>4.0439620500000002</v>
      </c>
      <c r="AD31" s="474">
        <v>3.6153504700000001</v>
      </c>
      <c r="AE31" s="474">
        <v>3.9048921999999999</v>
      </c>
      <c r="AF31" s="474">
        <v>4.0888324300000001</v>
      </c>
      <c r="AG31" s="474">
        <v>4.8765816600000003</v>
      </c>
      <c r="AH31" s="474">
        <v>4.5272222700000002</v>
      </c>
      <c r="AI31" s="474">
        <v>4.3775785599999999</v>
      </c>
      <c r="AJ31" s="474">
        <v>4.0347777100000002</v>
      </c>
      <c r="AK31" s="474">
        <v>3.88472945</v>
      </c>
      <c r="AL31" s="474">
        <v>3.9188160399999998</v>
      </c>
      <c r="AM31" s="474">
        <v>4.23945507</v>
      </c>
      <c r="AN31" s="474">
        <v>4.03750549</v>
      </c>
      <c r="AO31" s="474">
        <v>3.9766319700000001</v>
      </c>
      <c r="AP31" s="474">
        <v>3.7410334999999999</v>
      </c>
      <c r="AQ31" s="474">
        <v>3.8826309700000001</v>
      </c>
      <c r="AR31" s="474">
        <v>4.1214697899999999</v>
      </c>
      <c r="AS31" s="474">
        <v>4.5575909699999997</v>
      </c>
      <c r="AT31" s="474">
        <v>4.29112765</v>
      </c>
      <c r="AU31" s="474">
        <v>3.9948705499999999</v>
      </c>
      <c r="AV31" s="474">
        <v>3.8896912499999998</v>
      </c>
      <c r="AW31" s="474">
        <v>3.8099835879000001</v>
      </c>
      <c r="AX31" s="474">
        <v>4.0774800645999996</v>
      </c>
      <c r="AY31" s="478">
        <v>4.3177089999999998</v>
      </c>
      <c r="AZ31" s="478">
        <v>3.941716</v>
      </c>
      <c r="BA31" s="478">
        <v>4.0352709999999998</v>
      </c>
      <c r="BB31" s="478">
        <v>3.7572100000000002</v>
      </c>
      <c r="BC31" s="478">
        <v>3.8982749999999999</v>
      </c>
      <c r="BD31" s="478">
        <v>4.0300380000000002</v>
      </c>
      <c r="BE31" s="478">
        <v>4.4759149999999996</v>
      </c>
      <c r="BF31" s="478">
        <v>4.4621909999999998</v>
      </c>
      <c r="BG31" s="478">
        <v>4.0489920000000001</v>
      </c>
      <c r="BH31" s="478">
        <v>3.9118620000000002</v>
      </c>
      <c r="BI31" s="478">
        <v>3.84253</v>
      </c>
      <c r="BJ31" s="478">
        <v>4.0274910000000004</v>
      </c>
      <c r="BK31" s="478">
        <v>4.2850840000000003</v>
      </c>
      <c r="BL31" s="478">
        <v>3.9325830000000002</v>
      </c>
      <c r="BM31" s="478">
        <v>4.026643</v>
      </c>
      <c r="BN31" s="478">
        <v>3.7485970000000002</v>
      </c>
      <c r="BO31" s="478">
        <v>3.8890709999999999</v>
      </c>
      <c r="BP31" s="478">
        <v>4.0222949999999997</v>
      </c>
      <c r="BQ31" s="478">
        <v>4.4729369999999999</v>
      </c>
      <c r="BR31" s="478">
        <v>4.4578150000000001</v>
      </c>
      <c r="BS31" s="478">
        <v>4.0400169999999997</v>
      </c>
      <c r="BT31" s="478">
        <v>3.9015749999999998</v>
      </c>
      <c r="BU31" s="478">
        <v>3.8326060000000002</v>
      </c>
      <c r="BV31" s="478">
        <v>4.0174190000000003</v>
      </c>
    </row>
    <row r="32" spans="1:74" ht="11.05" customHeight="1" x14ac:dyDescent="0.2">
      <c r="A32" s="55" t="s">
        <v>612</v>
      </c>
      <c r="B32" s="763" t="s">
        <v>1026</v>
      </c>
      <c r="C32" s="474">
        <v>11.64902667</v>
      </c>
      <c r="D32" s="474">
        <v>11.873935850000001</v>
      </c>
      <c r="E32" s="474">
        <v>11.393286509999999</v>
      </c>
      <c r="F32" s="474">
        <v>10.552676310000001</v>
      </c>
      <c r="G32" s="474">
        <v>10.726708520000001</v>
      </c>
      <c r="H32" s="474">
        <v>12.24735912</v>
      </c>
      <c r="I32" s="474">
        <v>13.713732</v>
      </c>
      <c r="J32" s="474">
        <v>13.90301139</v>
      </c>
      <c r="K32" s="474">
        <v>12.43254984</v>
      </c>
      <c r="L32" s="474">
        <v>11.68175606</v>
      </c>
      <c r="M32" s="474">
        <v>11.15797446</v>
      </c>
      <c r="N32" s="474">
        <v>11.71382449</v>
      </c>
      <c r="O32" s="474">
        <v>12.748852080000001</v>
      </c>
      <c r="P32" s="474">
        <v>11.69556841</v>
      </c>
      <c r="Q32" s="474">
        <v>12.02656999</v>
      </c>
      <c r="R32" s="474">
        <v>11.063787339999999</v>
      </c>
      <c r="S32" s="474">
        <v>11.28253677</v>
      </c>
      <c r="T32" s="474">
        <v>12.25114932</v>
      </c>
      <c r="U32" s="474">
        <v>13.68770224</v>
      </c>
      <c r="V32" s="474">
        <v>14.49793154</v>
      </c>
      <c r="W32" s="474">
        <v>12.67049688</v>
      </c>
      <c r="X32" s="474">
        <v>11.510772920000001</v>
      </c>
      <c r="Y32" s="474">
        <v>10.955641760000001</v>
      </c>
      <c r="Z32" s="474">
        <v>12.407663790000001</v>
      </c>
      <c r="AA32" s="474">
        <v>12.11509912</v>
      </c>
      <c r="AB32" s="474">
        <v>11.32625266</v>
      </c>
      <c r="AC32" s="474">
        <v>11.783641790000001</v>
      </c>
      <c r="AD32" s="474">
        <v>10.701148099999999</v>
      </c>
      <c r="AE32" s="474">
        <v>10.95019637</v>
      </c>
      <c r="AF32" s="474">
        <v>11.662786840000001</v>
      </c>
      <c r="AG32" s="474">
        <v>13.773676849999999</v>
      </c>
      <c r="AH32" s="474">
        <v>13.610055750000001</v>
      </c>
      <c r="AI32" s="474">
        <v>12.666721450000001</v>
      </c>
      <c r="AJ32" s="474">
        <v>11.49734628</v>
      </c>
      <c r="AK32" s="474">
        <v>11.438461999999999</v>
      </c>
      <c r="AL32" s="474">
        <v>11.78181781</v>
      </c>
      <c r="AM32" s="474">
        <v>12.199033999999999</v>
      </c>
      <c r="AN32" s="474">
        <v>11.318231089999999</v>
      </c>
      <c r="AO32" s="474">
        <v>11.61267951</v>
      </c>
      <c r="AP32" s="474">
        <v>10.744338839999999</v>
      </c>
      <c r="AQ32" s="474">
        <v>10.99988739</v>
      </c>
      <c r="AR32" s="474">
        <v>12.44906808</v>
      </c>
      <c r="AS32" s="474">
        <v>14.452126489999999</v>
      </c>
      <c r="AT32" s="474">
        <v>13.904250429999999</v>
      </c>
      <c r="AU32" s="474">
        <v>12.5743841</v>
      </c>
      <c r="AV32" s="474">
        <v>11.57683653</v>
      </c>
      <c r="AW32" s="474">
        <v>11.274316396</v>
      </c>
      <c r="AX32" s="474">
        <v>12.278756567</v>
      </c>
      <c r="AY32" s="478">
        <v>12.643610000000001</v>
      </c>
      <c r="AZ32" s="478">
        <v>11.30354</v>
      </c>
      <c r="BA32" s="478">
        <v>12.0572</v>
      </c>
      <c r="BB32" s="478">
        <v>11.08161</v>
      </c>
      <c r="BC32" s="478">
        <v>11.27713</v>
      </c>
      <c r="BD32" s="478">
        <v>12.51708</v>
      </c>
      <c r="BE32" s="478">
        <v>14.593030000000001</v>
      </c>
      <c r="BF32" s="478">
        <v>14.527559999999999</v>
      </c>
      <c r="BG32" s="478">
        <v>13.11103</v>
      </c>
      <c r="BH32" s="478">
        <v>11.928179999999999</v>
      </c>
      <c r="BI32" s="478">
        <v>11.621420000000001</v>
      </c>
      <c r="BJ32" s="478">
        <v>12.45435</v>
      </c>
      <c r="BK32" s="478">
        <v>12.66104</v>
      </c>
      <c r="BL32" s="478">
        <v>11.351789999999999</v>
      </c>
      <c r="BM32" s="478">
        <v>12.11758</v>
      </c>
      <c r="BN32" s="478">
        <v>11.1457</v>
      </c>
      <c r="BO32" s="478">
        <v>11.347239999999999</v>
      </c>
      <c r="BP32" s="478">
        <v>12.601290000000001</v>
      </c>
      <c r="BQ32" s="478">
        <v>14.705399999999999</v>
      </c>
      <c r="BR32" s="478">
        <v>14.633369999999999</v>
      </c>
      <c r="BS32" s="478">
        <v>13.19445</v>
      </c>
      <c r="BT32" s="478">
        <v>11.9963</v>
      </c>
      <c r="BU32" s="478">
        <v>11.68276</v>
      </c>
      <c r="BV32" s="478">
        <v>12.5215</v>
      </c>
    </row>
    <row r="33" spans="1:74" ht="11.05" customHeight="1" x14ac:dyDescent="0.2">
      <c r="A33" s="55" t="s">
        <v>613</v>
      </c>
      <c r="B33" s="762" t="s">
        <v>1027</v>
      </c>
      <c r="C33" s="474">
        <v>14.194646949999999</v>
      </c>
      <c r="D33" s="474">
        <v>13.76898418</v>
      </c>
      <c r="E33" s="474">
        <v>13.773177370000001</v>
      </c>
      <c r="F33" s="474">
        <v>12.87720167</v>
      </c>
      <c r="G33" s="474">
        <v>13.74968937</v>
      </c>
      <c r="H33" s="474">
        <v>15.533382980000001</v>
      </c>
      <c r="I33" s="474">
        <v>16.60606786</v>
      </c>
      <c r="J33" s="474">
        <v>17.276275909999999</v>
      </c>
      <c r="K33" s="474">
        <v>15.092893910000001</v>
      </c>
      <c r="L33" s="474">
        <v>14.41137681</v>
      </c>
      <c r="M33" s="474">
        <v>13.540112369999999</v>
      </c>
      <c r="N33" s="474">
        <v>14.12766263</v>
      </c>
      <c r="O33" s="474">
        <v>15.23946611</v>
      </c>
      <c r="P33" s="474">
        <v>13.688683640000001</v>
      </c>
      <c r="Q33" s="474">
        <v>14.384191810000001</v>
      </c>
      <c r="R33" s="474">
        <v>13.035328890000001</v>
      </c>
      <c r="S33" s="474">
        <v>14.257530709999999</v>
      </c>
      <c r="T33" s="474">
        <v>15.62229378</v>
      </c>
      <c r="U33" s="474">
        <v>16.746942359999998</v>
      </c>
      <c r="V33" s="474">
        <v>16.924775780000001</v>
      </c>
      <c r="W33" s="474">
        <v>15.13689007</v>
      </c>
      <c r="X33" s="474">
        <v>13.78666641</v>
      </c>
      <c r="Y33" s="474">
        <v>13.680743319999999</v>
      </c>
      <c r="Z33" s="474">
        <v>14.741924040000001</v>
      </c>
      <c r="AA33" s="474">
        <v>14.62154619</v>
      </c>
      <c r="AB33" s="474">
        <v>13.3320898</v>
      </c>
      <c r="AC33" s="474">
        <v>14.42670749</v>
      </c>
      <c r="AD33" s="474">
        <v>13.02028114</v>
      </c>
      <c r="AE33" s="474">
        <v>14.03971325</v>
      </c>
      <c r="AF33" s="474">
        <v>14.94181058</v>
      </c>
      <c r="AG33" s="474">
        <v>16.694514340000001</v>
      </c>
      <c r="AH33" s="474">
        <v>16.496730970000002</v>
      </c>
      <c r="AI33" s="474">
        <v>14.917543009999999</v>
      </c>
      <c r="AJ33" s="474">
        <v>14.385519199999999</v>
      </c>
      <c r="AK33" s="474">
        <v>13.634169480000001</v>
      </c>
      <c r="AL33" s="474">
        <v>14.180545629999999</v>
      </c>
      <c r="AM33" s="474">
        <v>15.47296742</v>
      </c>
      <c r="AN33" s="474">
        <v>13.671630990000001</v>
      </c>
      <c r="AO33" s="474">
        <v>14.224763980000001</v>
      </c>
      <c r="AP33" s="474">
        <v>13.46632692</v>
      </c>
      <c r="AQ33" s="474">
        <v>14.39800136</v>
      </c>
      <c r="AR33" s="474">
        <v>15.886585439999999</v>
      </c>
      <c r="AS33" s="474">
        <v>17.09763233</v>
      </c>
      <c r="AT33" s="474">
        <v>17.364231149999998</v>
      </c>
      <c r="AU33" s="474">
        <v>15.53241025</v>
      </c>
      <c r="AV33" s="474">
        <v>14.672509639999999</v>
      </c>
      <c r="AW33" s="474">
        <v>13.651866659</v>
      </c>
      <c r="AX33" s="474">
        <v>14.798693427</v>
      </c>
      <c r="AY33" s="478">
        <v>15.98025</v>
      </c>
      <c r="AZ33" s="478">
        <v>13.89425</v>
      </c>
      <c r="BA33" s="478">
        <v>14.81549</v>
      </c>
      <c r="BB33" s="478">
        <v>13.92773</v>
      </c>
      <c r="BC33" s="478">
        <v>14.567600000000001</v>
      </c>
      <c r="BD33" s="478">
        <v>16.034680000000002</v>
      </c>
      <c r="BE33" s="478">
        <v>18.079170000000001</v>
      </c>
      <c r="BF33" s="478">
        <v>18.082730000000002</v>
      </c>
      <c r="BG33" s="478">
        <v>15.738860000000001</v>
      </c>
      <c r="BH33" s="478">
        <v>15.079789999999999</v>
      </c>
      <c r="BI33" s="478">
        <v>14.18441</v>
      </c>
      <c r="BJ33" s="478">
        <v>15.14226</v>
      </c>
      <c r="BK33" s="478">
        <v>16.054359999999999</v>
      </c>
      <c r="BL33" s="478">
        <v>13.999560000000001</v>
      </c>
      <c r="BM33" s="478">
        <v>14.920769999999999</v>
      </c>
      <c r="BN33" s="478">
        <v>14.02289</v>
      </c>
      <c r="BO33" s="478">
        <v>14.66601</v>
      </c>
      <c r="BP33" s="478">
        <v>16.147010000000002</v>
      </c>
      <c r="BQ33" s="478">
        <v>18.212949999999999</v>
      </c>
      <c r="BR33" s="478">
        <v>18.212710000000001</v>
      </c>
      <c r="BS33" s="478">
        <v>15.842449999999999</v>
      </c>
      <c r="BT33" s="478">
        <v>15.17473</v>
      </c>
      <c r="BU33" s="478">
        <v>14.272740000000001</v>
      </c>
      <c r="BV33" s="478">
        <v>15.23742</v>
      </c>
    </row>
    <row r="34" spans="1:74" ht="11.05" customHeight="1" x14ac:dyDescent="0.2">
      <c r="A34" s="55" t="s">
        <v>614</v>
      </c>
      <c r="B34" s="762" t="s">
        <v>1028</v>
      </c>
      <c r="C34" s="474">
        <v>8.0955605899999998</v>
      </c>
      <c r="D34" s="474">
        <v>8.1999971499999997</v>
      </c>
      <c r="E34" s="474">
        <v>7.7826394399999996</v>
      </c>
      <c r="F34" s="474">
        <v>7.2418826100000002</v>
      </c>
      <c r="G34" s="474">
        <v>7.6348492200000004</v>
      </c>
      <c r="H34" s="474">
        <v>8.8419346799999996</v>
      </c>
      <c r="I34" s="474">
        <v>9.4009085199999998</v>
      </c>
      <c r="J34" s="474">
        <v>9.6243798999999992</v>
      </c>
      <c r="K34" s="474">
        <v>8.5814467499999996</v>
      </c>
      <c r="L34" s="474">
        <v>8.1175325899999997</v>
      </c>
      <c r="M34" s="474">
        <v>7.7465175000000004</v>
      </c>
      <c r="N34" s="474">
        <v>8.1649260899999998</v>
      </c>
      <c r="O34" s="474">
        <v>8.8379906699999999</v>
      </c>
      <c r="P34" s="474">
        <v>8.1057179099999992</v>
      </c>
      <c r="Q34" s="474">
        <v>8.2918882000000007</v>
      </c>
      <c r="R34" s="474">
        <v>7.6794295799999999</v>
      </c>
      <c r="S34" s="474">
        <v>8.1904715299999999</v>
      </c>
      <c r="T34" s="474">
        <v>8.9129418600000001</v>
      </c>
      <c r="U34" s="474">
        <v>9.7156642299999998</v>
      </c>
      <c r="V34" s="474">
        <v>9.7325975400000004</v>
      </c>
      <c r="W34" s="474">
        <v>9.1347421999999998</v>
      </c>
      <c r="X34" s="474">
        <v>8.0692033399999996</v>
      </c>
      <c r="Y34" s="474">
        <v>8.10395486</v>
      </c>
      <c r="Z34" s="474">
        <v>8.7632351100000001</v>
      </c>
      <c r="AA34" s="474">
        <v>9.1390516000000002</v>
      </c>
      <c r="AB34" s="474">
        <v>8.0932784299999998</v>
      </c>
      <c r="AC34" s="474">
        <v>8.6448432200000003</v>
      </c>
      <c r="AD34" s="474">
        <v>7.9870484800000003</v>
      </c>
      <c r="AE34" s="474">
        <v>8.6031922499999993</v>
      </c>
      <c r="AF34" s="474">
        <v>9.4168327099999996</v>
      </c>
      <c r="AG34" s="474">
        <v>9.9421853500000008</v>
      </c>
      <c r="AH34" s="474">
        <v>10.290084179999999</v>
      </c>
      <c r="AI34" s="474">
        <v>9.2415581200000005</v>
      </c>
      <c r="AJ34" s="474">
        <v>8.6312925299999996</v>
      </c>
      <c r="AK34" s="474">
        <v>8.4797052300000004</v>
      </c>
      <c r="AL34" s="474">
        <v>8.7954070099999999</v>
      </c>
      <c r="AM34" s="474">
        <v>9.3766416499999998</v>
      </c>
      <c r="AN34" s="474">
        <v>8.1754262200000003</v>
      </c>
      <c r="AO34" s="474">
        <v>8.3213414100000005</v>
      </c>
      <c r="AP34" s="474">
        <v>7.95844124</v>
      </c>
      <c r="AQ34" s="474">
        <v>8.8882306199999999</v>
      </c>
      <c r="AR34" s="474">
        <v>9.6071681600000005</v>
      </c>
      <c r="AS34" s="474">
        <v>10.1868736</v>
      </c>
      <c r="AT34" s="474">
        <v>10.35347964</v>
      </c>
      <c r="AU34" s="474">
        <v>9.4487850099999999</v>
      </c>
      <c r="AV34" s="474">
        <v>8.9989366499999992</v>
      </c>
      <c r="AW34" s="474">
        <v>8.5322829790999997</v>
      </c>
      <c r="AX34" s="474">
        <v>9.1835115190999996</v>
      </c>
      <c r="AY34" s="478">
        <v>9.8426899999999993</v>
      </c>
      <c r="AZ34" s="478">
        <v>8.586176</v>
      </c>
      <c r="BA34" s="478">
        <v>8.8309329999999999</v>
      </c>
      <c r="BB34" s="478">
        <v>8.2119789999999995</v>
      </c>
      <c r="BC34" s="478">
        <v>9.0599260000000008</v>
      </c>
      <c r="BD34" s="478">
        <v>9.7324099999999998</v>
      </c>
      <c r="BE34" s="478">
        <v>10.84651</v>
      </c>
      <c r="BF34" s="478">
        <v>10.84173</v>
      </c>
      <c r="BG34" s="478">
        <v>9.5219170000000002</v>
      </c>
      <c r="BH34" s="478">
        <v>9.2216389999999997</v>
      </c>
      <c r="BI34" s="478">
        <v>8.8236240000000006</v>
      </c>
      <c r="BJ34" s="478">
        <v>9.4294980000000006</v>
      </c>
      <c r="BK34" s="478">
        <v>10.077450000000001</v>
      </c>
      <c r="BL34" s="478">
        <v>8.8103820000000006</v>
      </c>
      <c r="BM34" s="478">
        <v>9.0575790000000005</v>
      </c>
      <c r="BN34" s="478">
        <v>8.4180250000000001</v>
      </c>
      <c r="BO34" s="478">
        <v>9.2817039999999995</v>
      </c>
      <c r="BP34" s="478">
        <v>9.9744589999999995</v>
      </c>
      <c r="BQ34" s="478">
        <v>11.12139</v>
      </c>
      <c r="BR34" s="478">
        <v>11.11495</v>
      </c>
      <c r="BS34" s="478">
        <v>9.7550430000000006</v>
      </c>
      <c r="BT34" s="478">
        <v>9.4445300000000003</v>
      </c>
      <c r="BU34" s="478">
        <v>9.0365169999999999</v>
      </c>
      <c r="BV34" s="478">
        <v>9.6564329999999998</v>
      </c>
    </row>
    <row r="35" spans="1:74" ht="11.05" customHeight="1" x14ac:dyDescent="0.2">
      <c r="A35" s="55" t="s">
        <v>615</v>
      </c>
      <c r="B35" s="762" t="s">
        <v>1029</v>
      </c>
      <c r="C35" s="474">
        <v>24.56798388</v>
      </c>
      <c r="D35" s="474">
        <v>22.789525430000001</v>
      </c>
      <c r="E35" s="474">
        <v>23.452647150000001</v>
      </c>
      <c r="F35" s="474">
        <v>23.80185195</v>
      </c>
      <c r="G35" s="474">
        <v>25.60128508</v>
      </c>
      <c r="H35" s="474">
        <v>27.93244657</v>
      </c>
      <c r="I35" s="474">
        <v>30.463320320000001</v>
      </c>
      <c r="J35" s="474">
        <v>31.120992909999998</v>
      </c>
      <c r="K35" s="474">
        <v>28.04278313</v>
      </c>
      <c r="L35" s="474">
        <v>26.689851010000002</v>
      </c>
      <c r="M35" s="474">
        <v>24.11700497</v>
      </c>
      <c r="N35" s="474">
        <v>24.548862679999999</v>
      </c>
      <c r="O35" s="474">
        <v>27.068993590000002</v>
      </c>
      <c r="P35" s="474">
        <v>24.234512039999998</v>
      </c>
      <c r="Q35" s="474">
        <v>25.104618689999999</v>
      </c>
      <c r="R35" s="474">
        <v>25.3111532</v>
      </c>
      <c r="S35" s="474">
        <v>28.54665284</v>
      </c>
      <c r="T35" s="474">
        <v>29.766604770000001</v>
      </c>
      <c r="U35" s="474">
        <v>32.971963119999998</v>
      </c>
      <c r="V35" s="474">
        <v>32.334532979999999</v>
      </c>
      <c r="W35" s="474">
        <v>29.36825279</v>
      </c>
      <c r="X35" s="474">
        <v>26.626436089999999</v>
      </c>
      <c r="Y35" s="474">
        <v>26.428519810000001</v>
      </c>
      <c r="Z35" s="474">
        <v>27.045388079999999</v>
      </c>
      <c r="AA35" s="474">
        <v>25.60630068</v>
      </c>
      <c r="AB35" s="474">
        <v>24.211719899999999</v>
      </c>
      <c r="AC35" s="474">
        <v>27.191913499999998</v>
      </c>
      <c r="AD35" s="474">
        <v>25.693719290000001</v>
      </c>
      <c r="AE35" s="474">
        <v>28.214352770000001</v>
      </c>
      <c r="AF35" s="474">
        <v>29.54997693</v>
      </c>
      <c r="AG35" s="474">
        <v>33.699621110000002</v>
      </c>
      <c r="AH35" s="474">
        <v>34.186916709999998</v>
      </c>
      <c r="AI35" s="474">
        <v>30.7930916</v>
      </c>
      <c r="AJ35" s="474">
        <v>28.497893770000001</v>
      </c>
      <c r="AK35" s="474">
        <v>26.64223337</v>
      </c>
      <c r="AL35" s="474">
        <v>26.98451846</v>
      </c>
      <c r="AM35" s="474">
        <v>27.32291326</v>
      </c>
      <c r="AN35" s="474">
        <v>25.18906265</v>
      </c>
      <c r="AO35" s="474">
        <v>26.15512769</v>
      </c>
      <c r="AP35" s="474">
        <v>26.165270079999999</v>
      </c>
      <c r="AQ35" s="474">
        <v>29.096326359999999</v>
      </c>
      <c r="AR35" s="474">
        <v>31.294013440000001</v>
      </c>
      <c r="AS35" s="474">
        <v>33.47410635</v>
      </c>
      <c r="AT35" s="474">
        <v>33.481598200000001</v>
      </c>
      <c r="AU35" s="474">
        <v>29.743607019999999</v>
      </c>
      <c r="AV35" s="474">
        <v>27.787680640000001</v>
      </c>
      <c r="AW35" s="474">
        <v>27.296127373000001</v>
      </c>
      <c r="AX35" s="474">
        <v>28.360200204000002</v>
      </c>
      <c r="AY35" s="478">
        <v>28.299700000000001</v>
      </c>
      <c r="AZ35" s="478">
        <v>25.771719999999998</v>
      </c>
      <c r="BA35" s="478">
        <v>27.436969999999999</v>
      </c>
      <c r="BB35" s="478">
        <v>27.054480000000002</v>
      </c>
      <c r="BC35" s="478">
        <v>29.441980000000001</v>
      </c>
      <c r="BD35" s="478">
        <v>31.819959999999998</v>
      </c>
      <c r="BE35" s="478">
        <v>34.27055</v>
      </c>
      <c r="BF35" s="478">
        <v>34.976199999999999</v>
      </c>
      <c r="BG35" s="478">
        <v>30.649989999999999</v>
      </c>
      <c r="BH35" s="478">
        <v>28.615210000000001</v>
      </c>
      <c r="BI35" s="478">
        <v>28.145109999999999</v>
      </c>
      <c r="BJ35" s="478">
        <v>28.718979999999998</v>
      </c>
      <c r="BK35" s="478">
        <v>29.06718</v>
      </c>
      <c r="BL35" s="478">
        <v>26.46414</v>
      </c>
      <c r="BM35" s="478">
        <v>28.14799</v>
      </c>
      <c r="BN35" s="478">
        <v>27.752579999999998</v>
      </c>
      <c r="BO35" s="478">
        <v>30.204809999999998</v>
      </c>
      <c r="BP35" s="478">
        <v>32.651440000000001</v>
      </c>
      <c r="BQ35" s="478">
        <v>35.170490000000001</v>
      </c>
      <c r="BR35" s="478">
        <v>35.88335</v>
      </c>
      <c r="BS35" s="478">
        <v>31.423919999999999</v>
      </c>
      <c r="BT35" s="478">
        <v>29.311330000000002</v>
      </c>
      <c r="BU35" s="478">
        <v>28.812339999999999</v>
      </c>
      <c r="BV35" s="478">
        <v>29.393789999999999</v>
      </c>
    </row>
    <row r="36" spans="1:74" ht="11.05" customHeight="1" x14ac:dyDescent="0.2">
      <c r="A36" s="55" t="s">
        <v>616</v>
      </c>
      <c r="B36" s="762" t="s">
        <v>1030</v>
      </c>
      <c r="C36" s="474">
        <v>7.1244195299999999</v>
      </c>
      <c r="D36" s="474">
        <v>6.8319317000000002</v>
      </c>
      <c r="E36" s="474">
        <v>6.7089845500000003</v>
      </c>
      <c r="F36" s="474">
        <v>6.6412048300000004</v>
      </c>
      <c r="G36" s="474">
        <v>6.9145448099999998</v>
      </c>
      <c r="H36" s="474">
        <v>7.9375961999999998</v>
      </c>
      <c r="I36" s="474">
        <v>8.6685969000000007</v>
      </c>
      <c r="J36" s="474">
        <v>9.0147376599999998</v>
      </c>
      <c r="K36" s="474">
        <v>8.2906486299999997</v>
      </c>
      <c r="L36" s="474">
        <v>7.4290153500000002</v>
      </c>
      <c r="M36" s="474">
        <v>6.7616781399999999</v>
      </c>
      <c r="N36" s="474">
        <v>6.7464207099999998</v>
      </c>
      <c r="O36" s="474">
        <v>7.4193315899999996</v>
      </c>
      <c r="P36" s="474">
        <v>6.8972957099999999</v>
      </c>
      <c r="Q36" s="474">
        <v>6.8491838300000003</v>
      </c>
      <c r="R36" s="474">
        <v>6.6631069500000004</v>
      </c>
      <c r="S36" s="474">
        <v>7.4447977600000002</v>
      </c>
      <c r="T36" s="474">
        <v>8.4598714899999994</v>
      </c>
      <c r="U36" s="474">
        <v>9.3843015300000001</v>
      </c>
      <c r="V36" s="474">
        <v>9.1997963600000006</v>
      </c>
      <c r="W36" s="474">
        <v>8.38916124</v>
      </c>
      <c r="X36" s="474">
        <v>7.2194981</v>
      </c>
      <c r="Y36" s="474">
        <v>6.8231891500000001</v>
      </c>
      <c r="Z36" s="474">
        <v>7.1246243299999996</v>
      </c>
      <c r="AA36" s="474">
        <v>7.1655807899999999</v>
      </c>
      <c r="AB36" s="474">
        <v>6.6622586500000001</v>
      </c>
      <c r="AC36" s="474">
        <v>6.7994585299999999</v>
      </c>
      <c r="AD36" s="474">
        <v>6.6980274499999997</v>
      </c>
      <c r="AE36" s="474">
        <v>7.11530605</v>
      </c>
      <c r="AF36" s="474">
        <v>7.9294516799999997</v>
      </c>
      <c r="AG36" s="474">
        <v>8.8959988600000006</v>
      </c>
      <c r="AH36" s="474">
        <v>9.3908985900000008</v>
      </c>
      <c r="AI36" s="474">
        <v>8.7577627200000006</v>
      </c>
      <c r="AJ36" s="474">
        <v>7.5637058599999998</v>
      </c>
      <c r="AK36" s="474">
        <v>6.95996842</v>
      </c>
      <c r="AL36" s="474">
        <v>6.9036874199999998</v>
      </c>
      <c r="AM36" s="474">
        <v>7.7449370899999996</v>
      </c>
      <c r="AN36" s="474">
        <v>6.9595528199999999</v>
      </c>
      <c r="AO36" s="474">
        <v>6.7670045500000002</v>
      </c>
      <c r="AP36" s="474">
        <v>6.8321018999999996</v>
      </c>
      <c r="AQ36" s="474">
        <v>7.8134118399999997</v>
      </c>
      <c r="AR36" s="474">
        <v>8.4545120399999991</v>
      </c>
      <c r="AS36" s="474">
        <v>9.1336224399999999</v>
      </c>
      <c r="AT36" s="474">
        <v>9.5047804800000009</v>
      </c>
      <c r="AU36" s="474">
        <v>8.5122207599999999</v>
      </c>
      <c r="AV36" s="474">
        <v>7.6715622300000001</v>
      </c>
      <c r="AW36" s="474">
        <v>7.0851510941000004</v>
      </c>
      <c r="AX36" s="474">
        <v>7.1647976991000002</v>
      </c>
      <c r="AY36" s="478">
        <v>7.8584959999999997</v>
      </c>
      <c r="AZ36" s="478">
        <v>6.8557449999999998</v>
      </c>
      <c r="BA36" s="478">
        <v>6.9024609999999997</v>
      </c>
      <c r="BB36" s="478">
        <v>6.8916399999999998</v>
      </c>
      <c r="BC36" s="478">
        <v>7.686744</v>
      </c>
      <c r="BD36" s="478">
        <v>8.3337620000000001</v>
      </c>
      <c r="BE36" s="478">
        <v>9.1744260000000004</v>
      </c>
      <c r="BF36" s="478">
        <v>9.6177170000000007</v>
      </c>
      <c r="BG36" s="478">
        <v>8.5542649999999991</v>
      </c>
      <c r="BH36" s="478">
        <v>7.6521470000000003</v>
      </c>
      <c r="BI36" s="478">
        <v>7.1616869999999997</v>
      </c>
      <c r="BJ36" s="478">
        <v>7.1938370000000003</v>
      </c>
      <c r="BK36" s="478">
        <v>7.8465449999999999</v>
      </c>
      <c r="BL36" s="478">
        <v>6.8829029999999998</v>
      </c>
      <c r="BM36" s="478">
        <v>6.9399420000000003</v>
      </c>
      <c r="BN36" s="478">
        <v>6.9231049999999996</v>
      </c>
      <c r="BO36" s="478">
        <v>7.7185940000000004</v>
      </c>
      <c r="BP36" s="478">
        <v>8.3712990000000005</v>
      </c>
      <c r="BQ36" s="478">
        <v>9.2168270000000003</v>
      </c>
      <c r="BR36" s="478">
        <v>9.6587139999999998</v>
      </c>
      <c r="BS36" s="478">
        <v>8.5830359999999999</v>
      </c>
      <c r="BT36" s="478">
        <v>7.670687</v>
      </c>
      <c r="BU36" s="478">
        <v>7.1781199999999998</v>
      </c>
      <c r="BV36" s="478">
        <v>7.2093759999999998</v>
      </c>
    </row>
    <row r="37" spans="1:74" ht="11.05" customHeight="1" x14ac:dyDescent="0.2">
      <c r="A37" s="55" t="s">
        <v>617</v>
      </c>
      <c r="B37" s="762" t="s">
        <v>1031</v>
      </c>
      <c r="C37" s="474">
        <v>15.26104836</v>
      </c>
      <c r="D37" s="474">
        <v>13.37588306</v>
      </c>
      <c r="E37" s="474">
        <v>14.202703319999999</v>
      </c>
      <c r="F37" s="474">
        <v>15.88670698</v>
      </c>
      <c r="G37" s="474">
        <v>16.43318678</v>
      </c>
      <c r="H37" s="474">
        <v>18.558992969999998</v>
      </c>
      <c r="I37" s="474">
        <v>19.629881860000001</v>
      </c>
      <c r="J37" s="474">
        <v>20.00118973</v>
      </c>
      <c r="K37" s="474">
        <v>19.16775973</v>
      </c>
      <c r="L37" s="474">
        <v>17.808233470000001</v>
      </c>
      <c r="M37" s="474">
        <v>15.68553503</v>
      </c>
      <c r="N37" s="474">
        <v>15.807977749999999</v>
      </c>
      <c r="O37" s="474">
        <v>16.57259436</v>
      </c>
      <c r="P37" s="474">
        <v>15.38593725</v>
      </c>
      <c r="Q37" s="474">
        <v>16.20987964</v>
      </c>
      <c r="R37" s="474">
        <v>16.144987159999999</v>
      </c>
      <c r="S37" s="474">
        <v>18.099011740000002</v>
      </c>
      <c r="T37" s="474">
        <v>19.740894319999999</v>
      </c>
      <c r="U37" s="474">
        <v>21.287491979999999</v>
      </c>
      <c r="V37" s="474">
        <v>21.639864410000001</v>
      </c>
      <c r="W37" s="474">
        <v>20.536307390000001</v>
      </c>
      <c r="X37" s="474">
        <v>17.825210460000001</v>
      </c>
      <c r="Y37" s="474">
        <v>16.792486239999999</v>
      </c>
      <c r="Z37" s="474">
        <v>18.022825109999999</v>
      </c>
      <c r="AA37" s="474">
        <v>17.341389209999999</v>
      </c>
      <c r="AB37" s="474">
        <v>15.66736367</v>
      </c>
      <c r="AC37" s="474">
        <v>16.908252520000001</v>
      </c>
      <c r="AD37" s="474">
        <v>16.353681640000001</v>
      </c>
      <c r="AE37" s="474">
        <v>18.010085790000002</v>
      </c>
      <c r="AF37" s="474">
        <v>19.924556219999999</v>
      </c>
      <c r="AG37" s="474">
        <v>22.15317172</v>
      </c>
      <c r="AH37" s="474">
        <v>23.137815629999999</v>
      </c>
      <c r="AI37" s="474">
        <v>21.49657346</v>
      </c>
      <c r="AJ37" s="474">
        <v>19.584191749999999</v>
      </c>
      <c r="AK37" s="474">
        <v>17.202542300000001</v>
      </c>
      <c r="AL37" s="474">
        <v>16.566935139999998</v>
      </c>
      <c r="AM37" s="474">
        <v>17.203562479999999</v>
      </c>
      <c r="AN37" s="474">
        <v>16.562516800000001</v>
      </c>
      <c r="AO37" s="474">
        <v>15.95592858</v>
      </c>
      <c r="AP37" s="474">
        <v>15.96392833</v>
      </c>
      <c r="AQ37" s="474">
        <v>18.69051314</v>
      </c>
      <c r="AR37" s="474">
        <v>20.278674850000002</v>
      </c>
      <c r="AS37" s="474">
        <v>21.311087499999999</v>
      </c>
      <c r="AT37" s="474">
        <v>21.240294089999999</v>
      </c>
      <c r="AU37" s="474">
        <v>20.088405529999999</v>
      </c>
      <c r="AV37" s="474">
        <v>19.453906010000001</v>
      </c>
      <c r="AW37" s="474">
        <v>18.218721771999999</v>
      </c>
      <c r="AX37" s="474">
        <v>17.321266607999998</v>
      </c>
      <c r="AY37" s="478">
        <v>18.026759999999999</v>
      </c>
      <c r="AZ37" s="478">
        <v>17.158000000000001</v>
      </c>
      <c r="BA37" s="478">
        <v>16.99521</v>
      </c>
      <c r="BB37" s="478">
        <v>16.354489999999998</v>
      </c>
      <c r="BC37" s="478">
        <v>18.823989999999998</v>
      </c>
      <c r="BD37" s="478">
        <v>20.551010000000002</v>
      </c>
      <c r="BE37" s="478">
        <v>22.288070000000001</v>
      </c>
      <c r="BF37" s="478">
        <v>21.953869999999998</v>
      </c>
      <c r="BG37" s="478">
        <v>20.831669999999999</v>
      </c>
      <c r="BH37" s="478">
        <v>19.824200000000001</v>
      </c>
      <c r="BI37" s="478">
        <v>18.879480000000001</v>
      </c>
      <c r="BJ37" s="478">
        <v>18.259080000000001</v>
      </c>
      <c r="BK37" s="478">
        <v>18.445969999999999</v>
      </c>
      <c r="BL37" s="478">
        <v>17.683240000000001</v>
      </c>
      <c r="BM37" s="478">
        <v>17.510899999999999</v>
      </c>
      <c r="BN37" s="478">
        <v>16.82902</v>
      </c>
      <c r="BO37" s="478">
        <v>19.369789999999998</v>
      </c>
      <c r="BP37" s="478">
        <v>21.153390000000002</v>
      </c>
      <c r="BQ37" s="478">
        <v>22.938549999999999</v>
      </c>
      <c r="BR37" s="478">
        <v>22.572520000000001</v>
      </c>
      <c r="BS37" s="478">
        <v>21.399619999999999</v>
      </c>
      <c r="BT37" s="478">
        <v>20.3551</v>
      </c>
      <c r="BU37" s="478">
        <v>19.423349999999999</v>
      </c>
      <c r="BV37" s="478">
        <v>18.790569999999999</v>
      </c>
    </row>
    <row r="38" spans="1:74" ht="11.05" customHeight="1" x14ac:dyDescent="0.2">
      <c r="A38" s="55" t="s">
        <v>618</v>
      </c>
      <c r="B38" s="762" t="s">
        <v>1032</v>
      </c>
      <c r="C38" s="474">
        <v>7.5742229500000002</v>
      </c>
      <c r="D38" s="474">
        <v>6.92977065</v>
      </c>
      <c r="E38" s="474">
        <v>7.4460436000000003</v>
      </c>
      <c r="F38" s="474">
        <v>7.5094590700000001</v>
      </c>
      <c r="G38" s="474">
        <v>8.1059131600000001</v>
      </c>
      <c r="H38" s="474">
        <v>9.1994155000000006</v>
      </c>
      <c r="I38" s="474">
        <v>9.9136691700000004</v>
      </c>
      <c r="J38" s="474">
        <v>9.7875881299999996</v>
      </c>
      <c r="K38" s="474">
        <v>8.9759218700000005</v>
      </c>
      <c r="L38" s="474">
        <v>7.9543006600000004</v>
      </c>
      <c r="M38" s="474">
        <v>7.5010236900000002</v>
      </c>
      <c r="N38" s="474">
        <v>7.78308161</v>
      </c>
      <c r="O38" s="474">
        <v>7.93641782</v>
      </c>
      <c r="P38" s="474">
        <v>7.3223864399999998</v>
      </c>
      <c r="Q38" s="474">
        <v>7.9086589700000003</v>
      </c>
      <c r="R38" s="474">
        <v>7.7906753899999996</v>
      </c>
      <c r="S38" s="474">
        <v>8.4210285999999996</v>
      </c>
      <c r="T38" s="474">
        <v>9.1973194500000002</v>
      </c>
      <c r="U38" s="474">
        <v>10.17181568</v>
      </c>
      <c r="V38" s="474">
        <v>10.1579923</v>
      </c>
      <c r="W38" s="474">
        <v>9.2496164800000003</v>
      </c>
      <c r="X38" s="474">
        <v>8.2880860300000005</v>
      </c>
      <c r="Y38" s="474">
        <v>7.7204458799999998</v>
      </c>
      <c r="Z38" s="474">
        <v>8.2514569299999998</v>
      </c>
      <c r="AA38" s="474">
        <v>8.3321729599999994</v>
      </c>
      <c r="AB38" s="474">
        <v>7.6887723499999998</v>
      </c>
      <c r="AC38" s="474">
        <v>8.1570247800000004</v>
      </c>
      <c r="AD38" s="474">
        <v>7.9426798099999996</v>
      </c>
      <c r="AE38" s="474">
        <v>8.5860065300000006</v>
      </c>
      <c r="AF38" s="474">
        <v>8.8971394799999999</v>
      </c>
      <c r="AG38" s="474">
        <v>10.642808649999999</v>
      </c>
      <c r="AH38" s="474">
        <v>10.56943572</v>
      </c>
      <c r="AI38" s="474">
        <v>9.2757569899999996</v>
      </c>
      <c r="AJ38" s="474">
        <v>8.7673261</v>
      </c>
      <c r="AK38" s="474">
        <v>8.0129891600000001</v>
      </c>
      <c r="AL38" s="474">
        <v>8.4505635100000003</v>
      </c>
      <c r="AM38" s="474">
        <v>8.5143637000000005</v>
      </c>
      <c r="AN38" s="474">
        <v>8.0341812499999996</v>
      </c>
      <c r="AO38" s="474">
        <v>8.1420159699999992</v>
      </c>
      <c r="AP38" s="474">
        <v>8.1129329800000001</v>
      </c>
      <c r="AQ38" s="474">
        <v>8.8760944899999998</v>
      </c>
      <c r="AR38" s="474">
        <v>9.90501626</v>
      </c>
      <c r="AS38" s="474">
        <v>10.871728750000001</v>
      </c>
      <c r="AT38" s="474">
        <v>11.131610569999999</v>
      </c>
      <c r="AU38" s="474">
        <v>9.8433177500000006</v>
      </c>
      <c r="AV38" s="474">
        <v>9.2467658400000001</v>
      </c>
      <c r="AW38" s="474">
        <v>8.1805280327999998</v>
      </c>
      <c r="AX38" s="474">
        <v>8.5391815758000007</v>
      </c>
      <c r="AY38" s="478">
        <v>8.8510240000000007</v>
      </c>
      <c r="AZ38" s="478">
        <v>8.10623</v>
      </c>
      <c r="BA38" s="478">
        <v>8.4688350000000003</v>
      </c>
      <c r="BB38" s="478">
        <v>8.4784020000000009</v>
      </c>
      <c r="BC38" s="478">
        <v>9.2428279999999994</v>
      </c>
      <c r="BD38" s="478">
        <v>9.9594039999999993</v>
      </c>
      <c r="BE38" s="478">
        <v>11.083080000000001</v>
      </c>
      <c r="BF38" s="478">
        <v>11.477679999999999</v>
      </c>
      <c r="BG38" s="478">
        <v>10.016830000000001</v>
      </c>
      <c r="BH38" s="478">
        <v>9.3569610000000001</v>
      </c>
      <c r="BI38" s="478">
        <v>8.4251140000000007</v>
      </c>
      <c r="BJ38" s="478">
        <v>8.9481210000000004</v>
      </c>
      <c r="BK38" s="478">
        <v>9.0301139999999993</v>
      </c>
      <c r="BL38" s="478">
        <v>8.3412400000000009</v>
      </c>
      <c r="BM38" s="478">
        <v>8.7298989999999996</v>
      </c>
      <c r="BN38" s="478">
        <v>8.7451530000000002</v>
      </c>
      <c r="BO38" s="478">
        <v>9.5349900000000005</v>
      </c>
      <c r="BP38" s="478">
        <v>10.27605</v>
      </c>
      <c r="BQ38" s="478">
        <v>11.43881</v>
      </c>
      <c r="BR38" s="478">
        <v>11.841799999999999</v>
      </c>
      <c r="BS38" s="478">
        <v>10.32729</v>
      </c>
      <c r="BT38" s="478">
        <v>9.6412130000000005</v>
      </c>
      <c r="BU38" s="478">
        <v>8.6814649999999993</v>
      </c>
      <c r="BV38" s="478">
        <v>9.2229580000000002</v>
      </c>
    </row>
    <row r="39" spans="1:74" ht="11.05" customHeight="1" x14ac:dyDescent="0.2">
      <c r="A39" s="55" t="s">
        <v>619</v>
      </c>
      <c r="B39" s="762" t="s">
        <v>1033</v>
      </c>
      <c r="C39" s="474">
        <v>11.50034812</v>
      </c>
      <c r="D39" s="474">
        <v>10.28932275</v>
      </c>
      <c r="E39" s="474">
        <v>13.796299749999999</v>
      </c>
      <c r="F39" s="474">
        <v>10.08823142</v>
      </c>
      <c r="G39" s="474">
        <v>11.397479969999999</v>
      </c>
      <c r="H39" s="474">
        <v>13.89967719</v>
      </c>
      <c r="I39" s="474">
        <v>14.591042720000001</v>
      </c>
      <c r="J39" s="474">
        <v>14.98495599</v>
      </c>
      <c r="K39" s="474">
        <v>13.64937151</v>
      </c>
      <c r="L39" s="474">
        <v>13.781724690000001</v>
      </c>
      <c r="M39" s="474">
        <v>12.66525129</v>
      </c>
      <c r="N39" s="474">
        <v>13.26402463</v>
      </c>
      <c r="O39" s="474">
        <v>13.07515001</v>
      </c>
      <c r="P39" s="474">
        <v>11.369141470000001</v>
      </c>
      <c r="Q39" s="474">
        <v>13.37288671</v>
      </c>
      <c r="R39" s="474">
        <v>12.58596775</v>
      </c>
      <c r="S39" s="474">
        <v>12.35349581</v>
      </c>
      <c r="T39" s="474">
        <v>13.066198569999999</v>
      </c>
      <c r="U39" s="474">
        <v>14.676134490000001</v>
      </c>
      <c r="V39" s="474">
        <v>15.873616699999999</v>
      </c>
      <c r="W39" s="474">
        <v>14.95385952</v>
      </c>
      <c r="X39" s="474">
        <v>14.16448048</v>
      </c>
      <c r="Y39" s="474">
        <v>12.06706514</v>
      </c>
      <c r="Z39" s="474">
        <v>13.01841134</v>
      </c>
      <c r="AA39" s="474">
        <v>13.910228500000001</v>
      </c>
      <c r="AB39" s="474">
        <v>12.5283497</v>
      </c>
      <c r="AC39" s="474">
        <v>14.232821850000001</v>
      </c>
      <c r="AD39" s="474">
        <v>11.6393004</v>
      </c>
      <c r="AE39" s="474">
        <v>13.37685143</v>
      </c>
      <c r="AF39" s="474">
        <v>13.86261633</v>
      </c>
      <c r="AG39" s="474">
        <v>15.26085181</v>
      </c>
      <c r="AH39" s="474">
        <v>15.71105687</v>
      </c>
      <c r="AI39" s="474">
        <v>14.570243039999999</v>
      </c>
      <c r="AJ39" s="474">
        <v>14.78561989</v>
      </c>
      <c r="AK39" s="474">
        <v>13.046032589999999</v>
      </c>
      <c r="AL39" s="474">
        <v>13.465372609999999</v>
      </c>
      <c r="AM39" s="474">
        <v>13.668032070000001</v>
      </c>
      <c r="AN39" s="474">
        <v>12.29524934</v>
      </c>
      <c r="AO39" s="474">
        <v>12.61411148</v>
      </c>
      <c r="AP39" s="474">
        <v>12.47764516</v>
      </c>
      <c r="AQ39" s="474">
        <v>12.819089099999999</v>
      </c>
      <c r="AR39" s="474">
        <v>13.389717490000001</v>
      </c>
      <c r="AS39" s="474">
        <v>15.22165201</v>
      </c>
      <c r="AT39" s="474">
        <v>15.22980866</v>
      </c>
      <c r="AU39" s="474">
        <v>14.06405359</v>
      </c>
      <c r="AV39" s="474">
        <v>14.54964489</v>
      </c>
      <c r="AW39" s="474">
        <v>13.190378665000001</v>
      </c>
      <c r="AX39" s="474">
        <v>13.604446014000001</v>
      </c>
      <c r="AY39" s="478">
        <v>13.734669999999999</v>
      </c>
      <c r="AZ39" s="478">
        <v>11.977069999999999</v>
      </c>
      <c r="BA39" s="478">
        <v>12.741770000000001</v>
      </c>
      <c r="BB39" s="478">
        <v>12.688879999999999</v>
      </c>
      <c r="BC39" s="478">
        <v>13.03079</v>
      </c>
      <c r="BD39" s="478">
        <v>13.52943</v>
      </c>
      <c r="BE39" s="478">
        <v>15.04158</v>
      </c>
      <c r="BF39" s="478">
        <v>15.289260000000001</v>
      </c>
      <c r="BG39" s="478">
        <v>14.276109999999999</v>
      </c>
      <c r="BH39" s="478">
        <v>14.58625</v>
      </c>
      <c r="BI39" s="478">
        <v>13.08802</v>
      </c>
      <c r="BJ39" s="478">
        <v>13.893090000000001</v>
      </c>
      <c r="BK39" s="478">
        <v>13.697100000000001</v>
      </c>
      <c r="BL39" s="478">
        <v>12.04979</v>
      </c>
      <c r="BM39" s="478">
        <v>12.77683</v>
      </c>
      <c r="BN39" s="478">
        <v>12.7171</v>
      </c>
      <c r="BO39" s="478">
        <v>13.057539999999999</v>
      </c>
      <c r="BP39" s="478">
        <v>13.55672</v>
      </c>
      <c r="BQ39" s="478">
        <v>15.07508</v>
      </c>
      <c r="BR39" s="478">
        <v>15.32607</v>
      </c>
      <c r="BS39" s="478">
        <v>14.30763</v>
      </c>
      <c r="BT39" s="478">
        <v>14.615349999999999</v>
      </c>
      <c r="BU39" s="478">
        <v>13.11293</v>
      </c>
      <c r="BV39" s="478">
        <v>13.921760000000001</v>
      </c>
    </row>
    <row r="40" spans="1:74" ht="11.05" customHeight="1" x14ac:dyDescent="0.2">
      <c r="A40" s="55" t="s">
        <v>620</v>
      </c>
      <c r="B40" s="762" t="s">
        <v>1034</v>
      </c>
      <c r="C40" s="474">
        <v>0.44269892999999999</v>
      </c>
      <c r="D40" s="474">
        <v>0.41257279000000002</v>
      </c>
      <c r="E40" s="474">
        <v>0.45006309999999999</v>
      </c>
      <c r="F40" s="474">
        <v>0.42038437000000001</v>
      </c>
      <c r="G40" s="474">
        <v>0.44035260999999998</v>
      </c>
      <c r="H40" s="474">
        <v>0.43736755999999999</v>
      </c>
      <c r="I40" s="474">
        <v>0.45105693000000002</v>
      </c>
      <c r="J40" s="474">
        <v>0.45684623000000002</v>
      </c>
      <c r="K40" s="474">
        <v>0.44554505</v>
      </c>
      <c r="L40" s="474">
        <v>0.45288745000000002</v>
      </c>
      <c r="M40" s="474">
        <v>0.46202637000000002</v>
      </c>
      <c r="N40" s="474">
        <v>0.47138561000000001</v>
      </c>
      <c r="O40" s="474">
        <v>0.45635778999999999</v>
      </c>
      <c r="P40" s="474">
        <v>0.42484506999999999</v>
      </c>
      <c r="Q40" s="474">
        <v>0.45133456</v>
      </c>
      <c r="R40" s="474">
        <v>0.43277196000000001</v>
      </c>
      <c r="S40" s="474">
        <v>0.44228573999999998</v>
      </c>
      <c r="T40" s="474">
        <v>0.43710710000000003</v>
      </c>
      <c r="U40" s="474">
        <v>0.45243127</v>
      </c>
      <c r="V40" s="474">
        <v>0.46615698999999999</v>
      </c>
      <c r="W40" s="474">
        <v>0.45591883</v>
      </c>
      <c r="X40" s="474">
        <v>0.46771003</v>
      </c>
      <c r="Y40" s="474">
        <v>0.45794741</v>
      </c>
      <c r="Z40" s="474">
        <v>0.46890124</v>
      </c>
      <c r="AA40" s="474">
        <v>0.46012120000000001</v>
      </c>
      <c r="AB40" s="474">
        <v>0.42007849000000003</v>
      </c>
      <c r="AC40" s="474">
        <v>0.45433795999999999</v>
      </c>
      <c r="AD40" s="474">
        <v>0.43952769000000003</v>
      </c>
      <c r="AE40" s="474">
        <v>0.44212075000000001</v>
      </c>
      <c r="AF40" s="474">
        <v>0.43258101999999998</v>
      </c>
      <c r="AG40" s="474">
        <v>0.45479230999999998</v>
      </c>
      <c r="AH40" s="474">
        <v>0.46935523000000001</v>
      </c>
      <c r="AI40" s="474">
        <v>0.44895853000000002</v>
      </c>
      <c r="AJ40" s="474">
        <v>0.46017957999999998</v>
      </c>
      <c r="AK40" s="474">
        <v>0.45565123000000002</v>
      </c>
      <c r="AL40" s="474">
        <v>0.46416300999999999</v>
      </c>
      <c r="AM40" s="474">
        <v>0.45200212000000001</v>
      </c>
      <c r="AN40" s="474">
        <v>0.43511170999999998</v>
      </c>
      <c r="AO40" s="474">
        <v>0.44729488000000001</v>
      </c>
      <c r="AP40" s="474">
        <v>0.42568084</v>
      </c>
      <c r="AQ40" s="474">
        <v>0.4388339</v>
      </c>
      <c r="AR40" s="474">
        <v>0.43220311</v>
      </c>
      <c r="AS40" s="474">
        <v>0.4521578</v>
      </c>
      <c r="AT40" s="474">
        <v>0.46464161999999998</v>
      </c>
      <c r="AU40" s="474">
        <v>0.45718684999999998</v>
      </c>
      <c r="AV40" s="474">
        <v>0.4644701</v>
      </c>
      <c r="AW40" s="474">
        <v>0.45497130000000002</v>
      </c>
      <c r="AX40" s="474">
        <v>0.46513671000000001</v>
      </c>
      <c r="AY40" s="478">
        <v>0.45643830000000002</v>
      </c>
      <c r="AZ40" s="478">
        <v>0.43422379999999999</v>
      </c>
      <c r="BA40" s="478">
        <v>0.45307380000000003</v>
      </c>
      <c r="BB40" s="478">
        <v>0.43919920000000001</v>
      </c>
      <c r="BC40" s="478">
        <v>0.44984839999999998</v>
      </c>
      <c r="BD40" s="478">
        <v>0.44395689999999999</v>
      </c>
      <c r="BE40" s="478">
        <v>0.46437830000000002</v>
      </c>
      <c r="BF40" s="478">
        <v>0.46697230000000001</v>
      </c>
      <c r="BG40" s="478">
        <v>0.45752150000000003</v>
      </c>
      <c r="BH40" s="478">
        <v>0.4671323</v>
      </c>
      <c r="BI40" s="478">
        <v>0.45654109999999998</v>
      </c>
      <c r="BJ40" s="478">
        <v>0.4653564</v>
      </c>
      <c r="BK40" s="478">
        <v>0.455181</v>
      </c>
      <c r="BL40" s="478">
        <v>0.43187979999999998</v>
      </c>
      <c r="BM40" s="478">
        <v>0.44885599999999998</v>
      </c>
      <c r="BN40" s="478">
        <v>0.43413069999999998</v>
      </c>
      <c r="BO40" s="478">
        <v>0.44355040000000001</v>
      </c>
      <c r="BP40" s="478">
        <v>0.43731759999999997</v>
      </c>
      <c r="BQ40" s="478">
        <v>0.45679330000000001</v>
      </c>
      <c r="BR40" s="478">
        <v>0.45912320000000001</v>
      </c>
      <c r="BS40" s="478">
        <v>0.45014389999999999</v>
      </c>
      <c r="BT40" s="478">
        <v>0.4597772</v>
      </c>
      <c r="BU40" s="478">
        <v>0.44987969999999999</v>
      </c>
      <c r="BV40" s="478">
        <v>0.45865929999999999</v>
      </c>
    </row>
    <row r="41" spans="1:74" ht="11.05" customHeight="1" x14ac:dyDescent="0.2">
      <c r="A41" s="55"/>
      <c r="B41" s="57"/>
      <c r="C41" s="475"/>
      <c r="D41" s="475"/>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5"/>
      <c r="AT41" s="475"/>
      <c r="AU41" s="475"/>
      <c r="AV41" s="475"/>
      <c r="AW41" s="475"/>
      <c r="AX41" s="475"/>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row>
    <row r="42" spans="1:74" s="58" customFormat="1" ht="11.05" customHeight="1" x14ac:dyDescent="0.2">
      <c r="A42" s="482" t="s">
        <v>632</v>
      </c>
      <c r="B42" s="764" t="s">
        <v>1005</v>
      </c>
      <c r="C42" s="320">
        <v>79.749530280000002</v>
      </c>
      <c r="D42" s="320">
        <v>74.245261900000003</v>
      </c>
      <c r="E42" s="320">
        <v>77.551521989999998</v>
      </c>
      <c r="F42" s="320">
        <v>79.660859070000001</v>
      </c>
      <c r="G42" s="320">
        <v>83.70251055</v>
      </c>
      <c r="H42" s="320">
        <v>86.70160946</v>
      </c>
      <c r="I42" s="320">
        <v>91.052252139999993</v>
      </c>
      <c r="J42" s="320">
        <v>91.576366730000004</v>
      </c>
      <c r="K42" s="320">
        <v>85.817139620000006</v>
      </c>
      <c r="L42" s="320">
        <v>85.355969090000002</v>
      </c>
      <c r="M42" s="320">
        <v>82.545235070000004</v>
      </c>
      <c r="N42" s="320">
        <v>82.6552346</v>
      </c>
      <c r="O42" s="320">
        <v>83.982005900000004</v>
      </c>
      <c r="P42" s="320">
        <v>76.892528760000005</v>
      </c>
      <c r="Q42" s="320">
        <v>83.679089809999994</v>
      </c>
      <c r="R42" s="320">
        <v>82.422106670000005</v>
      </c>
      <c r="S42" s="320">
        <v>86.089694059999999</v>
      </c>
      <c r="T42" s="320">
        <v>88.715713239999999</v>
      </c>
      <c r="U42" s="320">
        <v>90.419842950000003</v>
      </c>
      <c r="V42" s="320">
        <v>93.143141189999994</v>
      </c>
      <c r="W42" s="320">
        <v>86.549522679999995</v>
      </c>
      <c r="X42" s="320">
        <v>85.017015029999996</v>
      </c>
      <c r="Y42" s="320">
        <v>81.701399429999995</v>
      </c>
      <c r="Z42" s="320">
        <v>81.851926710000001</v>
      </c>
      <c r="AA42" s="320">
        <v>80.407960110000005</v>
      </c>
      <c r="AB42" s="320">
        <v>76.449236850000005</v>
      </c>
      <c r="AC42" s="320">
        <v>82.817079179999993</v>
      </c>
      <c r="AD42" s="320">
        <v>80.011062550000005</v>
      </c>
      <c r="AE42" s="320">
        <v>84.70357577</v>
      </c>
      <c r="AF42" s="320">
        <v>86.193146010000007</v>
      </c>
      <c r="AG42" s="320">
        <v>90.526453549999999</v>
      </c>
      <c r="AH42" s="320">
        <v>92.008705259999999</v>
      </c>
      <c r="AI42" s="320">
        <v>86.472080500000004</v>
      </c>
      <c r="AJ42" s="320">
        <v>85.978380979999997</v>
      </c>
      <c r="AK42" s="320">
        <v>82.036277740000003</v>
      </c>
      <c r="AL42" s="320">
        <v>81.651676019999996</v>
      </c>
      <c r="AM42" s="320">
        <v>83.099039149999996</v>
      </c>
      <c r="AN42" s="320">
        <v>78.345285860000004</v>
      </c>
      <c r="AO42" s="320">
        <v>82.979711929999993</v>
      </c>
      <c r="AP42" s="320">
        <v>81.880938880000002</v>
      </c>
      <c r="AQ42" s="320">
        <v>87.532809119999996</v>
      </c>
      <c r="AR42" s="320">
        <v>87.650806889999998</v>
      </c>
      <c r="AS42" s="320">
        <v>91.159912489999996</v>
      </c>
      <c r="AT42" s="320">
        <v>92.969028469999998</v>
      </c>
      <c r="AU42" s="320">
        <v>87.127332229999993</v>
      </c>
      <c r="AV42" s="320">
        <v>87.870749869999997</v>
      </c>
      <c r="AW42" s="320">
        <v>85.114566195999998</v>
      </c>
      <c r="AX42" s="320">
        <v>85.653230149999999</v>
      </c>
      <c r="AY42" s="484">
        <v>86.570340000000002</v>
      </c>
      <c r="AZ42" s="484">
        <v>77.559669999999997</v>
      </c>
      <c r="BA42" s="484">
        <v>84.888040000000004</v>
      </c>
      <c r="BB42" s="484">
        <v>84.309299999999993</v>
      </c>
      <c r="BC42" s="484">
        <v>89.521330000000006</v>
      </c>
      <c r="BD42" s="484">
        <v>89.406450000000007</v>
      </c>
      <c r="BE42" s="484">
        <v>93.246750000000006</v>
      </c>
      <c r="BF42" s="484">
        <v>95.348569999999995</v>
      </c>
      <c r="BG42" s="484">
        <v>89.364239999999995</v>
      </c>
      <c r="BH42" s="484">
        <v>90.547880000000006</v>
      </c>
      <c r="BI42" s="484">
        <v>87.731099999999998</v>
      </c>
      <c r="BJ42" s="484">
        <v>87.786680000000004</v>
      </c>
      <c r="BK42" s="484">
        <v>88.757080000000002</v>
      </c>
      <c r="BL42" s="484">
        <v>79.656589999999994</v>
      </c>
      <c r="BM42" s="484">
        <v>87.443560000000005</v>
      </c>
      <c r="BN42" s="484">
        <v>87.530479999999997</v>
      </c>
      <c r="BO42" s="484">
        <v>93.228449999999995</v>
      </c>
      <c r="BP42" s="484">
        <v>93.037009999999995</v>
      </c>
      <c r="BQ42" s="484">
        <v>96.503969999999995</v>
      </c>
      <c r="BR42" s="484">
        <v>98.607280000000003</v>
      </c>
      <c r="BS42" s="484">
        <v>92.261200000000002</v>
      </c>
      <c r="BT42" s="484">
        <v>93.348460000000003</v>
      </c>
      <c r="BU42" s="484">
        <v>90.159000000000006</v>
      </c>
      <c r="BV42" s="484">
        <v>90.169399999999996</v>
      </c>
    </row>
    <row r="43" spans="1:74" ht="11.05" customHeight="1" x14ac:dyDescent="0.2">
      <c r="A43" s="55" t="s">
        <v>622</v>
      </c>
      <c r="B43" s="762" t="s">
        <v>1025</v>
      </c>
      <c r="C43" s="474">
        <v>1.2707177999999999</v>
      </c>
      <c r="D43" s="474">
        <v>1.19462069</v>
      </c>
      <c r="E43" s="474">
        <v>1.27055798</v>
      </c>
      <c r="F43" s="474">
        <v>1.23856597</v>
      </c>
      <c r="G43" s="474">
        <v>1.3488848600000001</v>
      </c>
      <c r="H43" s="474">
        <v>1.37074169</v>
      </c>
      <c r="I43" s="474">
        <v>1.36298549</v>
      </c>
      <c r="J43" s="474">
        <v>1.43965207</v>
      </c>
      <c r="K43" s="474">
        <v>1.3275830399999999</v>
      </c>
      <c r="L43" s="474">
        <v>1.3010387800000001</v>
      </c>
      <c r="M43" s="474">
        <v>1.2763163900000001</v>
      </c>
      <c r="N43" s="474">
        <v>1.2604153</v>
      </c>
      <c r="O43" s="474">
        <v>1.2885193800000001</v>
      </c>
      <c r="P43" s="474">
        <v>1.2386072800000001</v>
      </c>
      <c r="Q43" s="474">
        <v>1.3240743100000001</v>
      </c>
      <c r="R43" s="474">
        <v>1.2658749899999999</v>
      </c>
      <c r="S43" s="474">
        <v>1.3074048700000001</v>
      </c>
      <c r="T43" s="474">
        <v>1.2986152500000001</v>
      </c>
      <c r="U43" s="474">
        <v>1.3936588299999999</v>
      </c>
      <c r="V43" s="474">
        <v>1.4034131999999999</v>
      </c>
      <c r="W43" s="474">
        <v>1.2772920000000001</v>
      </c>
      <c r="X43" s="474">
        <v>1.2814766</v>
      </c>
      <c r="Y43" s="474">
        <v>1.2651568500000001</v>
      </c>
      <c r="Z43" s="474">
        <v>1.2572344900000001</v>
      </c>
      <c r="AA43" s="474">
        <v>1.2245432700000001</v>
      </c>
      <c r="AB43" s="474">
        <v>1.2354555</v>
      </c>
      <c r="AC43" s="474">
        <v>1.21419027</v>
      </c>
      <c r="AD43" s="474">
        <v>1.18663371</v>
      </c>
      <c r="AE43" s="474">
        <v>1.22915799</v>
      </c>
      <c r="AF43" s="474">
        <v>1.29057687</v>
      </c>
      <c r="AG43" s="474">
        <v>1.36136225</v>
      </c>
      <c r="AH43" s="474">
        <v>1.30778057</v>
      </c>
      <c r="AI43" s="474">
        <v>1.2609560099999999</v>
      </c>
      <c r="AJ43" s="474">
        <v>1.25298854</v>
      </c>
      <c r="AK43" s="474">
        <v>1.2081823700000001</v>
      </c>
      <c r="AL43" s="474">
        <v>1.1376617099999999</v>
      </c>
      <c r="AM43" s="474">
        <v>1.20023094</v>
      </c>
      <c r="AN43" s="474">
        <v>1.13584598</v>
      </c>
      <c r="AO43" s="474">
        <v>1.1451704700000001</v>
      </c>
      <c r="AP43" s="474">
        <v>1.11729294</v>
      </c>
      <c r="AQ43" s="474">
        <v>1.2075233400000001</v>
      </c>
      <c r="AR43" s="474">
        <v>1.27248849</v>
      </c>
      <c r="AS43" s="474">
        <v>1.3032380299999999</v>
      </c>
      <c r="AT43" s="474">
        <v>1.3345324999999999</v>
      </c>
      <c r="AU43" s="474">
        <v>1.21849246</v>
      </c>
      <c r="AV43" s="474">
        <v>1.2129800799999999</v>
      </c>
      <c r="AW43" s="474">
        <v>1.1841866796</v>
      </c>
      <c r="AX43" s="474">
        <v>1.1364534073999999</v>
      </c>
      <c r="AY43" s="478">
        <v>1.1808129999999999</v>
      </c>
      <c r="AZ43" s="478">
        <v>1.074327</v>
      </c>
      <c r="BA43" s="478">
        <v>1.12076</v>
      </c>
      <c r="BB43" s="478">
        <v>1.099696</v>
      </c>
      <c r="BC43" s="478">
        <v>1.1829689999999999</v>
      </c>
      <c r="BD43" s="478">
        <v>1.25518</v>
      </c>
      <c r="BE43" s="478">
        <v>1.2918019999999999</v>
      </c>
      <c r="BF43" s="478">
        <v>1.3199320000000001</v>
      </c>
      <c r="BG43" s="478">
        <v>1.206115</v>
      </c>
      <c r="BH43" s="478">
        <v>1.207741</v>
      </c>
      <c r="BI43" s="478">
        <v>1.179597</v>
      </c>
      <c r="BJ43" s="478">
        <v>1.1291690000000001</v>
      </c>
      <c r="BK43" s="478">
        <v>1.170075</v>
      </c>
      <c r="BL43" s="478">
        <v>1.065402</v>
      </c>
      <c r="BM43" s="478">
        <v>1.113634</v>
      </c>
      <c r="BN43" s="478">
        <v>1.100155</v>
      </c>
      <c r="BO43" s="478">
        <v>1.185532</v>
      </c>
      <c r="BP43" s="478">
        <v>1.258143</v>
      </c>
      <c r="BQ43" s="478">
        <v>1.2899320000000001</v>
      </c>
      <c r="BR43" s="478">
        <v>1.316238</v>
      </c>
      <c r="BS43" s="478">
        <v>1.2012940000000001</v>
      </c>
      <c r="BT43" s="478">
        <v>1.2011879999999999</v>
      </c>
      <c r="BU43" s="478">
        <v>1.1721060000000001</v>
      </c>
      <c r="BV43" s="478">
        <v>1.121629</v>
      </c>
    </row>
    <row r="44" spans="1:74" ht="11.05" customHeight="1" x14ac:dyDescent="0.2">
      <c r="A44" s="55" t="s">
        <v>623</v>
      </c>
      <c r="B44" s="763" t="s">
        <v>1026</v>
      </c>
      <c r="C44" s="474">
        <v>5.9388430400000001</v>
      </c>
      <c r="D44" s="474">
        <v>5.80891248</v>
      </c>
      <c r="E44" s="474">
        <v>5.9691867099999998</v>
      </c>
      <c r="F44" s="474">
        <v>5.8731419599999999</v>
      </c>
      <c r="G44" s="474">
        <v>6.0822298200000002</v>
      </c>
      <c r="H44" s="474">
        <v>6.0708487800000004</v>
      </c>
      <c r="I44" s="474">
        <v>6.4879721999999997</v>
      </c>
      <c r="J44" s="474">
        <v>6.6471901999999998</v>
      </c>
      <c r="K44" s="474">
        <v>6.3842033899999997</v>
      </c>
      <c r="L44" s="474">
        <v>6.1767455800000004</v>
      </c>
      <c r="M44" s="474">
        <v>5.8952581400000001</v>
      </c>
      <c r="N44" s="474">
        <v>6.1498087400000001</v>
      </c>
      <c r="O44" s="474">
        <v>6.2810453700000002</v>
      </c>
      <c r="P44" s="474">
        <v>5.7578296599999996</v>
      </c>
      <c r="Q44" s="474">
        <v>5.5691309899999997</v>
      </c>
      <c r="R44" s="474">
        <v>6.0455117899999999</v>
      </c>
      <c r="S44" s="474">
        <v>5.8659771999999997</v>
      </c>
      <c r="T44" s="474">
        <v>6.4537142100000002</v>
      </c>
      <c r="U44" s="474">
        <v>6.5240079199999998</v>
      </c>
      <c r="V44" s="474">
        <v>6.6204790100000004</v>
      </c>
      <c r="W44" s="474">
        <v>6.3969541000000003</v>
      </c>
      <c r="X44" s="474">
        <v>6.1801906600000001</v>
      </c>
      <c r="Y44" s="474">
        <v>5.9477271299999996</v>
      </c>
      <c r="Z44" s="474">
        <v>6.1718239600000002</v>
      </c>
      <c r="AA44" s="474">
        <v>6.0361988100000001</v>
      </c>
      <c r="AB44" s="474">
        <v>5.5237999799999997</v>
      </c>
      <c r="AC44" s="474">
        <v>5.8876043400000002</v>
      </c>
      <c r="AD44" s="474">
        <v>5.82221002</v>
      </c>
      <c r="AE44" s="474">
        <v>5.9264992000000003</v>
      </c>
      <c r="AF44" s="474">
        <v>5.9739679900000002</v>
      </c>
      <c r="AG44" s="474">
        <v>6.4297621300000003</v>
      </c>
      <c r="AH44" s="474">
        <v>6.4083787000000001</v>
      </c>
      <c r="AI44" s="474">
        <v>6.1745757000000001</v>
      </c>
      <c r="AJ44" s="474">
        <v>5.9290577300000002</v>
      </c>
      <c r="AK44" s="474">
        <v>5.6904792200000003</v>
      </c>
      <c r="AL44" s="474">
        <v>5.7416581999999998</v>
      </c>
      <c r="AM44" s="474">
        <v>6.1392860300000001</v>
      </c>
      <c r="AN44" s="474">
        <v>5.1642073499999999</v>
      </c>
      <c r="AO44" s="474">
        <v>6.0246052700000003</v>
      </c>
      <c r="AP44" s="474">
        <v>5.9493182500000001</v>
      </c>
      <c r="AQ44" s="474">
        <v>6.10497742</v>
      </c>
      <c r="AR44" s="474">
        <v>5.8296347500000003</v>
      </c>
      <c r="AS44" s="474">
        <v>6.3119167300000001</v>
      </c>
      <c r="AT44" s="474">
        <v>6.1826813999999999</v>
      </c>
      <c r="AU44" s="474">
        <v>6.0688514500000004</v>
      </c>
      <c r="AV44" s="474">
        <v>5.8835793399999998</v>
      </c>
      <c r="AW44" s="474">
        <v>5.6935867658000001</v>
      </c>
      <c r="AX44" s="474">
        <v>5.8976154497</v>
      </c>
      <c r="AY44" s="478">
        <v>6.2062929999999996</v>
      </c>
      <c r="AZ44" s="478">
        <v>5.0098690000000001</v>
      </c>
      <c r="BA44" s="478">
        <v>6.0430469999999996</v>
      </c>
      <c r="BB44" s="478">
        <v>5.9892469999999998</v>
      </c>
      <c r="BC44" s="478">
        <v>6.1259350000000001</v>
      </c>
      <c r="BD44" s="478">
        <v>5.861243</v>
      </c>
      <c r="BE44" s="478">
        <v>6.3426359999999997</v>
      </c>
      <c r="BF44" s="478">
        <v>6.2690159999999997</v>
      </c>
      <c r="BG44" s="478">
        <v>6.1686550000000002</v>
      </c>
      <c r="BH44" s="478">
        <v>5.975212</v>
      </c>
      <c r="BI44" s="478">
        <v>5.7903849999999997</v>
      </c>
      <c r="BJ44" s="478">
        <v>5.9908460000000003</v>
      </c>
      <c r="BK44" s="478">
        <v>6.2957840000000003</v>
      </c>
      <c r="BL44" s="478">
        <v>5.0862299999999996</v>
      </c>
      <c r="BM44" s="478">
        <v>6.1450259999999997</v>
      </c>
      <c r="BN44" s="478">
        <v>6.1194350000000002</v>
      </c>
      <c r="BO44" s="478">
        <v>6.268249</v>
      </c>
      <c r="BP44" s="478">
        <v>5.9995079999999996</v>
      </c>
      <c r="BQ44" s="478">
        <v>6.477849</v>
      </c>
      <c r="BR44" s="478">
        <v>6.3990939999999998</v>
      </c>
      <c r="BS44" s="478">
        <v>6.29155</v>
      </c>
      <c r="BT44" s="478">
        <v>6.0885559999999996</v>
      </c>
      <c r="BU44" s="478">
        <v>5.8965209999999999</v>
      </c>
      <c r="BV44" s="478">
        <v>6.098319</v>
      </c>
    </row>
    <row r="45" spans="1:74" ht="11.05" customHeight="1" x14ac:dyDescent="0.2">
      <c r="A45" s="55" t="s">
        <v>624</v>
      </c>
      <c r="B45" s="762" t="s">
        <v>1027</v>
      </c>
      <c r="C45" s="474">
        <v>14.87637206</v>
      </c>
      <c r="D45" s="474">
        <v>14.306534510000001</v>
      </c>
      <c r="E45" s="474">
        <v>15.145498419999999</v>
      </c>
      <c r="F45" s="474">
        <v>14.69592415</v>
      </c>
      <c r="G45" s="474">
        <v>15.631168260000001</v>
      </c>
      <c r="H45" s="474">
        <v>15.8531368</v>
      </c>
      <c r="I45" s="474">
        <v>16.250034159999998</v>
      </c>
      <c r="J45" s="474">
        <v>16.724516739999999</v>
      </c>
      <c r="K45" s="474">
        <v>15.471558720000001</v>
      </c>
      <c r="L45" s="474">
        <v>15.56855199</v>
      </c>
      <c r="M45" s="474">
        <v>15.184928940000001</v>
      </c>
      <c r="N45" s="474">
        <v>15.025294260000001</v>
      </c>
      <c r="O45" s="474">
        <v>15.581177690000001</v>
      </c>
      <c r="P45" s="474">
        <v>14.416944389999999</v>
      </c>
      <c r="Q45" s="474">
        <v>15.80682133</v>
      </c>
      <c r="R45" s="474">
        <v>14.978237780000001</v>
      </c>
      <c r="S45" s="474">
        <v>15.630616460000001</v>
      </c>
      <c r="T45" s="474">
        <v>16.23831212</v>
      </c>
      <c r="U45" s="474">
        <v>16.191056379999999</v>
      </c>
      <c r="V45" s="474">
        <v>16.838527200000001</v>
      </c>
      <c r="W45" s="474">
        <v>15.56805151</v>
      </c>
      <c r="X45" s="474">
        <v>15.2646915</v>
      </c>
      <c r="Y45" s="474">
        <v>14.771229399999999</v>
      </c>
      <c r="Z45" s="474">
        <v>15.120247259999999</v>
      </c>
      <c r="AA45" s="474">
        <v>15.19261492</v>
      </c>
      <c r="AB45" s="474">
        <v>14.1205905</v>
      </c>
      <c r="AC45" s="474">
        <v>15.637006469999999</v>
      </c>
      <c r="AD45" s="474">
        <v>14.678866579999999</v>
      </c>
      <c r="AE45" s="474">
        <v>15.439158819999999</v>
      </c>
      <c r="AF45" s="474">
        <v>15.76022358</v>
      </c>
      <c r="AG45" s="474">
        <v>16.510392679999999</v>
      </c>
      <c r="AH45" s="474">
        <v>16.47244276</v>
      </c>
      <c r="AI45" s="474">
        <v>15.383002250000001</v>
      </c>
      <c r="AJ45" s="474">
        <v>15.47278558</v>
      </c>
      <c r="AK45" s="474">
        <v>15.10528074</v>
      </c>
      <c r="AL45" s="474">
        <v>14.91591423</v>
      </c>
      <c r="AM45" s="474">
        <v>15.28771162</v>
      </c>
      <c r="AN45" s="474">
        <v>14.66053737</v>
      </c>
      <c r="AO45" s="474">
        <v>15.900572670000001</v>
      </c>
      <c r="AP45" s="474">
        <v>15.00588099</v>
      </c>
      <c r="AQ45" s="474">
        <v>15.993596330000001</v>
      </c>
      <c r="AR45" s="474">
        <v>15.80013478</v>
      </c>
      <c r="AS45" s="474">
        <v>16.269207130000002</v>
      </c>
      <c r="AT45" s="474">
        <v>16.73103386</v>
      </c>
      <c r="AU45" s="474">
        <v>15.66392909</v>
      </c>
      <c r="AV45" s="474">
        <v>15.36100242</v>
      </c>
      <c r="AW45" s="474">
        <v>15.177793481</v>
      </c>
      <c r="AX45" s="474">
        <v>15.093808691</v>
      </c>
      <c r="AY45" s="478">
        <v>15.48954</v>
      </c>
      <c r="AZ45" s="478">
        <v>14.166130000000001</v>
      </c>
      <c r="BA45" s="478">
        <v>15.89791</v>
      </c>
      <c r="BB45" s="478">
        <v>15.15316</v>
      </c>
      <c r="BC45" s="478">
        <v>16.011060000000001</v>
      </c>
      <c r="BD45" s="478">
        <v>15.891679999999999</v>
      </c>
      <c r="BE45" s="478">
        <v>16.517209999999999</v>
      </c>
      <c r="BF45" s="478">
        <v>16.932220000000001</v>
      </c>
      <c r="BG45" s="478">
        <v>15.876440000000001</v>
      </c>
      <c r="BH45" s="478">
        <v>15.72203</v>
      </c>
      <c r="BI45" s="478">
        <v>15.53558</v>
      </c>
      <c r="BJ45" s="478">
        <v>15.38072</v>
      </c>
      <c r="BK45" s="478">
        <v>15.709949999999999</v>
      </c>
      <c r="BL45" s="478">
        <v>14.38348</v>
      </c>
      <c r="BM45" s="478">
        <v>16.192360000000001</v>
      </c>
      <c r="BN45" s="478">
        <v>15.60773</v>
      </c>
      <c r="BO45" s="478">
        <v>16.530259999999998</v>
      </c>
      <c r="BP45" s="478">
        <v>16.401679999999999</v>
      </c>
      <c r="BQ45" s="478">
        <v>16.929590000000001</v>
      </c>
      <c r="BR45" s="478">
        <v>17.30969</v>
      </c>
      <c r="BS45" s="478">
        <v>16.194890000000001</v>
      </c>
      <c r="BT45" s="478">
        <v>15.998419999999999</v>
      </c>
      <c r="BU45" s="478">
        <v>15.79299</v>
      </c>
      <c r="BV45" s="478">
        <v>15.63396</v>
      </c>
    </row>
    <row r="46" spans="1:74" ht="11.05" customHeight="1" x14ac:dyDescent="0.2">
      <c r="A46" s="55" t="s">
        <v>625</v>
      </c>
      <c r="B46" s="762" t="s">
        <v>1028</v>
      </c>
      <c r="C46" s="474">
        <v>7.7816465399999997</v>
      </c>
      <c r="D46" s="474">
        <v>7.5281582299999998</v>
      </c>
      <c r="E46" s="474">
        <v>7.8833601499999997</v>
      </c>
      <c r="F46" s="474">
        <v>7.7851245999999996</v>
      </c>
      <c r="G46" s="474">
        <v>8.17427627</v>
      </c>
      <c r="H46" s="474">
        <v>8.4791300599999992</v>
      </c>
      <c r="I46" s="474">
        <v>8.8621135899999999</v>
      </c>
      <c r="J46" s="474">
        <v>9.0545719200000008</v>
      </c>
      <c r="K46" s="474">
        <v>8.3337585700000005</v>
      </c>
      <c r="L46" s="474">
        <v>8.3502142700000004</v>
      </c>
      <c r="M46" s="474">
        <v>8.2838686799999994</v>
      </c>
      <c r="N46" s="474">
        <v>8.2304111300000002</v>
      </c>
      <c r="O46" s="474">
        <v>8.0868715400000006</v>
      </c>
      <c r="P46" s="474">
        <v>7.6471938699999997</v>
      </c>
      <c r="Q46" s="474">
        <v>8.3867626800000004</v>
      </c>
      <c r="R46" s="474">
        <v>7.8365171199999999</v>
      </c>
      <c r="S46" s="474">
        <v>8.3809428100000005</v>
      </c>
      <c r="T46" s="474">
        <v>8.5015391400000002</v>
      </c>
      <c r="U46" s="474">
        <v>9.0159597500000004</v>
      </c>
      <c r="V46" s="474">
        <v>9.0854867800000001</v>
      </c>
      <c r="W46" s="474">
        <v>8.6011590699999996</v>
      </c>
      <c r="X46" s="474">
        <v>8.4442468599999998</v>
      </c>
      <c r="Y46" s="474">
        <v>8.3578886099999998</v>
      </c>
      <c r="Z46" s="474">
        <v>8.0051788399999992</v>
      </c>
      <c r="AA46" s="474">
        <v>7.9829290400000001</v>
      </c>
      <c r="AB46" s="474">
        <v>7.4341443900000002</v>
      </c>
      <c r="AC46" s="474">
        <v>8.0207247499999994</v>
      </c>
      <c r="AD46" s="474">
        <v>7.8202304299999996</v>
      </c>
      <c r="AE46" s="474">
        <v>8.3502445999999999</v>
      </c>
      <c r="AF46" s="474">
        <v>8.4535652799999994</v>
      </c>
      <c r="AG46" s="474">
        <v>8.8020945400000006</v>
      </c>
      <c r="AH46" s="474">
        <v>9.1619100899999992</v>
      </c>
      <c r="AI46" s="474">
        <v>8.3725442500000007</v>
      </c>
      <c r="AJ46" s="474">
        <v>8.4643590999999994</v>
      </c>
      <c r="AK46" s="474">
        <v>8.1740730500000005</v>
      </c>
      <c r="AL46" s="474">
        <v>8.2116185900000005</v>
      </c>
      <c r="AM46" s="474">
        <v>8.3130115599999996</v>
      </c>
      <c r="AN46" s="474">
        <v>7.8986331500000002</v>
      </c>
      <c r="AO46" s="474">
        <v>8.4956170800000006</v>
      </c>
      <c r="AP46" s="474">
        <v>8.2392544599999997</v>
      </c>
      <c r="AQ46" s="474">
        <v>8.4843527000000005</v>
      </c>
      <c r="AR46" s="474">
        <v>8.4493065099999995</v>
      </c>
      <c r="AS46" s="474">
        <v>8.9597765900000006</v>
      </c>
      <c r="AT46" s="474">
        <v>9.0581751500000003</v>
      </c>
      <c r="AU46" s="474">
        <v>8.5919495099999992</v>
      </c>
      <c r="AV46" s="474">
        <v>8.4594849700000001</v>
      </c>
      <c r="AW46" s="474">
        <v>8.1972822606999998</v>
      </c>
      <c r="AX46" s="474">
        <v>8.2945301132000004</v>
      </c>
      <c r="AY46" s="478">
        <v>8.514151</v>
      </c>
      <c r="AZ46" s="478">
        <v>7.7666919999999999</v>
      </c>
      <c r="BA46" s="478">
        <v>8.6744909999999997</v>
      </c>
      <c r="BB46" s="478">
        <v>8.4838690000000003</v>
      </c>
      <c r="BC46" s="478">
        <v>8.6842009999999998</v>
      </c>
      <c r="BD46" s="478">
        <v>8.6808209999999999</v>
      </c>
      <c r="BE46" s="478">
        <v>9.2591239999999999</v>
      </c>
      <c r="BF46" s="478">
        <v>9.3440379999999994</v>
      </c>
      <c r="BG46" s="478">
        <v>8.8912320000000005</v>
      </c>
      <c r="BH46" s="478">
        <v>8.7938170000000007</v>
      </c>
      <c r="BI46" s="478">
        <v>8.5363260000000007</v>
      </c>
      <c r="BJ46" s="478">
        <v>8.6029219999999995</v>
      </c>
      <c r="BK46" s="478">
        <v>8.7876639999999995</v>
      </c>
      <c r="BL46" s="478">
        <v>8.0227509999999995</v>
      </c>
      <c r="BM46" s="478">
        <v>8.9885800000000007</v>
      </c>
      <c r="BN46" s="478">
        <v>8.8803590000000003</v>
      </c>
      <c r="BO46" s="478">
        <v>9.1128820000000008</v>
      </c>
      <c r="BP46" s="478">
        <v>9.1082630000000009</v>
      </c>
      <c r="BQ46" s="478">
        <v>9.6589749999999999</v>
      </c>
      <c r="BR46" s="478">
        <v>9.7234099999999994</v>
      </c>
      <c r="BS46" s="478">
        <v>9.2319340000000008</v>
      </c>
      <c r="BT46" s="478">
        <v>9.1102150000000002</v>
      </c>
      <c r="BU46" s="478">
        <v>8.8311980000000005</v>
      </c>
      <c r="BV46" s="478">
        <v>8.8948900000000002</v>
      </c>
    </row>
    <row r="47" spans="1:74" ht="11.05" customHeight="1" x14ac:dyDescent="0.2">
      <c r="A47" s="55" t="s">
        <v>626</v>
      </c>
      <c r="B47" s="762" t="s">
        <v>1029</v>
      </c>
      <c r="C47" s="474">
        <v>11.39719416</v>
      </c>
      <c r="D47" s="474">
        <v>11.012192560000001</v>
      </c>
      <c r="E47" s="474">
        <v>11.160738800000001</v>
      </c>
      <c r="F47" s="474">
        <v>11.468491</v>
      </c>
      <c r="G47" s="474">
        <v>12.08665684</v>
      </c>
      <c r="H47" s="474">
        <v>12.50998893</v>
      </c>
      <c r="I47" s="474">
        <v>13.21390603</v>
      </c>
      <c r="J47" s="474">
        <v>13.1808312</v>
      </c>
      <c r="K47" s="474">
        <v>12.001140510000001</v>
      </c>
      <c r="L47" s="474">
        <v>12.4544382</v>
      </c>
      <c r="M47" s="474">
        <v>12.14847308</v>
      </c>
      <c r="N47" s="474">
        <v>11.69496584</v>
      </c>
      <c r="O47" s="474">
        <v>12.5264036</v>
      </c>
      <c r="P47" s="474">
        <v>10.743742360000001</v>
      </c>
      <c r="Q47" s="474">
        <v>11.88918685</v>
      </c>
      <c r="R47" s="474">
        <v>11.47418165</v>
      </c>
      <c r="S47" s="474">
        <v>12.23493401</v>
      </c>
      <c r="T47" s="474">
        <v>12.085696370000001</v>
      </c>
      <c r="U47" s="474">
        <v>12.79270256</v>
      </c>
      <c r="V47" s="474">
        <v>12.649111469999999</v>
      </c>
      <c r="W47" s="474">
        <v>11.68760075</v>
      </c>
      <c r="X47" s="474">
        <v>11.98412944</v>
      </c>
      <c r="Y47" s="474">
        <v>11.65791896</v>
      </c>
      <c r="Z47" s="474">
        <v>11.229811099999999</v>
      </c>
      <c r="AA47" s="474">
        <v>10.726539219999999</v>
      </c>
      <c r="AB47" s="474">
        <v>10.5303006</v>
      </c>
      <c r="AC47" s="474">
        <v>11.67440188</v>
      </c>
      <c r="AD47" s="474">
        <v>10.82080483</v>
      </c>
      <c r="AE47" s="474">
        <v>11.967163299999999</v>
      </c>
      <c r="AF47" s="474">
        <v>11.790380900000001</v>
      </c>
      <c r="AG47" s="474">
        <v>12.06287152</v>
      </c>
      <c r="AH47" s="474">
        <v>12.26033337</v>
      </c>
      <c r="AI47" s="474">
        <v>11.35447658</v>
      </c>
      <c r="AJ47" s="474">
        <v>11.715254420000001</v>
      </c>
      <c r="AK47" s="474">
        <v>10.997459790000001</v>
      </c>
      <c r="AL47" s="474">
        <v>10.7025217</v>
      </c>
      <c r="AM47" s="474">
        <v>11.299226859999999</v>
      </c>
      <c r="AN47" s="474">
        <v>10.709587880000001</v>
      </c>
      <c r="AO47" s="474">
        <v>11.568226920000001</v>
      </c>
      <c r="AP47" s="474">
        <v>11.397901409999999</v>
      </c>
      <c r="AQ47" s="474">
        <v>12.115213000000001</v>
      </c>
      <c r="AR47" s="474">
        <v>11.858574819999999</v>
      </c>
      <c r="AS47" s="474">
        <v>12.28377922</v>
      </c>
      <c r="AT47" s="474">
        <v>12.56755675</v>
      </c>
      <c r="AU47" s="474">
        <v>11.31482111</v>
      </c>
      <c r="AV47" s="474">
        <v>11.81967622</v>
      </c>
      <c r="AW47" s="474">
        <v>11.351721647</v>
      </c>
      <c r="AX47" s="474">
        <v>10.980048664</v>
      </c>
      <c r="AY47" s="478">
        <v>11.46698</v>
      </c>
      <c r="AZ47" s="478">
        <v>10.372109999999999</v>
      </c>
      <c r="BA47" s="478">
        <v>11.614800000000001</v>
      </c>
      <c r="BB47" s="478">
        <v>11.54598</v>
      </c>
      <c r="BC47" s="478">
        <v>12.22565</v>
      </c>
      <c r="BD47" s="478">
        <v>11.967420000000001</v>
      </c>
      <c r="BE47" s="478">
        <v>12.48657</v>
      </c>
      <c r="BF47" s="478">
        <v>12.757949999999999</v>
      </c>
      <c r="BG47" s="478">
        <v>11.510949999999999</v>
      </c>
      <c r="BH47" s="478">
        <v>12.10158</v>
      </c>
      <c r="BI47" s="478">
        <v>11.62462</v>
      </c>
      <c r="BJ47" s="478">
        <v>11.212770000000001</v>
      </c>
      <c r="BK47" s="478">
        <v>11.67834</v>
      </c>
      <c r="BL47" s="478">
        <v>10.57568</v>
      </c>
      <c r="BM47" s="478">
        <v>11.866960000000001</v>
      </c>
      <c r="BN47" s="478">
        <v>11.887600000000001</v>
      </c>
      <c r="BO47" s="478">
        <v>12.60988</v>
      </c>
      <c r="BP47" s="478">
        <v>12.34056</v>
      </c>
      <c r="BQ47" s="478">
        <v>12.813409999999999</v>
      </c>
      <c r="BR47" s="478">
        <v>13.06615</v>
      </c>
      <c r="BS47" s="478">
        <v>11.76699</v>
      </c>
      <c r="BT47" s="478">
        <v>12.34745</v>
      </c>
      <c r="BU47" s="478">
        <v>11.84909</v>
      </c>
      <c r="BV47" s="478">
        <v>11.42759</v>
      </c>
    </row>
    <row r="48" spans="1:74" ht="11.05" customHeight="1" x14ac:dyDescent="0.2">
      <c r="A48" s="55" t="s">
        <v>627</v>
      </c>
      <c r="B48" s="762" t="s">
        <v>1030</v>
      </c>
      <c r="C48" s="474">
        <v>8.0620034100000009</v>
      </c>
      <c r="D48" s="474">
        <v>7.4577923699999999</v>
      </c>
      <c r="E48" s="474">
        <v>8.0859169200000007</v>
      </c>
      <c r="F48" s="474">
        <v>7.9946001500000001</v>
      </c>
      <c r="G48" s="474">
        <v>8.3566014000000006</v>
      </c>
      <c r="H48" s="474">
        <v>8.4768103799999999</v>
      </c>
      <c r="I48" s="474">
        <v>8.6770994399999992</v>
      </c>
      <c r="J48" s="474">
        <v>8.8706883399999992</v>
      </c>
      <c r="K48" s="474">
        <v>8.3887648400000003</v>
      </c>
      <c r="L48" s="474">
        <v>8.4766255200000007</v>
      </c>
      <c r="M48" s="474">
        <v>8.1623163400000003</v>
      </c>
      <c r="N48" s="474">
        <v>8.22975295</v>
      </c>
      <c r="O48" s="474">
        <v>8.39027295</v>
      </c>
      <c r="P48" s="474">
        <v>7.8680676700000003</v>
      </c>
      <c r="Q48" s="474">
        <v>8.4148001800000003</v>
      </c>
      <c r="R48" s="474">
        <v>8.2385829200000007</v>
      </c>
      <c r="S48" s="474">
        <v>8.7546256899999992</v>
      </c>
      <c r="T48" s="474">
        <v>8.78147156</v>
      </c>
      <c r="U48" s="474">
        <v>8.7222586599999996</v>
      </c>
      <c r="V48" s="474">
        <v>8.6977316200000008</v>
      </c>
      <c r="W48" s="474">
        <v>8.1168376599999998</v>
      </c>
      <c r="X48" s="474">
        <v>8.0587671800000003</v>
      </c>
      <c r="Y48" s="474">
        <v>7.6300096499999999</v>
      </c>
      <c r="Z48" s="474">
        <v>7.62466431</v>
      </c>
      <c r="AA48" s="474">
        <v>8.0128464299999997</v>
      </c>
      <c r="AB48" s="474">
        <v>7.5377506700000003</v>
      </c>
      <c r="AC48" s="474">
        <v>8.05808429</v>
      </c>
      <c r="AD48" s="474">
        <v>7.9160259599999998</v>
      </c>
      <c r="AE48" s="474">
        <v>8.1275823900000006</v>
      </c>
      <c r="AF48" s="474">
        <v>8.3103314000000008</v>
      </c>
      <c r="AG48" s="474">
        <v>8.4410969500000004</v>
      </c>
      <c r="AH48" s="474">
        <v>8.5661652799999999</v>
      </c>
      <c r="AI48" s="474">
        <v>8.1849362899999996</v>
      </c>
      <c r="AJ48" s="474">
        <v>7.9736666200000004</v>
      </c>
      <c r="AK48" s="474">
        <v>7.8459016500000001</v>
      </c>
      <c r="AL48" s="474">
        <v>7.89753712</v>
      </c>
      <c r="AM48" s="474">
        <v>7.8738960899999997</v>
      </c>
      <c r="AN48" s="474">
        <v>7.6146784199999997</v>
      </c>
      <c r="AO48" s="474">
        <v>7.9521870899999998</v>
      </c>
      <c r="AP48" s="474">
        <v>7.7806915800000001</v>
      </c>
      <c r="AQ48" s="474">
        <v>8.2326675399999996</v>
      </c>
      <c r="AR48" s="474">
        <v>8.2386145000000006</v>
      </c>
      <c r="AS48" s="474">
        <v>8.4845088099999995</v>
      </c>
      <c r="AT48" s="474">
        <v>8.6740517100000005</v>
      </c>
      <c r="AU48" s="474">
        <v>8.1728225299999995</v>
      </c>
      <c r="AV48" s="474">
        <v>8.2486744200000004</v>
      </c>
      <c r="AW48" s="474">
        <v>8.1656765138999994</v>
      </c>
      <c r="AX48" s="474">
        <v>8.3018308658999995</v>
      </c>
      <c r="AY48" s="478">
        <v>8.2788819999999994</v>
      </c>
      <c r="AZ48" s="478">
        <v>7.5894430000000002</v>
      </c>
      <c r="BA48" s="478">
        <v>8.1469900000000006</v>
      </c>
      <c r="BB48" s="478">
        <v>7.9734809999999996</v>
      </c>
      <c r="BC48" s="478">
        <v>8.3405900000000006</v>
      </c>
      <c r="BD48" s="478">
        <v>8.3204150000000006</v>
      </c>
      <c r="BE48" s="478">
        <v>8.6032019999999996</v>
      </c>
      <c r="BF48" s="478">
        <v>8.7606699999999993</v>
      </c>
      <c r="BG48" s="478">
        <v>8.2530260000000002</v>
      </c>
      <c r="BH48" s="478">
        <v>8.3675829999999998</v>
      </c>
      <c r="BI48" s="478">
        <v>8.2804149999999996</v>
      </c>
      <c r="BJ48" s="478">
        <v>8.381767</v>
      </c>
      <c r="BK48" s="478">
        <v>8.3249630000000003</v>
      </c>
      <c r="BL48" s="478">
        <v>7.6348140000000004</v>
      </c>
      <c r="BM48" s="478">
        <v>8.2118219999999997</v>
      </c>
      <c r="BN48" s="478">
        <v>8.0991289999999996</v>
      </c>
      <c r="BO48" s="478">
        <v>8.4855730000000005</v>
      </c>
      <c r="BP48" s="478">
        <v>8.4614250000000002</v>
      </c>
      <c r="BQ48" s="478">
        <v>8.7041319999999995</v>
      </c>
      <c r="BR48" s="478">
        <v>8.8443539999999992</v>
      </c>
      <c r="BS48" s="478">
        <v>8.3163789999999995</v>
      </c>
      <c r="BT48" s="478">
        <v>8.4153690000000001</v>
      </c>
      <c r="BU48" s="478">
        <v>8.3188829999999996</v>
      </c>
      <c r="BV48" s="478">
        <v>8.4186250000000005</v>
      </c>
    </row>
    <row r="49" spans="1:74" ht="11.05" customHeight="1" x14ac:dyDescent="0.2">
      <c r="A49" s="55" t="s">
        <v>628</v>
      </c>
      <c r="B49" s="762" t="s">
        <v>1031</v>
      </c>
      <c r="C49" s="474">
        <v>17.200046740000001</v>
      </c>
      <c r="D49" s="474">
        <v>14.447298010000001</v>
      </c>
      <c r="E49" s="474">
        <v>14.49597692</v>
      </c>
      <c r="F49" s="474">
        <v>17.16984738</v>
      </c>
      <c r="G49" s="474">
        <v>17.09862231</v>
      </c>
      <c r="H49" s="474">
        <v>17.749022119999999</v>
      </c>
      <c r="I49" s="474">
        <v>19.55190412</v>
      </c>
      <c r="J49" s="474">
        <v>19.16693574</v>
      </c>
      <c r="K49" s="474">
        <v>18.570342610000001</v>
      </c>
      <c r="L49" s="474">
        <v>18.238996700000001</v>
      </c>
      <c r="M49" s="474">
        <v>17.586876050000001</v>
      </c>
      <c r="N49" s="474">
        <v>18.203654329999999</v>
      </c>
      <c r="O49" s="474">
        <v>18.073518480000001</v>
      </c>
      <c r="P49" s="474">
        <v>16.359681819999999</v>
      </c>
      <c r="Q49" s="474">
        <v>17.956254349999998</v>
      </c>
      <c r="R49" s="474">
        <v>18.376021519999998</v>
      </c>
      <c r="S49" s="474">
        <v>19.1888936</v>
      </c>
      <c r="T49" s="474">
        <v>19.469335999999998</v>
      </c>
      <c r="U49" s="474">
        <v>19.024131830000002</v>
      </c>
      <c r="V49" s="474">
        <v>20.710310849999999</v>
      </c>
      <c r="W49" s="474">
        <v>19.226869270000002</v>
      </c>
      <c r="X49" s="474">
        <v>18.793166540000001</v>
      </c>
      <c r="Y49" s="474">
        <v>18.148765449999999</v>
      </c>
      <c r="Z49" s="474">
        <v>18.479330359999999</v>
      </c>
      <c r="AA49" s="474">
        <v>18.16357614</v>
      </c>
      <c r="AB49" s="474">
        <v>17.940463950000002</v>
      </c>
      <c r="AC49" s="474">
        <v>19.144718390000001</v>
      </c>
      <c r="AD49" s="474">
        <v>18.968230030000001</v>
      </c>
      <c r="AE49" s="474">
        <v>19.825368139999998</v>
      </c>
      <c r="AF49" s="474">
        <v>20.23970362</v>
      </c>
      <c r="AG49" s="474">
        <v>21.340538989999999</v>
      </c>
      <c r="AH49" s="474">
        <v>22.044240760000001</v>
      </c>
      <c r="AI49" s="474">
        <v>20.867135829999999</v>
      </c>
      <c r="AJ49" s="474">
        <v>20.936026689999998</v>
      </c>
      <c r="AK49" s="474">
        <v>19.64020682</v>
      </c>
      <c r="AL49" s="474">
        <v>19.63787065</v>
      </c>
      <c r="AM49" s="474">
        <v>19.455821010000001</v>
      </c>
      <c r="AN49" s="474">
        <v>18.298203109999999</v>
      </c>
      <c r="AO49" s="474">
        <v>18.400110300000001</v>
      </c>
      <c r="AP49" s="474">
        <v>18.802515100000001</v>
      </c>
      <c r="AQ49" s="474">
        <v>20.881960280000001</v>
      </c>
      <c r="AR49" s="474">
        <v>20.876703819999999</v>
      </c>
      <c r="AS49" s="474">
        <v>20.816233189999998</v>
      </c>
      <c r="AT49" s="474">
        <v>22.06743702</v>
      </c>
      <c r="AU49" s="474">
        <v>20.72288013</v>
      </c>
      <c r="AV49" s="474">
        <v>22.063120550000001</v>
      </c>
      <c r="AW49" s="474">
        <v>21.766003898000001</v>
      </c>
      <c r="AX49" s="474">
        <v>22.158167805000001</v>
      </c>
      <c r="AY49" s="478">
        <v>21.614450000000001</v>
      </c>
      <c r="AZ49" s="478">
        <v>18.92632</v>
      </c>
      <c r="BA49" s="478">
        <v>19.675180000000001</v>
      </c>
      <c r="BB49" s="478">
        <v>20.11739</v>
      </c>
      <c r="BC49" s="478">
        <v>22.189250000000001</v>
      </c>
      <c r="BD49" s="478">
        <v>21.93131</v>
      </c>
      <c r="BE49" s="478">
        <v>21.860610000000001</v>
      </c>
      <c r="BF49" s="478">
        <v>23.473299999999998</v>
      </c>
      <c r="BG49" s="478">
        <v>21.965209999999999</v>
      </c>
      <c r="BH49" s="478">
        <v>23.41582</v>
      </c>
      <c r="BI49" s="478">
        <v>23.057849999999998</v>
      </c>
      <c r="BJ49" s="478">
        <v>23.167459999999998</v>
      </c>
      <c r="BK49" s="478">
        <v>22.86205</v>
      </c>
      <c r="BL49" s="478">
        <v>20.136399999999998</v>
      </c>
      <c r="BM49" s="478">
        <v>21.102080000000001</v>
      </c>
      <c r="BN49" s="478">
        <v>21.725539999999999</v>
      </c>
      <c r="BO49" s="478">
        <v>24.086189999999998</v>
      </c>
      <c r="BP49" s="478">
        <v>23.768239999999999</v>
      </c>
      <c r="BQ49" s="478">
        <v>23.55556</v>
      </c>
      <c r="BR49" s="478">
        <v>25.28473</v>
      </c>
      <c r="BS49" s="478">
        <v>23.612349999999999</v>
      </c>
      <c r="BT49" s="478">
        <v>25.082619999999999</v>
      </c>
      <c r="BU49" s="478">
        <v>24.44838</v>
      </c>
      <c r="BV49" s="478">
        <v>24.531880000000001</v>
      </c>
    </row>
    <row r="50" spans="1:74" ht="11.05" customHeight="1" x14ac:dyDescent="0.2">
      <c r="A50" s="55" t="s">
        <v>629</v>
      </c>
      <c r="B50" s="762" t="s">
        <v>1032</v>
      </c>
      <c r="C50" s="474">
        <v>6.5250544599999998</v>
      </c>
      <c r="D50" s="474">
        <v>6.1350486999999996</v>
      </c>
      <c r="E50" s="474">
        <v>6.4061681899999998</v>
      </c>
      <c r="F50" s="474">
        <v>6.5464095599999998</v>
      </c>
      <c r="G50" s="474">
        <v>7.1888685099999998</v>
      </c>
      <c r="H50" s="474">
        <v>7.7259703499999999</v>
      </c>
      <c r="I50" s="474">
        <v>8.1179818600000004</v>
      </c>
      <c r="J50" s="474">
        <v>7.8244768999999996</v>
      </c>
      <c r="K50" s="474">
        <v>7.1899684300000004</v>
      </c>
      <c r="L50" s="474">
        <v>6.9640051200000004</v>
      </c>
      <c r="M50" s="474">
        <v>6.5875830500000001</v>
      </c>
      <c r="N50" s="474">
        <v>6.73591096</v>
      </c>
      <c r="O50" s="474">
        <v>6.7948705299999999</v>
      </c>
      <c r="P50" s="474">
        <v>6.2046888500000001</v>
      </c>
      <c r="Q50" s="474">
        <v>6.7166983399999998</v>
      </c>
      <c r="R50" s="474">
        <v>6.8074226500000004</v>
      </c>
      <c r="S50" s="474">
        <v>7.1096994499999999</v>
      </c>
      <c r="T50" s="474">
        <v>7.6265275700000004</v>
      </c>
      <c r="U50" s="474">
        <v>8.3328773500000004</v>
      </c>
      <c r="V50" s="474">
        <v>8.0222913899999995</v>
      </c>
      <c r="W50" s="474">
        <v>7.4090740200000003</v>
      </c>
      <c r="X50" s="474">
        <v>7.0804825999999998</v>
      </c>
      <c r="Y50" s="474">
        <v>6.75534985</v>
      </c>
      <c r="Z50" s="474">
        <v>6.8931234200000002</v>
      </c>
      <c r="AA50" s="474">
        <v>6.6266035800000003</v>
      </c>
      <c r="AB50" s="474">
        <v>6.1041324000000001</v>
      </c>
      <c r="AC50" s="474">
        <v>6.5764477699999997</v>
      </c>
      <c r="AD50" s="474">
        <v>6.6229220599999996</v>
      </c>
      <c r="AE50" s="474">
        <v>7.1108546700000002</v>
      </c>
      <c r="AF50" s="474">
        <v>7.2576410200000003</v>
      </c>
      <c r="AG50" s="474">
        <v>8.1160563999999997</v>
      </c>
      <c r="AH50" s="474">
        <v>7.9526114899999998</v>
      </c>
      <c r="AI50" s="474">
        <v>7.3153690400000002</v>
      </c>
      <c r="AJ50" s="474">
        <v>7.0464519900000004</v>
      </c>
      <c r="AK50" s="474">
        <v>6.6466759700000004</v>
      </c>
      <c r="AL50" s="474">
        <v>6.8721246699999998</v>
      </c>
      <c r="AM50" s="474">
        <v>7.0115671600000002</v>
      </c>
      <c r="AN50" s="474">
        <v>6.64822749</v>
      </c>
      <c r="AO50" s="474">
        <v>7.0851794100000003</v>
      </c>
      <c r="AP50" s="474">
        <v>6.8775827899999999</v>
      </c>
      <c r="AQ50" s="474">
        <v>7.5738036900000001</v>
      </c>
      <c r="AR50" s="474">
        <v>7.9636977299999998</v>
      </c>
      <c r="AS50" s="474">
        <v>8.5167193999999995</v>
      </c>
      <c r="AT50" s="474">
        <v>8.1378467800000003</v>
      </c>
      <c r="AU50" s="474">
        <v>7.6235846399999998</v>
      </c>
      <c r="AV50" s="474">
        <v>7.4363642199999997</v>
      </c>
      <c r="AW50" s="474">
        <v>6.8780911894000001</v>
      </c>
      <c r="AX50" s="474">
        <v>7.1117526835999998</v>
      </c>
      <c r="AY50" s="478">
        <v>7.1919459999999997</v>
      </c>
      <c r="AZ50" s="478">
        <v>6.6096849999999998</v>
      </c>
      <c r="BA50" s="478">
        <v>7.2691369999999997</v>
      </c>
      <c r="BB50" s="478">
        <v>7.1382240000000001</v>
      </c>
      <c r="BC50" s="478">
        <v>7.7580140000000002</v>
      </c>
      <c r="BD50" s="478">
        <v>8.0947340000000008</v>
      </c>
      <c r="BE50" s="478">
        <v>8.6274409999999992</v>
      </c>
      <c r="BF50" s="478">
        <v>8.2428480000000004</v>
      </c>
      <c r="BG50" s="478">
        <v>7.7180790000000004</v>
      </c>
      <c r="BH50" s="478">
        <v>7.5425700000000004</v>
      </c>
      <c r="BI50" s="478">
        <v>6.980588</v>
      </c>
      <c r="BJ50" s="478">
        <v>7.2054549999999997</v>
      </c>
      <c r="BK50" s="478">
        <v>7.2764920000000002</v>
      </c>
      <c r="BL50" s="478">
        <v>6.6807470000000002</v>
      </c>
      <c r="BM50" s="478">
        <v>7.3410570000000002</v>
      </c>
      <c r="BN50" s="478">
        <v>7.2236789999999997</v>
      </c>
      <c r="BO50" s="478">
        <v>7.8527800000000001</v>
      </c>
      <c r="BP50" s="478">
        <v>8.1931410000000007</v>
      </c>
      <c r="BQ50" s="478">
        <v>8.7220659999999999</v>
      </c>
      <c r="BR50" s="478">
        <v>8.3272899999999996</v>
      </c>
      <c r="BS50" s="478">
        <v>7.7934380000000001</v>
      </c>
      <c r="BT50" s="478">
        <v>7.6148020000000001</v>
      </c>
      <c r="BU50" s="478">
        <v>7.0444990000000001</v>
      </c>
      <c r="BV50" s="478">
        <v>7.2690950000000001</v>
      </c>
    </row>
    <row r="51" spans="1:74" ht="11.05" customHeight="1" x14ac:dyDescent="0.2">
      <c r="A51" s="55" t="s">
        <v>630</v>
      </c>
      <c r="B51" s="762" t="s">
        <v>1033</v>
      </c>
      <c r="C51" s="474">
        <v>6.3248984100000003</v>
      </c>
      <c r="D51" s="474">
        <v>6.0213185300000003</v>
      </c>
      <c r="E51" s="474">
        <v>6.7559679900000003</v>
      </c>
      <c r="F51" s="474">
        <v>6.5095526000000001</v>
      </c>
      <c r="G51" s="474">
        <v>7.3388188699999999</v>
      </c>
      <c r="H51" s="474">
        <v>8.0871193800000007</v>
      </c>
      <c r="I51" s="474">
        <v>8.1205345199999996</v>
      </c>
      <c r="J51" s="474">
        <v>8.2519475399999997</v>
      </c>
      <c r="K51" s="474">
        <v>7.76240402</v>
      </c>
      <c r="L51" s="474">
        <v>7.4158506199999996</v>
      </c>
      <c r="M51" s="474">
        <v>7.0207656500000004</v>
      </c>
      <c r="N51" s="474">
        <v>6.7291388899999998</v>
      </c>
      <c r="O51" s="474">
        <v>6.5778746400000001</v>
      </c>
      <c r="P51" s="474">
        <v>6.2984333599999998</v>
      </c>
      <c r="Q51" s="474">
        <v>7.2083346099999996</v>
      </c>
      <c r="R51" s="474">
        <v>7.0095546899999999</v>
      </c>
      <c r="S51" s="474">
        <v>7.2136282600000001</v>
      </c>
      <c r="T51" s="474">
        <v>7.86866997</v>
      </c>
      <c r="U51" s="474">
        <v>8.0059249900000005</v>
      </c>
      <c r="V51" s="474">
        <v>8.6906935900000004</v>
      </c>
      <c r="W51" s="474">
        <v>7.8439962699999999</v>
      </c>
      <c r="X51" s="474">
        <v>7.5041975699999997</v>
      </c>
      <c r="Y51" s="474">
        <v>6.76173555</v>
      </c>
      <c r="Z51" s="474">
        <v>6.6681915299999996</v>
      </c>
      <c r="AA51" s="474">
        <v>6.0466723699999996</v>
      </c>
      <c r="AB51" s="474">
        <v>5.6689463599999996</v>
      </c>
      <c r="AC51" s="474">
        <v>6.2099998599999999</v>
      </c>
      <c r="AD51" s="474">
        <v>5.7838906899999998</v>
      </c>
      <c r="AE51" s="474">
        <v>6.3329619800000003</v>
      </c>
      <c r="AF51" s="474">
        <v>6.7248466899999997</v>
      </c>
      <c r="AG51" s="474">
        <v>7.0371371199999997</v>
      </c>
      <c r="AH51" s="474">
        <v>7.4177965700000001</v>
      </c>
      <c r="AI51" s="474">
        <v>7.1494603899999998</v>
      </c>
      <c r="AJ51" s="474">
        <v>6.7603434099999999</v>
      </c>
      <c r="AK51" s="474">
        <v>6.32525884</v>
      </c>
      <c r="AL51" s="474">
        <v>6.1313627200000003</v>
      </c>
      <c r="AM51" s="474">
        <v>6.1249292400000002</v>
      </c>
      <c r="AN51" s="474">
        <v>5.8448269899999996</v>
      </c>
      <c r="AO51" s="474">
        <v>6.0158857399999999</v>
      </c>
      <c r="AP51" s="474">
        <v>6.3230134400000004</v>
      </c>
      <c r="AQ51" s="474">
        <v>6.5409593099999999</v>
      </c>
      <c r="AR51" s="474">
        <v>6.9614864599999997</v>
      </c>
      <c r="AS51" s="474">
        <v>7.7968970500000001</v>
      </c>
      <c r="AT51" s="474">
        <v>7.7907868100000002</v>
      </c>
      <c r="AU51" s="474">
        <v>7.33286791</v>
      </c>
      <c r="AV51" s="474">
        <v>6.9549063899999997</v>
      </c>
      <c r="AW51" s="474">
        <v>6.2972958605000002</v>
      </c>
      <c r="AX51" s="474">
        <v>6.2761160904000004</v>
      </c>
      <c r="AY51" s="478">
        <v>6.2308560000000002</v>
      </c>
      <c r="AZ51" s="478">
        <v>5.6868600000000002</v>
      </c>
      <c r="BA51" s="478">
        <v>6.0534499999999998</v>
      </c>
      <c r="BB51" s="478">
        <v>6.4186920000000001</v>
      </c>
      <c r="BC51" s="478">
        <v>6.6056759999999999</v>
      </c>
      <c r="BD51" s="478">
        <v>7.0022830000000003</v>
      </c>
      <c r="BE51" s="478">
        <v>7.8370949999999997</v>
      </c>
      <c r="BF51" s="478">
        <v>7.8211930000000001</v>
      </c>
      <c r="BG51" s="478">
        <v>7.3546509999999996</v>
      </c>
      <c r="BH51" s="478">
        <v>6.9854710000000004</v>
      </c>
      <c r="BI51" s="478">
        <v>6.338279</v>
      </c>
      <c r="BJ51" s="478">
        <v>6.3091330000000001</v>
      </c>
      <c r="BK51" s="478">
        <v>6.2529300000000001</v>
      </c>
      <c r="BL51" s="478">
        <v>5.7104520000000001</v>
      </c>
      <c r="BM51" s="478">
        <v>6.0864760000000002</v>
      </c>
      <c r="BN51" s="478">
        <v>6.4915989999999999</v>
      </c>
      <c r="BO51" s="478">
        <v>6.6927989999999999</v>
      </c>
      <c r="BP51" s="478">
        <v>7.0983619999999998</v>
      </c>
      <c r="BQ51" s="478">
        <v>7.9264070000000002</v>
      </c>
      <c r="BR51" s="478">
        <v>7.9044480000000004</v>
      </c>
      <c r="BS51" s="478">
        <v>7.4285990000000002</v>
      </c>
      <c r="BT51" s="478">
        <v>7.0503299999999998</v>
      </c>
      <c r="BU51" s="478">
        <v>6.3948450000000001</v>
      </c>
      <c r="BV51" s="478">
        <v>6.3639679999999998</v>
      </c>
    </row>
    <row r="52" spans="1:74" s="761" customFormat="1" ht="11.05" customHeight="1" x14ac:dyDescent="0.2">
      <c r="A52" s="336" t="s">
        <v>631</v>
      </c>
      <c r="B52" s="760" t="s">
        <v>1034</v>
      </c>
      <c r="C52" s="580">
        <v>0.37275365999999999</v>
      </c>
      <c r="D52" s="580">
        <v>0.33338582</v>
      </c>
      <c r="E52" s="580">
        <v>0.37814990999999998</v>
      </c>
      <c r="F52" s="580">
        <v>0.37920169999999997</v>
      </c>
      <c r="G52" s="580">
        <v>0.39638340999999999</v>
      </c>
      <c r="H52" s="580">
        <v>0.37884097</v>
      </c>
      <c r="I52" s="580">
        <v>0.40772072999999998</v>
      </c>
      <c r="J52" s="580">
        <v>0.41555607999999999</v>
      </c>
      <c r="K52" s="580">
        <v>0.38741548999999997</v>
      </c>
      <c r="L52" s="580">
        <v>0.40950230999999998</v>
      </c>
      <c r="M52" s="580">
        <v>0.39884874999999997</v>
      </c>
      <c r="N52" s="580">
        <v>0.39588220000000002</v>
      </c>
      <c r="O52" s="580">
        <v>0.38145171999999999</v>
      </c>
      <c r="P52" s="580">
        <v>0.35733949999999998</v>
      </c>
      <c r="Q52" s="580">
        <v>0.40702617000000002</v>
      </c>
      <c r="R52" s="580">
        <v>0.39020156</v>
      </c>
      <c r="S52" s="580">
        <v>0.40297170999999998</v>
      </c>
      <c r="T52" s="580">
        <v>0.39183105000000001</v>
      </c>
      <c r="U52" s="580">
        <v>0.41726468</v>
      </c>
      <c r="V52" s="580">
        <v>0.42509607999999999</v>
      </c>
      <c r="W52" s="580">
        <v>0.42168802999999999</v>
      </c>
      <c r="X52" s="580">
        <v>0.42566608</v>
      </c>
      <c r="Y52" s="580">
        <v>0.40561797999999999</v>
      </c>
      <c r="Z52" s="580">
        <v>0.40232143999999997</v>
      </c>
      <c r="AA52" s="580">
        <v>0.39543633</v>
      </c>
      <c r="AB52" s="580">
        <v>0.35365249999999998</v>
      </c>
      <c r="AC52" s="580">
        <v>0.39390115999999997</v>
      </c>
      <c r="AD52" s="580">
        <v>0.39124824000000002</v>
      </c>
      <c r="AE52" s="580">
        <v>0.39458468000000002</v>
      </c>
      <c r="AF52" s="580">
        <v>0.39190866000000002</v>
      </c>
      <c r="AG52" s="580">
        <v>0.42514097000000001</v>
      </c>
      <c r="AH52" s="580">
        <v>0.41704566999999998</v>
      </c>
      <c r="AI52" s="580">
        <v>0.40962416000000001</v>
      </c>
      <c r="AJ52" s="580">
        <v>0.42744690000000002</v>
      </c>
      <c r="AK52" s="580">
        <v>0.40275928999999999</v>
      </c>
      <c r="AL52" s="580">
        <v>0.40340642999999998</v>
      </c>
      <c r="AM52" s="580">
        <v>0.39335863999999998</v>
      </c>
      <c r="AN52" s="580">
        <v>0.37053812000000003</v>
      </c>
      <c r="AO52" s="580">
        <v>0.39215697999999999</v>
      </c>
      <c r="AP52" s="580">
        <v>0.38748791999999999</v>
      </c>
      <c r="AQ52" s="580">
        <v>0.39775550999999998</v>
      </c>
      <c r="AR52" s="580">
        <v>0.40016502999999998</v>
      </c>
      <c r="AS52" s="580">
        <v>0.41763633999999999</v>
      </c>
      <c r="AT52" s="580">
        <v>0.42492648999999999</v>
      </c>
      <c r="AU52" s="580">
        <v>0.41713340999999998</v>
      </c>
      <c r="AV52" s="580">
        <v>0.43096126000000001</v>
      </c>
      <c r="AW52" s="580">
        <v>0.40292790000000001</v>
      </c>
      <c r="AX52" s="580">
        <v>0.40290638000000001</v>
      </c>
      <c r="AY52" s="481">
        <v>0.39642440000000001</v>
      </c>
      <c r="AZ52" s="481">
        <v>0.3582378</v>
      </c>
      <c r="BA52" s="481">
        <v>0.39228099999999999</v>
      </c>
      <c r="BB52" s="481">
        <v>0.38956819999999998</v>
      </c>
      <c r="BC52" s="481">
        <v>0.39798939999999999</v>
      </c>
      <c r="BD52" s="481">
        <v>0.40136919999999998</v>
      </c>
      <c r="BE52" s="481">
        <v>0.42105619999999999</v>
      </c>
      <c r="BF52" s="481">
        <v>0.42741230000000002</v>
      </c>
      <c r="BG52" s="481">
        <v>0.41988360000000002</v>
      </c>
      <c r="BH52" s="481">
        <v>0.43605899999999997</v>
      </c>
      <c r="BI52" s="481">
        <v>0.40746149999999998</v>
      </c>
      <c r="BJ52" s="481">
        <v>0.40643469999999998</v>
      </c>
      <c r="BK52" s="481">
        <v>0.39883279999999999</v>
      </c>
      <c r="BL52" s="481">
        <v>0.3606393</v>
      </c>
      <c r="BM52" s="481">
        <v>0.39556740000000001</v>
      </c>
      <c r="BN52" s="481">
        <v>0.39526169999999999</v>
      </c>
      <c r="BO52" s="481">
        <v>0.40430470000000002</v>
      </c>
      <c r="BP52" s="481">
        <v>0.40768140000000003</v>
      </c>
      <c r="BQ52" s="481">
        <v>0.4260505</v>
      </c>
      <c r="BR52" s="481">
        <v>0.43188209999999999</v>
      </c>
      <c r="BS52" s="481">
        <v>0.42377179999999998</v>
      </c>
      <c r="BT52" s="481">
        <v>0.43950919999999999</v>
      </c>
      <c r="BU52" s="481">
        <v>0.41048459999999998</v>
      </c>
      <c r="BV52" s="481">
        <v>0.4094431</v>
      </c>
    </row>
    <row r="53" spans="1:74" s="358" customFormat="1" ht="11.95" customHeight="1" x14ac:dyDescent="0.2">
      <c r="A53" s="357"/>
      <c r="B53" s="1010" t="s">
        <v>1461</v>
      </c>
      <c r="C53" s="1017"/>
      <c r="D53" s="1017"/>
      <c r="E53" s="1017"/>
      <c r="F53" s="1017"/>
      <c r="G53" s="1017"/>
      <c r="H53" s="1017"/>
      <c r="I53" s="1017"/>
      <c r="J53" s="1017"/>
      <c r="K53" s="1017"/>
      <c r="L53" s="1017"/>
      <c r="M53" s="1017"/>
      <c r="N53" s="1017"/>
      <c r="O53" s="1017"/>
      <c r="P53" s="1017"/>
      <c r="Q53" s="1017"/>
      <c r="R53" s="805"/>
      <c r="BD53" s="361"/>
      <c r="BE53" s="361"/>
      <c r="BF53" s="361"/>
      <c r="BG53" s="361"/>
      <c r="BH53" s="361"/>
      <c r="BI53" s="361"/>
    </row>
    <row r="54" spans="1:74" s="186" customFormat="1" ht="11.95" customHeight="1" x14ac:dyDescent="0.2">
      <c r="A54" s="185"/>
      <c r="B54" s="799" t="s">
        <v>826</v>
      </c>
      <c r="C54" s="799"/>
      <c r="D54" s="799"/>
      <c r="E54" s="799"/>
      <c r="F54" s="799"/>
      <c r="G54" s="799"/>
      <c r="H54" s="800"/>
      <c r="I54" s="799"/>
      <c r="J54" s="799"/>
      <c r="K54" s="799"/>
      <c r="L54" s="799"/>
      <c r="M54" s="799"/>
      <c r="N54" s="799"/>
      <c r="O54" s="799"/>
      <c r="P54" s="799"/>
      <c r="Q54" s="799"/>
      <c r="R54" s="801"/>
      <c r="AY54" s="207"/>
      <c r="AZ54" s="207"/>
      <c r="BA54" s="207"/>
      <c r="BB54" s="207"/>
      <c r="BC54" s="207"/>
      <c r="BD54" s="699"/>
      <c r="BE54" s="699"/>
      <c r="BF54" s="699"/>
      <c r="BG54" s="699"/>
      <c r="BH54" s="873"/>
      <c r="BI54" s="699"/>
      <c r="BJ54" s="207"/>
    </row>
    <row r="55" spans="1:74" s="186" customFormat="1" ht="11.95" customHeight="1" x14ac:dyDescent="0.2">
      <c r="A55" s="185"/>
      <c r="B55" s="944" t="str">
        <f>Dates!$G$2</f>
        <v>EIA completed modeling and analysis for this report on Thursday, January 9, 2025.</v>
      </c>
      <c r="C55" s="945"/>
      <c r="D55" s="945"/>
      <c r="E55" s="945"/>
      <c r="F55" s="945"/>
      <c r="G55" s="945"/>
      <c r="H55" s="945"/>
      <c r="I55" s="945"/>
      <c r="J55" s="945"/>
      <c r="K55" s="945"/>
      <c r="L55" s="945"/>
      <c r="M55" s="945"/>
      <c r="N55" s="945"/>
      <c r="O55" s="945"/>
      <c r="P55" s="945"/>
      <c r="Q55" s="945"/>
      <c r="R55" s="802"/>
      <c r="AY55" s="207"/>
      <c r="AZ55" s="207"/>
      <c r="BA55" s="207"/>
      <c r="BB55" s="207"/>
      <c r="BC55" s="207"/>
      <c r="BD55" s="700"/>
      <c r="BE55" s="700"/>
      <c r="BF55" s="700"/>
      <c r="BG55" s="699"/>
      <c r="BH55" s="661"/>
      <c r="BI55" s="699"/>
      <c r="BJ55" s="207"/>
    </row>
    <row r="56" spans="1:74" s="186" customFormat="1" ht="12.85" x14ac:dyDescent="0.2">
      <c r="A56" s="185"/>
      <c r="B56" s="935" t="s">
        <v>1442</v>
      </c>
      <c r="C56" s="936"/>
      <c r="D56" s="936"/>
      <c r="E56" s="936"/>
      <c r="F56" s="936"/>
      <c r="G56" s="936"/>
      <c r="H56" s="936"/>
      <c r="I56" s="936"/>
      <c r="J56" s="936"/>
      <c r="K56" s="936"/>
      <c r="L56" s="936"/>
      <c r="M56" s="936"/>
      <c r="N56" s="936"/>
      <c r="O56" s="936"/>
      <c r="P56" s="936"/>
      <c r="Q56" s="936"/>
      <c r="R56" s="805"/>
      <c r="AY56" s="207"/>
      <c r="AZ56" s="207"/>
      <c r="BA56" s="207"/>
      <c r="BB56" s="207"/>
      <c r="BC56" s="207"/>
      <c r="BD56" s="700"/>
      <c r="BE56" s="700"/>
      <c r="BF56" s="700"/>
      <c r="BG56" s="699"/>
      <c r="BH56" s="661"/>
      <c r="BI56" s="699"/>
      <c r="BJ56" s="207"/>
    </row>
    <row r="57" spans="1:74" s="186" customFormat="1" ht="11.95" customHeight="1" x14ac:dyDescent="0.2">
      <c r="A57" s="185"/>
      <c r="B57" s="1016" t="s">
        <v>818</v>
      </c>
      <c r="C57" s="1025"/>
      <c r="D57" s="1025"/>
      <c r="E57" s="1025"/>
      <c r="F57" s="1025"/>
      <c r="G57" s="1025"/>
      <c r="H57" s="1025"/>
      <c r="I57" s="1025"/>
      <c r="J57" s="1025"/>
      <c r="K57" s="1025"/>
      <c r="L57" s="1025"/>
      <c r="M57" s="1025"/>
      <c r="N57" s="1025"/>
      <c r="O57" s="1025"/>
      <c r="P57" s="1025"/>
      <c r="Q57" s="1017"/>
      <c r="R57" s="805"/>
      <c r="AY57" s="207"/>
      <c r="AZ57" s="207"/>
      <c r="BA57" s="207"/>
      <c r="BB57" s="207"/>
      <c r="BC57" s="207"/>
      <c r="BD57" s="700"/>
      <c r="BE57" s="700"/>
      <c r="BF57" s="700"/>
      <c r="BG57" s="699"/>
      <c r="BH57" s="661"/>
      <c r="BI57" s="699"/>
      <c r="BJ57" s="207"/>
    </row>
    <row r="58" spans="1:74" s="186" customFormat="1" ht="11.95" customHeight="1" x14ac:dyDescent="0.2">
      <c r="A58" s="185"/>
      <c r="B58" s="1016" t="s">
        <v>819</v>
      </c>
      <c r="C58" s="1025"/>
      <c r="D58" s="1025"/>
      <c r="E58" s="1025"/>
      <c r="F58" s="1025"/>
      <c r="G58" s="1025"/>
      <c r="H58" s="1025"/>
      <c r="I58" s="1025"/>
      <c r="J58" s="1025"/>
      <c r="K58" s="1025"/>
      <c r="L58" s="1025"/>
      <c r="M58" s="1025"/>
      <c r="N58" s="1025"/>
      <c r="O58" s="1025"/>
      <c r="P58" s="1025"/>
      <c r="Q58" s="1017"/>
      <c r="R58" s="805"/>
      <c r="AY58" s="207"/>
      <c r="AZ58" s="207"/>
      <c r="BA58" s="207"/>
      <c r="BB58" s="207"/>
      <c r="BC58" s="207"/>
      <c r="BD58" s="700"/>
      <c r="BE58" s="700"/>
      <c r="BF58" s="700"/>
      <c r="BG58" s="699"/>
      <c r="BH58" s="661"/>
      <c r="BI58" s="699"/>
      <c r="BJ58" s="207"/>
    </row>
    <row r="59" spans="1:74" s="186" customFormat="1" ht="11.95" customHeight="1" x14ac:dyDescent="0.2">
      <c r="A59" s="185"/>
      <c r="B59" s="924" t="s">
        <v>840</v>
      </c>
      <c r="C59" s="924"/>
      <c r="D59" s="924"/>
      <c r="E59" s="924"/>
      <c r="F59" s="924"/>
      <c r="G59" s="924"/>
      <c r="H59" s="924"/>
      <c r="I59" s="924"/>
      <c r="J59" s="924"/>
      <c r="K59" s="924"/>
      <c r="L59" s="924"/>
      <c r="M59" s="924"/>
      <c r="N59" s="924"/>
      <c r="O59" s="924"/>
      <c r="P59" s="924"/>
      <c r="Q59" s="924"/>
      <c r="R59" s="924"/>
      <c r="AY59" s="207"/>
      <c r="AZ59" s="207"/>
      <c r="BA59" s="207"/>
      <c r="BB59" s="207"/>
      <c r="BC59" s="207"/>
      <c r="BD59" s="700"/>
      <c r="BE59" s="700"/>
      <c r="BF59" s="700"/>
      <c r="BG59" s="699"/>
      <c r="BH59" s="661"/>
      <c r="BI59" s="699"/>
      <c r="BJ59" s="207"/>
    </row>
    <row r="60" spans="1:74" s="186" customFormat="1" ht="11.95" customHeight="1" x14ac:dyDescent="0.2">
      <c r="A60" s="185"/>
      <c r="B60" s="1016" t="s">
        <v>1459</v>
      </c>
      <c r="C60" s="931"/>
      <c r="D60" s="931"/>
      <c r="E60" s="931"/>
      <c r="F60" s="931"/>
      <c r="G60" s="931"/>
      <c r="H60" s="931"/>
      <c r="I60" s="931"/>
      <c r="J60" s="931"/>
      <c r="K60" s="931"/>
      <c r="L60" s="931"/>
      <c r="M60" s="931"/>
      <c r="N60" s="931"/>
      <c r="O60" s="931"/>
      <c r="P60" s="931"/>
      <c r="Q60" s="932"/>
      <c r="R60" s="805"/>
      <c r="AY60" s="207"/>
      <c r="AZ60" s="207"/>
      <c r="BA60" s="207"/>
      <c r="BB60" s="207"/>
      <c r="BC60" s="207"/>
      <c r="BD60" s="700"/>
      <c r="BE60" s="700"/>
      <c r="BF60" s="700"/>
      <c r="BG60" s="699"/>
      <c r="BH60" s="661"/>
      <c r="BI60" s="699"/>
      <c r="BJ60" s="207"/>
    </row>
    <row r="61" spans="1:74" s="186" customFormat="1" ht="11.95" customHeight="1" x14ac:dyDescent="0.2">
      <c r="A61" s="185"/>
      <c r="B61" s="930" t="s">
        <v>817</v>
      </c>
      <c r="C61" s="932"/>
      <c r="D61" s="932"/>
      <c r="E61" s="932"/>
      <c r="F61" s="932"/>
      <c r="G61" s="932"/>
      <c r="H61" s="932"/>
      <c r="I61" s="932"/>
      <c r="J61" s="932"/>
      <c r="K61" s="932"/>
      <c r="L61" s="932"/>
      <c r="M61" s="932"/>
      <c r="N61" s="932"/>
      <c r="O61" s="932"/>
      <c r="P61" s="932"/>
      <c r="Q61" s="1017"/>
      <c r="R61" s="805"/>
      <c r="AY61" s="207"/>
      <c r="AZ61" s="207"/>
      <c r="BA61" s="207"/>
      <c r="BB61" s="207"/>
      <c r="BC61" s="207"/>
      <c r="BD61" s="700"/>
      <c r="BE61" s="700"/>
      <c r="BF61" s="700"/>
      <c r="BG61" s="699"/>
      <c r="BH61" s="661"/>
      <c r="BI61" s="699"/>
      <c r="BJ61" s="207"/>
    </row>
    <row r="62" spans="1:74" s="186" customFormat="1" ht="11.95" customHeight="1" x14ac:dyDescent="0.2">
      <c r="A62" s="185"/>
      <c r="B62" s="1018" t="s">
        <v>1460</v>
      </c>
      <c r="C62" s="932"/>
      <c r="D62" s="932"/>
      <c r="E62" s="932"/>
      <c r="F62" s="932"/>
      <c r="G62" s="932"/>
      <c r="H62" s="932"/>
      <c r="I62" s="932"/>
      <c r="J62" s="932"/>
      <c r="K62" s="932"/>
      <c r="L62" s="932"/>
      <c r="M62" s="932"/>
      <c r="N62" s="932"/>
      <c r="O62" s="932"/>
      <c r="P62" s="932"/>
      <c r="Q62" s="932"/>
      <c r="R62" s="805"/>
      <c r="AY62" s="207"/>
      <c r="AZ62" s="207"/>
      <c r="BA62" s="207"/>
      <c r="BB62" s="207"/>
      <c r="BC62" s="207"/>
      <c r="BD62" s="700"/>
      <c r="BE62" s="700"/>
      <c r="BF62" s="700"/>
      <c r="BG62" s="699"/>
      <c r="BH62" s="661"/>
      <c r="BI62" s="699"/>
      <c r="BJ62" s="207"/>
    </row>
    <row r="63" spans="1:74" s="184" customFormat="1" ht="11.95" customHeight="1" x14ac:dyDescent="0.2">
      <c r="A63" s="56"/>
      <c r="B63" s="970"/>
      <c r="C63" s="926"/>
      <c r="D63" s="926"/>
      <c r="E63" s="926"/>
      <c r="F63" s="926"/>
      <c r="G63" s="926"/>
      <c r="H63" s="926"/>
      <c r="I63" s="926"/>
      <c r="J63" s="926"/>
      <c r="K63" s="926"/>
      <c r="L63" s="926"/>
      <c r="M63" s="926"/>
      <c r="N63" s="926"/>
      <c r="O63" s="926"/>
      <c r="P63" s="926"/>
      <c r="Q63" s="926"/>
      <c r="AY63" s="205"/>
      <c r="AZ63" s="205"/>
      <c r="BA63" s="205"/>
      <c r="BB63" s="205"/>
      <c r="BC63" s="205"/>
      <c r="BD63" s="697"/>
      <c r="BE63" s="697"/>
      <c r="BF63" s="697"/>
      <c r="BG63" s="855"/>
      <c r="BH63" s="661"/>
      <c r="BI63" s="855"/>
      <c r="BJ63" s="205"/>
    </row>
    <row r="64" spans="1:74" x14ac:dyDescent="0.2">
      <c r="BH64" s="661"/>
      <c r="BK64" s="142"/>
      <c r="BL64" s="142"/>
      <c r="BM64" s="142"/>
      <c r="BN64" s="142"/>
      <c r="BO64" s="142"/>
      <c r="BP64" s="142"/>
      <c r="BQ64" s="142"/>
      <c r="BR64" s="142"/>
      <c r="BS64" s="142"/>
      <c r="BT64" s="142"/>
      <c r="BU64" s="142"/>
      <c r="BV64" s="142"/>
    </row>
    <row r="65" spans="60:74" x14ac:dyDescent="0.2">
      <c r="BH65" s="661"/>
      <c r="BK65" s="142"/>
      <c r="BL65" s="142"/>
      <c r="BM65" s="142"/>
      <c r="BN65" s="142"/>
      <c r="BO65" s="142"/>
      <c r="BP65" s="142"/>
      <c r="BQ65" s="142"/>
      <c r="BR65" s="142"/>
      <c r="BS65" s="142"/>
      <c r="BT65" s="142"/>
      <c r="BU65" s="142"/>
      <c r="BV65" s="142"/>
    </row>
    <row r="66" spans="60:74" x14ac:dyDescent="0.2">
      <c r="BH66" s="661"/>
      <c r="BK66" s="142"/>
      <c r="BL66" s="142"/>
      <c r="BM66" s="142"/>
      <c r="BN66" s="142"/>
      <c r="BO66" s="142"/>
      <c r="BP66" s="142"/>
      <c r="BQ66" s="142"/>
      <c r="BR66" s="142"/>
      <c r="BS66" s="142"/>
      <c r="BT66" s="142"/>
      <c r="BU66" s="142"/>
      <c r="BV66" s="142"/>
    </row>
    <row r="67" spans="60:74" x14ac:dyDescent="0.2">
      <c r="BH67" s="661"/>
      <c r="BK67" s="142"/>
      <c r="BL67" s="142"/>
      <c r="BM67" s="142"/>
      <c r="BN67" s="142"/>
      <c r="BO67" s="142"/>
      <c r="BP67" s="142"/>
      <c r="BQ67" s="142"/>
      <c r="BR67" s="142"/>
      <c r="BS67" s="142"/>
      <c r="BT67" s="142"/>
      <c r="BU67" s="142"/>
      <c r="BV67" s="142"/>
    </row>
    <row r="68" spans="60:74" x14ac:dyDescent="0.2">
      <c r="BH68" s="661"/>
      <c r="BK68" s="142"/>
      <c r="BL68" s="142"/>
      <c r="BM68" s="142"/>
      <c r="BN68" s="142"/>
      <c r="BO68" s="142"/>
      <c r="BP68" s="142"/>
      <c r="BQ68" s="142"/>
      <c r="BR68" s="142"/>
      <c r="BS68" s="142"/>
      <c r="BT68" s="142"/>
      <c r="BU68" s="142"/>
      <c r="BV68" s="142"/>
    </row>
    <row r="69" spans="60:74" x14ac:dyDescent="0.2">
      <c r="BK69" s="142"/>
      <c r="BL69" s="142"/>
      <c r="BM69" s="142"/>
      <c r="BN69" s="142"/>
      <c r="BO69" s="142"/>
      <c r="BP69" s="142"/>
      <c r="BQ69" s="142"/>
      <c r="BR69" s="142"/>
      <c r="BS69" s="142"/>
      <c r="BT69" s="142"/>
      <c r="BU69" s="142"/>
      <c r="BV69" s="142"/>
    </row>
    <row r="70" spans="60:74" x14ac:dyDescent="0.2">
      <c r="BK70" s="142"/>
      <c r="BL70" s="142"/>
      <c r="BM70" s="142"/>
      <c r="BN70" s="142"/>
      <c r="BO70" s="142"/>
      <c r="BP70" s="142"/>
      <c r="BQ70" s="142"/>
      <c r="BR70" s="142"/>
      <c r="BS70" s="142"/>
      <c r="BT70" s="142"/>
      <c r="BU70" s="142"/>
      <c r="BV70" s="142"/>
    </row>
    <row r="71" spans="60:74" x14ac:dyDescent="0.2">
      <c r="BK71" s="142"/>
      <c r="BL71" s="142"/>
      <c r="BM71" s="142"/>
      <c r="BN71" s="142"/>
      <c r="BO71" s="142"/>
      <c r="BP71" s="142"/>
      <c r="BQ71" s="142"/>
      <c r="BR71" s="142"/>
      <c r="BS71" s="142"/>
      <c r="BT71" s="142"/>
      <c r="BU71" s="142"/>
      <c r="BV71" s="142"/>
    </row>
    <row r="72" spans="60:74" x14ac:dyDescent="0.2">
      <c r="BK72" s="142"/>
      <c r="BL72" s="142"/>
      <c r="BM72" s="142"/>
      <c r="BN72" s="142"/>
      <c r="BO72" s="142"/>
      <c r="BP72" s="142"/>
      <c r="BQ72" s="142"/>
      <c r="BR72" s="142"/>
      <c r="BS72" s="142"/>
      <c r="BT72" s="142"/>
      <c r="BU72" s="142"/>
      <c r="BV72" s="142"/>
    </row>
    <row r="73" spans="60:74" x14ac:dyDescent="0.2">
      <c r="BK73" s="142"/>
      <c r="BL73" s="142"/>
      <c r="BM73" s="142"/>
      <c r="BN73" s="142"/>
      <c r="BO73" s="142"/>
      <c r="BP73" s="142"/>
      <c r="BQ73" s="142"/>
      <c r="BR73" s="142"/>
      <c r="BS73" s="142"/>
      <c r="BT73" s="142"/>
      <c r="BU73" s="142"/>
      <c r="BV73" s="142"/>
    </row>
    <row r="74" spans="60:74" x14ac:dyDescent="0.2">
      <c r="BK74" s="142"/>
      <c r="BL74" s="142"/>
      <c r="BM74" s="142"/>
      <c r="BN74" s="142"/>
      <c r="BO74" s="142"/>
      <c r="BP74" s="142"/>
      <c r="BQ74" s="142"/>
      <c r="BR74" s="142"/>
      <c r="BS74" s="142"/>
      <c r="BT74" s="142"/>
      <c r="BU74" s="142"/>
      <c r="BV74" s="142"/>
    </row>
    <row r="75" spans="60:74" x14ac:dyDescent="0.2">
      <c r="BK75" s="142"/>
      <c r="BL75" s="142"/>
      <c r="BM75" s="142"/>
      <c r="BN75" s="142"/>
      <c r="BO75" s="142"/>
      <c r="BP75" s="142"/>
      <c r="BQ75" s="142"/>
      <c r="BR75" s="142"/>
      <c r="BS75" s="142"/>
      <c r="BT75" s="142"/>
      <c r="BU75" s="142"/>
      <c r="BV75" s="142"/>
    </row>
    <row r="76" spans="60:74" x14ac:dyDescent="0.2">
      <c r="BK76" s="142"/>
      <c r="BL76" s="142"/>
      <c r="BM76" s="142"/>
      <c r="BN76" s="142"/>
      <c r="BO76" s="142"/>
      <c r="BP76" s="142"/>
      <c r="BQ76" s="142"/>
      <c r="BR76" s="142"/>
      <c r="BS76" s="142"/>
      <c r="BT76" s="142"/>
      <c r="BU76" s="142"/>
      <c r="BV76" s="142"/>
    </row>
    <row r="77" spans="60:74" x14ac:dyDescent="0.2">
      <c r="BK77" s="142"/>
      <c r="BL77" s="142"/>
      <c r="BM77" s="142"/>
      <c r="BN77" s="142"/>
      <c r="BO77" s="142"/>
      <c r="BP77" s="142"/>
      <c r="BQ77" s="142"/>
      <c r="BR77" s="142"/>
      <c r="BS77" s="142"/>
      <c r="BT77" s="142"/>
      <c r="BU77" s="142"/>
      <c r="BV77" s="142"/>
    </row>
    <row r="78" spans="60:74" x14ac:dyDescent="0.2">
      <c r="BK78" s="142"/>
      <c r="BL78" s="142"/>
      <c r="BM78" s="142"/>
      <c r="BN78" s="142"/>
      <c r="BO78" s="142"/>
      <c r="BP78" s="142"/>
      <c r="BQ78" s="142"/>
      <c r="BR78" s="142"/>
      <c r="BS78" s="142"/>
      <c r="BT78" s="142"/>
      <c r="BU78" s="142"/>
      <c r="BV78" s="142"/>
    </row>
    <row r="79" spans="60:74" x14ac:dyDescent="0.2">
      <c r="BK79" s="142"/>
      <c r="BL79" s="142"/>
      <c r="BM79" s="142"/>
      <c r="BN79" s="142"/>
      <c r="BO79" s="142"/>
      <c r="BP79" s="142"/>
      <c r="BQ79" s="142"/>
      <c r="BR79" s="142"/>
      <c r="BS79" s="142"/>
      <c r="BT79" s="142"/>
      <c r="BU79" s="142"/>
      <c r="BV79" s="142"/>
    </row>
    <row r="80" spans="60:74" x14ac:dyDescent="0.2">
      <c r="BK80" s="142"/>
      <c r="BL80" s="142"/>
      <c r="BM80" s="142"/>
      <c r="BN80" s="142"/>
      <c r="BO80" s="142"/>
      <c r="BP80" s="142"/>
      <c r="BQ80" s="142"/>
      <c r="BR80" s="142"/>
      <c r="BS80" s="142"/>
      <c r="BT80" s="142"/>
      <c r="BU80" s="142"/>
      <c r="BV80" s="142"/>
    </row>
    <row r="81" spans="63:74" x14ac:dyDescent="0.2">
      <c r="BK81" s="142"/>
      <c r="BL81" s="142"/>
      <c r="BM81" s="142"/>
      <c r="BN81" s="142"/>
      <c r="BO81" s="142"/>
      <c r="BP81" s="142"/>
      <c r="BQ81" s="142"/>
      <c r="BR81" s="142"/>
      <c r="BS81" s="142"/>
      <c r="BT81" s="142"/>
      <c r="BU81" s="142"/>
      <c r="BV81" s="142"/>
    </row>
    <row r="82" spans="63:74" x14ac:dyDescent="0.2">
      <c r="BK82" s="142"/>
      <c r="BL82" s="142"/>
      <c r="BM82" s="142"/>
      <c r="BN82" s="142"/>
      <c r="BO82" s="142"/>
      <c r="BP82" s="142"/>
      <c r="BQ82" s="142"/>
      <c r="BR82" s="142"/>
      <c r="BS82" s="142"/>
      <c r="BT82" s="142"/>
      <c r="BU82" s="142"/>
      <c r="BV82" s="142"/>
    </row>
    <row r="83" spans="63:74" x14ac:dyDescent="0.2">
      <c r="BK83" s="142"/>
      <c r="BL83" s="142"/>
      <c r="BM83" s="142"/>
      <c r="BN83" s="142"/>
      <c r="BO83" s="142"/>
      <c r="BP83" s="142"/>
      <c r="BQ83" s="142"/>
      <c r="BR83" s="142"/>
      <c r="BS83" s="142"/>
      <c r="BT83" s="142"/>
      <c r="BU83" s="142"/>
      <c r="BV83" s="142"/>
    </row>
    <row r="84" spans="63:74" x14ac:dyDescent="0.2">
      <c r="BK84" s="142"/>
      <c r="BL84" s="142"/>
      <c r="BM84" s="142"/>
      <c r="BN84" s="142"/>
      <c r="BO84" s="142"/>
      <c r="BP84" s="142"/>
      <c r="BQ84" s="142"/>
      <c r="BR84" s="142"/>
      <c r="BS84" s="142"/>
      <c r="BT84" s="142"/>
      <c r="BU84" s="142"/>
      <c r="BV84" s="142"/>
    </row>
    <row r="85" spans="63:74" x14ac:dyDescent="0.2">
      <c r="BK85" s="142"/>
      <c r="BL85" s="142"/>
      <c r="BM85" s="142"/>
      <c r="BN85" s="142"/>
      <c r="BO85" s="142"/>
      <c r="BP85" s="142"/>
      <c r="BQ85" s="142"/>
      <c r="BR85" s="142"/>
      <c r="BS85" s="142"/>
      <c r="BT85" s="142"/>
      <c r="BU85" s="142"/>
      <c r="BV85" s="142"/>
    </row>
    <row r="86" spans="63:74" x14ac:dyDescent="0.2">
      <c r="BK86" s="142"/>
      <c r="BL86" s="142"/>
      <c r="BM86" s="142"/>
      <c r="BN86" s="142"/>
      <c r="BO86" s="142"/>
      <c r="BP86" s="142"/>
      <c r="BQ86" s="142"/>
      <c r="BR86" s="142"/>
      <c r="BS86" s="142"/>
      <c r="BT86" s="142"/>
      <c r="BU86" s="142"/>
      <c r="BV86" s="142"/>
    </row>
    <row r="87" spans="63:74" x14ac:dyDescent="0.2">
      <c r="BK87" s="142"/>
      <c r="BL87" s="142"/>
      <c r="BM87" s="142"/>
      <c r="BN87" s="142"/>
      <c r="BO87" s="142"/>
      <c r="BP87" s="142"/>
      <c r="BQ87" s="142"/>
      <c r="BR87" s="142"/>
      <c r="BS87" s="142"/>
      <c r="BT87" s="142"/>
      <c r="BU87" s="142"/>
      <c r="BV87" s="142"/>
    </row>
    <row r="88" spans="63:74" x14ac:dyDescent="0.2">
      <c r="BK88" s="142"/>
      <c r="BL88" s="142"/>
      <c r="BM88" s="142"/>
      <c r="BN88" s="142"/>
      <c r="BO88" s="142"/>
      <c r="BP88" s="142"/>
      <c r="BQ88" s="142"/>
      <c r="BR88" s="142"/>
      <c r="BS88" s="142"/>
      <c r="BT88" s="142"/>
      <c r="BU88" s="142"/>
      <c r="BV88" s="142"/>
    </row>
    <row r="89" spans="63:74" x14ac:dyDescent="0.2">
      <c r="BK89" s="142"/>
      <c r="BL89" s="142"/>
      <c r="BM89" s="142"/>
      <c r="BN89" s="142"/>
      <c r="BO89" s="142"/>
      <c r="BP89" s="142"/>
      <c r="BQ89" s="142"/>
      <c r="BR89" s="142"/>
      <c r="BS89" s="142"/>
      <c r="BT89" s="142"/>
      <c r="BU89" s="142"/>
      <c r="BV89" s="142"/>
    </row>
    <row r="90" spans="63:74" x14ac:dyDescent="0.2">
      <c r="BK90" s="142"/>
      <c r="BL90" s="142"/>
      <c r="BM90" s="142"/>
      <c r="BN90" s="142"/>
      <c r="BO90" s="142"/>
      <c r="BP90" s="142"/>
      <c r="BQ90" s="142"/>
      <c r="BR90" s="142"/>
      <c r="BS90" s="142"/>
      <c r="BT90" s="142"/>
      <c r="BU90" s="142"/>
      <c r="BV90" s="142"/>
    </row>
    <row r="91" spans="63:74" x14ac:dyDescent="0.2">
      <c r="BK91" s="142"/>
      <c r="BL91" s="142"/>
      <c r="BM91" s="142"/>
      <c r="BN91" s="142"/>
      <c r="BO91" s="142"/>
      <c r="BP91" s="142"/>
      <c r="BQ91" s="142"/>
      <c r="BR91" s="142"/>
      <c r="BS91" s="142"/>
      <c r="BT91" s="142"/>
      <c r="BU91" s="142"/>
      <c r="BV91" s="142"/>
    </row>
    <row r="92" spans="63:74" x14ac:dyDescent="0.2">
      <c r="BK92" s="142"/>
      <c r="BL92" s="142"/>
      <c r="BM92" s="142"/>
      <c r="BN92" s="142"/>
      <c r="BO92" s="142"/>
      <c r="BP92" s="142"/>
      <c r="BQ92" s="142"/>
      <c r="BR92" s="142"/>
      <c r="BS92" s="142"/>
      <c r="BT92" s="142"/>
      <c r="BU92" s="142"/>
      <c r="BV92" s="142"/>
    </row>
    <row r="93" spans="63:74" x14ac:dyDescent="0.2">
      <c r="BK93" s="142"/>
      <c r="BL93" s="142"/>
      <c r="BM93" s="142"/>
      <c r="BN93" s="142"/>
      <c r="BO93" s="142"/>
      <c r="BP93" s="142"/>
      <c r="BQ93" s="142"/>
      <c r="BR93" s="142"/>
      <c r="BS93" s="142"/>
      <c r="BT93" s="142"/>
      <c r="BU93" s="142"/>
      <c r="BV93" s="142"/>
    </row>
    <row r="94" spans="63:74" x14ac:dyDescent="0.2">
      <c r="BK94" s="142"/>
      <c r="BL94" s="142"/>
      <c r="BM94" s="142"/>
      <c r="BN94" s="142"/>
      <c r="BO94" s="142"/>
      <c r="BP94" s="142"/>
      <c r="BQ94" s="142"/>
      <c r="BR94" s="142"/>
      <c r="BS94" s="142"/>
      <c r="BT94" s="142"/>
      <c r="BU94" s="142"/>
      <c r="BV94" s="142"/>
    </row>
    <row r="95" spans="63:74" x14ac:dyDescent="0.2">
      <c r="BK95" s="142"/>
      <c r="BL95" s="142"/>
      <c r="BM95" s="142"/>
      <c r="BN95" s="142"/>
      <c r="BO95" s="142"/>
      <c r="BP95" s="142"/>
      <c r="BQ95" s="142"/>
      <c r="BR95" s="142"/>
      <c r="BS95" s="142"/>
      <c r="BT95" s="142"/>
      <c r="BU95" s="142"/>
      <c r="BV95" s="142"/>
    </row>
    <row r="96" spans="63:74" x14ac:dyDescent="0.2">
      <c r="BK96" s="142"/>
      <c r="BL96" s="142"/>
      <c r="BM96" s="142"/>
      <c r="BN96" s="142"/>
      <c r="BO96" s="142"/>
      <c r="BP96" s="142"/>
      <c r="BQ96" s="142"/>
      <c r="BR96" s="142"/>
      <c r="BS96" s="142"/>
      <c r="BT96" s="142"/>
      <c r="BU96" s="142"/>
      <c r="BV96" s="142"/>
    </row>
    <row r="97" spans="63:74" x14ac:dyDescent="0.2">
      <c r="BK97" s="142"/>
      <c r="BL97" s="142"/>
      <c r="BM97" s="142"/>
      <c r="BN97" s="142"/>
      <c r="BO97" s="142"/>
      <c r="BP97" s="142"/>
      <c r="BQ97" s="142"/>
      <c r="BR97" s="142"/>
      <c r="BS97" s="142"/>
      <c r="BT97" s="142"/>
      <c r="BU97" s="142"/>
      <c r="BV97" s="142"/>
    </row>
    <row r="98" spans="63:74" x14ac:dyDescent="0.2">
      <c r="BK98" s="142"/>
      <c r="BL98" s="142"/>
      <c r="BM98" s="142"/>
      <c r="BN98" s="142"/>
      <c r="BO98" s="142"/>
      <c r="BP98" s="142"/>
      <c r="BQ98" s="142"/>
      <c r="BR98" s="142"/>
      <c r="BS98" s="142"/>
      <c r="BT98" s="142"/>
      <c r="BU98" s="142"/>
      <c r="BV98" s="142"/>
    </row>
    <row r="99" spans="63:74" x14ac:dyDescent="0.2">
      <c r="BK99" s="142"/>
      <c r="BL99" s="142"/>
      <c r="BM99" s="142"/>
      <c r="BN99" s="142"/>
      <c r="BO99" s="142"/>
      <c r="BP99" s="142"/>
      <c r="BQ99" s="142"/>
      <c r="BR99" s="142"/>
      <c r="BS99" s="142"/>
      <c r="BT99" s="142"/>
      <c r="BU99" s="142"/>
      <c r="BV99" s="142"/>
    </row>
    <row r="100" spans="63:74" x14ac:dyDescent="0.2">
      <c r="BK100" s="142"/>
      <c r="BL100" s="142"/>
      <c r="BM100" s="142"/>
      <c r="BN100" s="142"/>
      <c r="BO100" s="142"/>
      <c r="BP100" s="142"/>
      <c r="BQ100" s="142"/>
      <c r="BR100" s="142"/>
      <c r="BS100" s="142"/>
      <c r="BT100" s="142"/>
      <c r="BU100" s="142"/>
      <c r="BV100" s="142"/>
    </row>
    <row r="101" spans="63:74" x14ac:dyDescent="0.2">
      <c r="BK101" s="142"/>
      <c r="BL101" s="142"/>
      <c r="BM101" s="142"/>
      <c r="BN101" s="142"/>
      <c r="BO101" s="142"/>
      <c r="BP101" s="142"/>
      <c r="BQ101" s="142"/>
      <c r="BR101" s="142"/>
      <c r="BS101" s="142"/>
      <c r="BT101" s="142"/>
      <c r="BU101" s="142"/>
      <c r="BV101" s="142"/>
    </row>
    <row r="102" spans="63:74" x14ac:dyDescent="0.2">
      <c r="BK102" s="142"/>
      <c r="BL102" s="142"/>
      <c r="BM102" s="142"/>
      <c r="BN102" s="142"/>
      <c r="BO102" s="142"/>
      <c r="BP102" s="142"/>
      <c r="BQ102" s="142"/>
      <c r="BR102" s="142"/>
      <c r="BS102" s="142"/>
      <c r="BT102" s="142"/>
      <c r="BU102" s="142"/>
      <c r="BV102" s="142"/>
    </row>
    <row r="103" spans="63:74" x14ac:dyDescent="0.2">
      <c r="BK103" s="142"/>
      <c r="BL103" s="142"/>
      <c r="BM103" s="142"/>
      <c r="BN103" s="142"/>
      <c r="BO103" s="142"/>
      <c r="BP103" s="142"/>
      <c r="BQ103" s="142"/>
      <c r="BR103" s="142"/>
      <c r="BS103" s="142"/>
      <c r="BT103" s="142"/>
      <c r="BU103" s="142"/>
      <c r="BV103" s="142"/>
    </row>
    <row r="104" spans="63:74" x14ac:dyDescent="0.2">
      <c r="BK104" s="142"/>
      <c r="BL104" s="142"/>
      <c r="BM104" s="142"/>
      <c r="BN104" s="142"/>
      <c r="BO104" s="142"/>
      <c r="BP104" s="142"/>
      <c r="BQ104" s="142"/>
      <c r="BR104" s="142"/>
      <c r="BS104" s="142"/>
      <c r="BT104" s="142"/>
      <c r="BU104" s="142"/>
      <c r="BV104" s="142"/>
    </row>
    <row r="105" spans="63:74" x14ac:dyDescent="0.2">
      <c r="BK105" s="142"/>
      <c r="BL105" s="142"/>
      <c r="BM105" s="142"/>
      <c r="BN105" s="142"/>
      <c r="BO105" s="142"/>
      <c r="BP105" s="142"/>
      <c r="BQ105" s="142"/>
      <c r="BR105" s="142"/>
      <c r="BS105" s="142"/>
      <c r="BT105" s="142"/>
      <c r="BU105" s="142"/>
      <c r="BV105" s="142"/>
    </row>
    <row r="106" spans="63:74" x14ac:dyDescent="0.2">
      <c r="BK106" s="142"/>
      <c r="BL106" s="142"/>
      <c r="BM106" s="142"/>
      <c r="BN106" s="142"/>
      <c r="BO106" s="142"/>
      <c r="BP106" s="142"/>
      <c r="BQ106" s="142"/>
      <c r="BR106" s="142"/>
      <c r="BS106" s="142"/>
      <c r="BT106" s="142"/>
      <c r="BU106" s="142"/>
      <c r="BV106" s="142"/>
    </row>
    <row r="107" spans="63:74" x14ac:dyDescent="0.2">
      <c r="BK107" s="142"/>
      <c r="BL107" s="142"/>
      <c r="BM107" s="142"/>
      <c r="BN107" s="142"/>
      <c r="BO107" s="142"/>
      <c r="BP107" s="142"/>
      <c r="BQ107" s="142"/>
      <c r="BR107" s="142"/>
      <c r="BS107" s="142"/>
      <c r="BT107" s="142"/>
      <c r="BU107" s="142"/>
      <c r="BV107" s="142"/>
    </row>
    <row r="108" spans="63:74" x14ac:dyDescent="0.2">
      <c r="BK108" s="142"/>
      <c r="BL108" s="142"/>
      <c r="BM108" s="142"/>
      <c r="BN108" s="142"/>
      <c r="BO108" s="142"/>
      <c r="BP108" s="142"/>
      <c r="BQ108" s="142"/>
      <c r="BR108" s="142"/>
      <c r="BS108" s="142"/>
      <c r="BT108" s="142"/>
      <c r="BU108" s="142"/>
      <c r="BV108" s="142"/>
    </row>
    <row r="109" spans="63:74" x14ac:dyDescent="0.2">
      <c r="BK109" s="142"/>
      <c r="BL109" s="142"/>
      <c r="BM109" s="142"/>
      <c r="BN109" s="142"/>
      <c r="BO109" s="142"/>
      <c r="BP109" s="142"/>
      <c r="BQ109" s="142"/>
      <c r="BR109" s="142"/>
      <c r="BS109" s="142"/>
      <c r="BT109" s="142"/>
      <c r="BU109" s="142"/>
      <c r="BV109" s="142"/>
    </row>
    <row r="110" spans="63:74" x14ac:dyDescent="0.2">
      <c r="BK110" s="142"/>
      <c r="BL110" s="142"/>
      <c r="BM110" s="142"/>
      <c r="BN110" s="142"/>
      <c r="BO110" s="142"/>
      <c r="BP110" s="142"/>
      <c r="BQ110" s="142"/>
      <c r="BR110" s="142"/>
      <c r="BS110" s="142"/>
      <c r="BT110" s="142"/>
      <c r="BU110" s="142"/>
      <c r="BV110" s="142"/>
    </row>
    <row r="111" spans="63:74" x14ac:dyDescent="0.2">
      <c r="BK111" s="142"/>
      <c r="BL111" s="142"/>
      <c r="BM111" s="142"/>
      <c r="BN111" s="142"/>
      <c r="BO111" s="142"/>
      <c r="BP111" s="142"/>
      <c r="BQ111" s="142"/>
      <c r="BR111" s="142"/>
      <c r="BS111" s="142"/>
      <c r="BT111" s="142"/>
      <c r="BU111" s="142"/>
      <c r="BV111" s="142"/>
    </row>
    <row r="112" spans="63:74" x14ac:dyDescent="0.2">
      <c r="BK112" s="142"/>
      <c r="BL112" s="142"/>
      <c r="BM112" s="142"/>
      <c r="BN112" s="142"/>
      <c r="BO112" s="142"/>
      <c r="BP112" s="142"/>
      <c r="BQ112" s="142"/>
      <c r="BR112" s="142"/>
      <c r="BS112" s="142"/>
      <c r="BT112" s="142"/>
      <c r="BU112" s="142"/>
      <c r="BV112" s="142"/>
    </row>
    <row r="113" spans="63:74" x14ac:dyDescent="0.2">
      <c r="BK113" s="142"/>
      <c r="BL113" s="142"/>
      <c r="BM113" s="142"/>
      <c r="BN113" s="142"/>
      <c r="BO113" s="142"/>
      <c r="BP113" s="142"/>
      <c r="BQ113" s="142"/>
      <c r="BR113" s="142"/>
      <c r="BS113" s="142"/>
      <c r="BT113" s="142"/>
      <c r="BU113" s="142"/>
      <c r="BV113" s="142"/>
    </row>
    <row r="114" spans="63:74" x14ac:dyDescent="0.2">
      <c r="BK114" s="142"/>
      <c r="BL114" s="142"/>
      <c r="BM114" s="142"/>
      <c r="BN114" s="142"/>
      <c r="BO114" s="142"/>
      <c r="BP114" s="142"/>
      <c r="BQ114" s="142"/>
      <c r="BR114" s="142"/>
      <c r="BS114" s="142"/>
      <c r="BT114" s="142"/>
      <c r="BU114" s="142"/>
      <c r="BV114" s="142"/>
    </row>
    <row r="115" spans="63:74" x14ac:dyDescent="0.2">
      <c r="BK115" s="142"/>
      <c r="BL115" s="142"/>
      <c r="BM115" s="142"/>
      <c r="BN115" s="142"/>
      <c r="BO115" s="142"/>
      <c r="BP115" s="142"/>
      <c r="BQ115" s="142"/>
      <c r="BR115" s="142"/>
      <c r="BS115" s="142"/>
      <c r="BT115" s="142"/>
      <c r="BU115" s="142"/>
      <c r="BV115" s="142"/>
    </row>
    <row r="116" spans="63:74" x14ac:dyDescent="0.2">
      <c r="BK116" s="142"/>
      <c r="BL116" s="142"/>
      <c r="BM116" s="142"/>
      <c r="BN116" s="142"/>
      <c r="BO116" s="142"/>
      <c r="BP116" s="142"/>
      <c r="BQ116" s="142"/>
      <c r="BR116" s="142"/>
      <c r="BS116" s="142"/>
      <c r="BT116" s="142"/>
      <c r="BU116" s="142"/>
      <c r="BV116" s="142"/>
    </row>
    <row r="117" spans="63:74" x14ac:dyDescent="0.2">
      <c r="BK117" s="142"/>
      <c r="BL117" s="142"/>
      <c r="BM117" s="142"/>
      <c r="BN117" s="142"/>
      <c r="BO117" s="142"/>
      <c r="BP117" s="142"/>
      <c r="BQ117" s="142"/>
      <c r="BR117" s="142"/>
      <c r="BS117" s="142"/>
      <c r="BT117" s="142"/>
      <c r="BU117" s="142"/>
      <c r="BV117" s="142"/>
    </row>
    <row r="118" spans="63:74" x14ac:dyDescent="0.2">
      <c r="BK118" s="142"/>
      <c r="BL118" s="142"/>
      <c r="BM118" s="142"/>
      <c r="BN118" s="142"/>
      <c r="BO118" s="142"/>
      <c r="BP118" s="142"/>
      <c r="BQ118" s="142"/>
      <c r="BR118" s="142"/>
      <c r="BS118" s="142"/>
      <c r="BT118" s="142"/>
      <c r="BU118" s="142"/>
      <c r="BV118" s="142"/>
    </row>
    <row r="119" spans="63:74" x14ac:dyDescent="0.2">
      <c r="BK119" s="142"/>
      <c r="BL119" s="142"/>
      <c r="BM119" s="142"/>
      <c r="BN119" s="142"/>
      <c r="BO119" s="142"/>
      <c r="BP119" s="142"/>
      <c r="BQ119" s="142"/>
      <c r="BR119" s="142"/>
      <c r="BS119" s="142"/>
      <c r="BT119" s="142"/>
      <c r="BU119" s="142"/>
      <c r="BV119" s="142"/>
    </row>
    <row r="120" spans="63:74" x14ac:dyDescent="0.2">
      <c r="BK120" s="142"/>
      <c r="BL120" s="142"/>
      <c r="BM120" s="142"/>
      <c r="BN120" s="142"/>
      <c r="BO120" s="142"/>
      <c r="BP120" s="142"/>
      <c r="BQ120" s="142"/>
      <c r="BR120" s="142"/>
      <c r="BS120" s="142"/>
      <c r="BT120" s="142"/>
      <c r="BU120" s="142"/>
      <c r="BV120" s="142"/>
    </row>
    <row r="121" spans="63:74" x14ac:dyDescent="0.2">
      <c r="BK121" s="142"/>
      <c r="BL121" s="142"/>
      <c r="BM121" s="142"/>
      <c r="BN121" s="142"/>
      <c r="BO121" s="142"/>
      <c r="BP121" s="142"/>
      <c r="BQ121" s="142"/>
      <c r="BR121" s="142"/>
      <c r="BS121" s="142"/>
      <c r="BT121" s="142"/>
      <c r="BU121" s="142"/>
      <c r="BV121" s="142"/>
    </row>
    <row r="122" spans="63:74" x14ac:dyDescent="0.2">
      <c r="BK122" s="142"/>
      <c r="BL122" s="142"/>
      <c r="BM122" s="142"/>
      <c r="BN122" s="142"/>
      <c r="BO122" s="142"/>
      <c r="BP122" s="142"/>
      <c r="BQ122" s="142"/>
      <c r="BR122" s="142"/>
      <c r="BS122" s="142"/>
      <c r="BT122" s="142"/>
      <c r="BU122" s="142"/>
      <c r="BV122" s="142"/>
    </row>
    <row r="123" spans="63:74" x14ac:dyDescent="0.2">
      <c r="BK123" s="142"/>
      <c r="BL123" s="142"/>
      <c r="BM123" s="142"/>
      <c r="BN123" s="142"/>
      <c r="BO123" s="142"/>
      <c r="BP123" s="142"/>
      <c r="BQ123" s="142"/>
      <c r="BR123" s="142"/>
      <c r="BS123" s="142"/>
      <c r="BT123" s="142"/>
      <c r="BU123" s="142"/>
      <c r="BV123" s="142"/>
    </row>
    <row r="124" spans="63:74" x14ac:dyDescent="0.2">
      <c r="BK124" s="142"/>
      <c r="BL124" s="142"/>
      <c r="BM124" s="142"/>
      <c r="BN124" s="142"/>
      <c r="BO124" s="142"/>
      <c r="BP124" s="142"/>
      <c r="BQ124" s="142"/>
      <c r="BR124" s="142"/>
      <c r="BS124" s="142"/>
      <c r="BT124" s="142"/>
      <c r="BU124" s="142"/>
      <c r="BV124" s="142"/>
    </row>
    <row r="125" spans="63:74" x14ac:dyDescent="0.2">
      <c r="BK125" s="142"/>
      <c r="BL125" s="142"/>
      <c r="BM125" s="142"/>
      <c r="BN125" s="142"/>
      <c r="BO125" s="142"/>
      <c r="BP125" s="142"/>
      <c r="BQ125" s="142"/>
      <c r="BR125" s="142"/>
      <c r="BS125" s="142"/>
      <c r="BT125" s="142"/>
      <c r="BU125" s="142"/>
      <c r="BV125" s="142"/>
    </row>
    <row r="126" spans="63:74" x14ac:dyDescent="0.2">
      <c r="BK126" s="142"/>
      <c r="BL126" s="142"/>
      <c r="BM126" s="142"/>
      <c r="BN126" s="142"/>
      <c r="BO126" s="142"/>
      <c r="BP126" s="142"/>
      <c r="BQ126" s="142"/>
      <c r="BR126" s="142"/>
      <c r="BS126" s="142"/>
      <c r="BT126" s="142"/>
      <c r="BU126" s="142"/>
      <c r="BV126" s="142"/>
    </row>
    <row r="127" spans="63:74" x14ac:dyDescent="0.2">
      <c r="BK127" s="142"/>
      <c r="BL127" s="142"/>
      <c r="BM127" s="142"/>
      <c r="BN127" s="142"/>
      <c r="BO127" s="142"/>
      <c r="BP127" s="142"/>
      <c r="BQ127" s="142"/>
      <c r="BR127" s="142"/>
      <c r="BS127" s="142"/>
      <c r="BT127" s="142"/>
      <c r="BU127" s="142"/>
      <c r="BV127" s="142"/>
    </row>
    <row r="128" spans="63:74" x14ac:dyDescent="0.2">
      <c r="BK128" s="142"/>
      <c r="BL128" s="142"/>
      <c r="BM128" s="142"/>
      <c r="BN128" s="142"/>
      <c r="BO128" s="142"/>
      <c r="BP128" s="142"/>
      <c r="BQ128" s="142"/>
      <c r="BR128" s="142"/>
      <c r="BS128" s="142"/>
      <c r="BT128" s="142"/>
      <c r="BU128" s="142"/>
      <c r="BV128" s="142"/>
    </row>
    <row r="129" spans="63:74" x14ac:dyDescent="0.2">
      <c r="BK129" s="142"/>
      <c r="BL129" s="142"/>
      <c r="BM129" s="142"/>
      <c r="BN129" s="142"/>
      <c r="BO129" s="142"/>
      <c r="BP129" s="142"/>
      <c r="BQ129" s="142"/>
      <c r="BR129" s="142"/>
      <c r="BS129" s="142"/>
      <c r="BT129" s="142"/>
      <c r="BU129" s="142"/>
      <c r="BV129" s="142"/>
    </row>
    <row r="130" spans="63:74" x14ac:dyDescent="0.2">
      <c r="BK130" s="142"/>
      <c r="BL130" s="142"/>
      <c r="BM130" s="142"/>
      <c r="BN130" s="142"/>
      <c r="BO130" s="142"/>
      <c r="BP130" s="142"/>
      <c r="BQ130" s="142"/>
      <c r="BR130" s="142"/>
      <c r="BS130" s="142"/>
      <c r="BT130" s="142"/>
      <c r="BU130" s="142"/>
      <c r="BV130" s="142"/>
    </row>
    <row r="131" spans="63:74" x14ac:dyDescent="0.2">
      <c r="BK131" s="142"/>
      <c r="BL131" s="142"/>
      <c r="BM131" s="142"/>
      <c r="BN131" s="142"/>
      <c r="BO131" s="142"/>
      <c r="BP131" s="142"/>
      <c r="BQ131" s="142"/>
      <c r="BR131" s="142"/>
      <c r="BS131" s="142"/>
      <c r="BT131" s="142"/>
      <c r="BU131" s="142"/>
      <c r="BV131" s="142"/>
    </row>
    <row r="132" spans="63:74" x14ac:dyDescent="0.2">
      <c r="BK132" s="142"/>
      <c r="BL132" s="142"/>
      <c r="BM132" s="142"/>
      <c r="BN132" s="142"/>
      <c r="BO132" s="142"/>
      <c r="BP132" s="142"/>
      <c r="BQ132" s="142"/>
      <c r="BR132" s="142"/>
      <c r="BS132" s="142"/>
      <c r="BT132" s="142"/>
      <c r="BU132" s="142"/>
      <c r="BV132" s="142"/>
    </row>
    <row r="133" spans="63:74" x14ac:dyDescent="0.2">
      <c r="BK133" s="142"/>
      <c r="BL133" s="142"/>
      <c r="BM133" s="142"/>
      <c r="BN133" s="142"/>
      <c r="BO133" s="142"/>
      <c r="BP133" s="142"/>
      <c r="BQ133" s="142"/>
      <c r="BR133" s="142"/>
      <c r="BS133" s="142"/>
      <c r="BT133" s="142"/>
      <c r="BU133" s="142"/>
      <c r="BV133" s="142"/>
    </row>
    <row r="134" spans="63:74" x14ac:dyDescent="0.2">
      <c r="BK134" s="142"/>
      <c r="BL134" s="142"/>
      <c r="BM134" s="142"/>
      <c r="BN134" s="142"/>
      <c r="BO134" s="142"/>
      <c r="BP134" s="142"/>
      <c r="BQ134" s="142"/>
      <c r="BR134" s="142"/>
      <c r="BS134" s="142"/>
      <c r="BT134" s="142"/>
      <c r="BU134" s="142"/>
      <c r="BV134" s="142"/>
    </row>
    <row r="135" spans="63:74" x14ac:dyDescent="0.2">
      <c r="BK135" s="142"/>
      <c r="BL135" s="142"/>
      <c r="BM135" s="142"/>
      <c r="BN135" s="142"/>
      <c r="BO135" s="142"/>
      <c r="BP135" s="142"/>
      <c r="BQ135" s="142"/>
      <c r="BR135" s="142"/>
      <c r="BS135" s="142"/>
      <c r="BT135" s="142"/>
      <c r="BU135" s="142"/>
      <c r="BV135" s="142"/>
    </row>
    <row r="136" spans="63:74" x14ac:dyDescent="0.2">
      <c r="BK136" s="142"/>
      <c r="BL136" s="142"/>
      <c r="BM136" s="142"/>
      <c r="BN136" s="142"/>
      <c r="BO136" s="142"/>
      <c r="BP136" s="142"/>
      <c r="BQ136" s="142"/>
      <c r="BR136" s="142"/>
      <c r="BS136" s="142"/>
      <c r="BT136" s="142"/>
      <c r="BU136" s="142"/>
      <c r="BV136" s="142"/>
    </row>
    <row r="137" spans="63:74" x14ac:dyDescent="0.2">
      <c r="BK137" s="142"/>
      <c r="BL137" s="142"/>
      <c r="BM137" s="142"/>
      <c r="BN137" s="142"/>
      <c r="BO137" s="142"/>
      <c r="BP137" s="142"/>
      <c r="BQ137" s="142"/>
      <c r="BR137" s="142"/>
      <c r="BS137" s="142"/>
      <c r="BT137" s="142"/>
      <c r="BU137" s="142"/>
      <c r="BV137" s="142"/>
    </row>
    <row r="138" spans="63:74" x14ac:dyDescent="0.2">
      <c r="BK138" s="142"/>
      <c r="BL138" s="142"/>
      <c r="BM138" s="142"/>
      <c r="BN138" s="142"/>
      <c r="BO138" s="142"/>
      <c r="BP138" s="142"/>
      <c r="BQ138" s="142"/>
      <c r="BR138" s="142"/>
      <c r="BS138" s="142"/>
      <c r="BT138" s="142"/>
      <c r="BU138" s="142"/>
      <c r="BV138" s="142"/>
    </row>
    <row r="139" spans="63:74" x14ac:dyDescent="0.2">
      <c r="BK139" s="142"/>
      <c r="BL139" s="142"/>
      <c r="BM139" s="142"/>
      <c r="BN139" s="142"/>
      <c r="BO139" s="142"/>
      <c r="BP139" s="142"/>
      <c r="BQ139" s="142"/>
      <c r="BR139" s="142"/>
      <c r="BS139" s="142"/>
      <c r="BT139" s="142"/>
      <c r="BU139" s="142"/>
      <c r="BV139" s="142"/>
    </row>
    <row r="140" spans="63:74" x14ac:dyDescent="0.2">
      <c r="BK140" s="142"/>
      <c r="BL140" s="142"/>
      <c r="BM140" s="142"/>
      <c r="BN140" s="142"/>
      <c r="BO140" s="142"/>
      <c r="BP140" s="142"/>
      <c r="BQ140" s="142"/>
      <c r="BR140" s="142"/>
      <c r="BS140" s="142"/>
      <c r="BT140" s="142"/>
      <c r="BU140" s="142"/>
      <c r="BV140" s="142"/>
    </row>
    <row r="141" spans="63:74" x14ac:dyDescent="0.2">
      <c r="BK141" s="142"/>
      <c r="BL141" s="142"/>
      <c r="BM141" s="142"/>
      <c r="BN141" s="142"/>
      <c r="BO141" s="142"/>
      <c r="BP141" s="142"/>
      <c r="BQ141" s="142"/>
      <c r="BR141" s="142"/>
      <c r="BS141" s="142"/>
      <c r="BT141" s="142"/>
      <c r="BU141" s="142"/>
      <c r="BV141" s="142"/>
    </row>
    <row r="142" spans="63:74" x14ac:dyDescent="0.2">
      <c r="BK142" s="142"/>
      <c r="BL142" s="142"/>
      <c r="BM142" s="142"/>
      <c r="BN142" s="142"/>
      <c r="BO142" s="142"/>
      <c r="BP142" s="142"/>
      <c r="BQ142" s="142"/>
      <c r="BR142" s="142"/>
      <c r="BS142" s="142"/>
      <c r="BT142" s="142"/>
      <c r="BU142" s="142"/>
      <c r="BV142" s="142"/>
    </row>
    <row r="143" spans="63:74" x14ac:dyDescent="0.2">
      <c r="BK143" s="142"/>
      <c r="BL143" s="142"/>
      <c r="BM143" s="142"/>
      <c r="BN143" s="142"/>
      <c r="BO143" s="142"/>
      <c r="BP143" s="142"/>
      <c r="BQ143" s="142"/>
      <c r="BR143" s="142"/>
      <c r="BS143" s="142"/>
      <c r="BT143" s="142"/>
      <c r="BU143" s="142"/>
      <c r="BV143" s="142"/>
    </row>
    <row r="144" spans="63:74" x14ac:dyDescent="0.2">
      <c r="BK144" s="142"/>
      <c r="BL144" s="142"/>
      <c r="BM144" s="142"/>
      <c r="BN144" s="142"/>
      <c r="BO144" s="142"/>
      <c r="BP144" s="142"/>
      <c r="BQ144" s="142"/>
      <c r="BR144" s="142"/>
      <c r="BS144" s="142"/>
      <c r="BT144" s="142"/>
      <c r="BU144" s="142"/>
      <c r="BV144" s="142"/>
    </row>
  </sheetData>
  <mergeCells count="18">
    <mergeCell ref="B53:Q53"/>
    <mergeCell ref="B59:R59"/>
    <mergeCell ref="B55:Q55"/>
    <mergeCell ref="B56:Q56"/>
    <mergeCell ref="B58:Q58"/>
    <mergeCell ref="B63:Q63"/>
    <mergeCell ref="B60:Q60"/>
    <mergeCell ref="B61:Q61"/>
    <mergeCell ref="B62:Q62"/>
    <mergeCell ref="B57:Q57"/>
    <mergeCell ref="A1:A2"/>
    <mergeCell ref="AM3:AX3"/>
    <mergeCell ref="AY3:BJ3"/>
    <mergeCell ref="BK3:BV3"/>
    <mergeCell ref="B1:AL1"/>
    <mergeCell ref="C3:N3"/>
    <mergeCell ref="O3:Z3"/>
    <mergeCell ref="AA3:AL3"/>
  </mergeCells>
  <phoneticPr fontId="7" type="noConversion"/>
  <conditionalFormatting sqref="C53:P53">
    <cfRule type="cellIs" dxfId="5" priority="1" stopIfTrue="1" operator="notEqual">
      <formula>0</formula>
    </cfRule>
  </conditionalFormatting>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tabColor rgb="FFFFFF00"/>
    <pageSetUpPr fitToPage="1"/>
  </sheetPr>
  <dimension ref="A1:BV148"/>
  <sheetViews>
    <sheetView showGridLines="0" tabSelected="1" zoomScaleNormal="100" workbookViewId="0">
      <pane xSplit="2" ySplit="4" topLeftCell="AR5" activePane="bottomRight" state="frozen"/>
      <selection activeCell="BF63" sqref="BF63"/>
      <selection pane="topRight" activeCell="BF63" sqref="BF63"/>
      <selection pane="bottomLeft" activeCell="BF63" sqref="BF63"/>
      <selection pane="bottomRight" activeCell="AX42" sqref="AX42"/>
    </sheetView>
  </sheetViews>
  <sheetFormatPr defaultColWidth="9.5" defaultRowHeight="10.7" x14ac:dyDescent="0.2"/>
  <cols>
    <col min="1" max="1" width="10.5" style="60" customWidth="1"/>
    <col min="2" max="2" width="19.5" style="60" customWidth="1"/>
    <col min="3" max="50" width="6.5" style="60" customWidth="1"/>
    <col min="51" max="55" width="6.5" style="138" customWidth="1"/>
    <col min="56" max="58" width="6.5" style="701" customWidth="1"/>
    <col min="59" max="61" width="6.5" style="857" customWidth="1"/>
    <col min="62" max="62" width="6.5" style="138" customWidth="1"/>
    <col min="63" max="74" width="6.5" style="60" customWidth="1"/>
    <col min="75" max="16384" width="9.5" style="60"/>
  </cols>
  <sheetData>
    <row r="1" spans="1:74" ht="13.4" customHeight="1" x14ac:dyDescent="0.2">
      <c r="A1" s="946" t="s">
        <v>479</v>
      </c>
      <c r="B1" s="1026" t="s">
        <v>775</v>
      </c>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row>
    <row r="2" spans="1:74" s="56" customFormat="1" ht="13.4" customHeight="1"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142"/>
      <c r="AZ2" s="142"/>
      <c r="BA2" s="142"/>
      <c r="BB2" s="142"/>
      <c r="BC2" s="142"/>
      <c r="BD2" s="698"/>
      <c r="BE2" s="698"/>
      <c r="BF2" s="698"/>
      <c r="BG2" s="856"/>
      <c r="BH2" s="856"/>
      <c r="BI2" s="856"/>
      <c r="BJ2" s="142"/>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064" t="s">
        <v>226</v>
      </c>
      <c r="AY4" s="12"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59"/>
      <c r="B5" s="61" t="s">
        <v>1415</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row>
    <row r="6" spans="1:74" ht="11.05" customHeight="1" x14ac:dyDescent="0.2">
      <c r="A6" s="109" t="s">
        <v>113</v>
      </c>
      <c r="B6" s="601" t="s">
        <v>1177</v>
      </c>
      <c r="C6" s="451">
        <v>10.29</v>
      </c>
      <c r="D6" s="451">
        <v>11.16</v>
      </c>
      <c r="E6" s="451">
        <v>10.84</v>
      </c>
      <c r="F6" s="451">
        <v>10.63</v>
      </c>
      <c r="G6" s="451">
        <v>10.69</v>
      </c>
      <c r="H6" s="451">
        <v>11.25</v>
      </c>
      <c r="I6" s="451">
        <v>11.45</v>
      </c>
      <c r="J6" s="451">
        <v>11.55</v>
      </c>
      <c r="K6" s="451">
        <v>11.59</v>
      </c>
      <c r="L6" s="451">
        <v>11.24</v>
      </c>
      <c r="M6" s="451">
        <v>11.14</v>
      </c>
      <c r="N6" s="451">
        <v>11.03</v>
      </c>
      <c r="O6" s="451">
        <v>11.24</v>
      </c>
      <c r="P6" s="451">
        <v>11.42</v>
      </c>
      <c r="Q6" s="451">
        <v>11.48</v>
      </c>
      <c r="R6" s="451">
        <v>11.56</v>
      </c>
      <c r="S6" s="451">
        <v>11.98</v>
      </c>
      <c r="T6" s="451">
        <v>12.75</v>
      </c>
      <c r="U6" s="451">
        <v>13.12</v>
      </c>
      <c r="V6" s="451">
        <v>13.44</v>
      </c>
      <c r="W6" s="451">
        <v>13.31</v>
      </c>
      <c r="X6" s="451">
        <v>12.66</v>
      </c>
      <c r="Y6" s="451">
        <v>12.3</v>
      </c>
      <c r="Z6" s="451">
        <v>12.4</v>
      </c>
      <c r="AA6" s="451">
        <v>12.68</v>
      </c>
      <c r="AB6" s="451">
        <v>12.67</v>
      </c>
      <c r="AC6" s="451">
        <v>12.46</v>
      </c>
      <c r="AD6" s="451">
        <v>12.16</v>
      </c>
      <c r="AE6" s="451">
        <v>12.21</v>
      </c>
      <c r="AF6" s="451">
        <v>12.72</v>
      </c>
      <c r="AG6" s="451">
        <v>13.06</v>
      </c>
      <c r="AH6" s="451">
        <v>13.27</v>
      </c>
      <c r="AI6" s="451">
        <v>13.14</v>
      </c>
      <c r="AJ6" s="451">
        <v>12.67</v>
      </c>
      <c r="AK6" s="451">
        <v>12.44</v>
      </c>
      <c r="AL6" s="451">
        <v>12.34</v>
      </c>
      <c r="AM6" s="451">
        <v>12.71</v>
      </c>
      <c r="AN6" s="451">
        <v>12.76</v>
      </c>
      <c r="AO6" s="451">
        <v>12.69</v>
      </c>
      <c r="AP6" s="451">
        <v>12.65</v>
      </c>
      <c r="AQ6" s="451">
        <v>12.55</v>
      </c>
      <c r="AR6" s="451">
        <v>13.23</v>
      </c>
      <c r="AS6" s="451">
        <v>13.76</v>
      </c>
      <c r="AT6" s="451">
        <v>13.61</v>
      </c>
      <c r="AU6" s="451">
        <v>13.47</v>
      </c>
      <c r="AV6" s="451">
        <v>13.07</v>
      </c>
      <c r="AW6" s="451">
        <v>12.59089</v>
      </c>
      <c r="AX6" s="451">
        <v>12.513640000000001</v>
      </c>
      <c r="AY6" s="374">
        <v>12.77786</v>
      </c>
      <c r="AZ6" s="374">
        <v>12.98452</v>
      </c>
      <c r="BA6" s="374">
        <v>12.933540000000001</v>
      </c>
      <c r="BB6" s="374">
        <v>12.972810000000001</v>
      </c>
      <c r="BC6" s="374">
        <v>12.834</v>
      </c>
      <c r="BD6" s="374">
        <v>13.54068</v>
      </c>
      <c r="BE6" s="374">
        <v>14.02974</v>
      </c>
      <c r="BF6" s="374">
        <v>13.937049999999999</v>
      </c>
      <c r="BG6" s="374">
        <v>13.842090000000001</v>
      </c>
      <c r="BH6" s="374">
        <v>13.33649</v>
      </c>
      <c r="BI6" s="374">
        <v>12.91114</v>
      </c>
      <c r="BJ6" s="374">
        <v>12.847580000000001</v>
      </c>
      <c r="BK6" s="374">
        <v>13.10092</v>
      </c>
      <c r="BL6" s="374">
        <v>13.27693</v>
      </c>
      <c r="BM6" s="374">
        <v>13.231719999999999</v>
      </c>
      <c r="BN6" s="374">
        <v>13.30251</v>
      </c>
      <c r="BO6" s="374">
        <v>13.127610000000001</v>
      </c>
      <c r="BP6" s="374">
        <v>13.865449999999999</v>
      </c>
      <c r="BQ6" s="374">
        <v>14.3866</v>
      </c>
      <c r="BR6" s="374">
        <v>14.289949999999999</v>
      </c>
      <c r="BS6" s="374">
        <v>14.16652</v>
      </c>
      <c r="BT6" s="374">
        <v>13.59399</v>
      </c>
      <c r="BU6" s="374">
        <v>13.17431</v>
      </c>
      <c r="BV6" s="374">
        <v>13.11237</v>
      </c>
    </row>
    <row r="7" spans="1:74" ht="11.05" customHeight="1" x14ac:dyDescent="0.2">
      <c r="A7" s="109" t="s">
        <v>104</v>
      </c>
      <c r="B7" s="765" t="s">
        <v>1025</v>
      </c>
      <c r="C7" s="451">
        <v>17.776443324999999</v>
      </c>
      <c r="D7" s="451">
        <v>18.32975781</v>
      </c>
      <c r="E7" s="451">
        <v>18.040709936999999</v>
      </c>
      <c r="F7" s="451">
        <v>17.678583259</v>
      </c>
      <c r="G7" s="451">
        <v>17.227672969</v>
      </c>
      <c r="H7" s="451">
        <v>17.522131705</v>
      </c>
      <c r="I7" s="451">
        <v>18.29640874</v>
      </c>
      <c r="J7" s="451">
        <v>17.711812693999999</v>
      </c>
      <c r="K7" s="451">
        <v>18.664801260000001</v>
      </c>
      <c r="L7" s="451">
        <v>18.130062918</v>
      </c>
      <c r="M7" s="451">
        <v>18.176181427</v>
      </c>
      <c r="N7" s="451">
        <v>18.708586466</v>
      </c>
      <c r="O7" s="451">
        <v>19.879212023000001</v>
      </c>
      <c r="P7" s="451">
        <v>21.114924654999999</v>
      </c>
      <c r="Q7" s="451">
        <v>20.162206430000001</v>
      </c>
      <c r="R7" s="451">
        <v>19.770786181999998</v>
      </c>
      <c r="S7" s="451">
        <v>19.222794617000002</v>
      </c>
      <c r="T7" s="451">
        <v>20.019500644000001</v>
      </c>
      <c r="U7" s="451">
        <v>18.838870304</v>
      </c>
      <c r="V7" s="451">
        <v>21.358700766999998</v>
      </c>
      <c r="W7" s="451">
        <v>21.921009994999999</v>
      </c>
      <c r="X7" s="451">
        <v>20.443065480000001</v>
      </c>
      <c r="Y7" s="451">
        <v>20.768187142999999</v>
      </c>
      <c r="Z7" s="451">
        <v>22.105258916</v>
      </c>
      <c r="AA7" s="451">
        <v>24.310020474000002</v>
      </c>
      <c r="AB7" s="451">
        <v>24.875003888999998</v>
      </c>
      <c r="AC7" s="451">
        <v>24.263757554000001</v>
      </c>
      <c r="AD7" s="451">
        <v>23.920664302999999</v>
      </c>
      <c r="AE7" s="451">
        <v>21.907684341</v>
      </c>
      <c r="AF7" s="451">
        <v>22.024487966999999</v>
      </c>
      <c r="AG7" s="451">
        <v>21.815106137000001</v>
      </c>
      <c r="AH7" s="451">
        <v>22.145859692999998</v>
      </c>
      <c r="AI7" s="451">
        <v>21.978003744999999</v>
      </c>
      <c r="AJ7" s="451">
        <v>22.029551980000001</v>
      </c>
      <c r="AK7" s="451">
        <v>22.042078087</v>
      </c>
      <c r="AL7" s="451">
        <v>22.662729249000002</v>
      </c>
      <c r="AM7" s="451">
        <v>23.282832805000002</v>
      </c>
      <c r="AN7" s="451">
        <v>23.397437020000002</v>
      </c>
      <c r="AO7" s="451">
        <v>22.774496704000001</v>
      </c>
      <c r="AP7" s="451">
        <v>22.277703605999999</v>
      </c>
      <c r="AQ7" s="451">
        <v>21.817209805000001</v>
      </c>
      <c r="AR7" s="451">
        <v>21.900018567</v>
      </c>
      <c r="AS7" s="451">
        <v>22.711608598000002</v>
      </c>
      <c r="AT7" s="451">
        <v>23.352731973000001</v>
      </c>
      <c r="AU7" s="451">
        <v>23.7</v>
      </c>
      <c r="AV7" s="451">
        <v>23.11</v>
      </c>
      <c r="AW7" s="451">
        <v>22.533809999999999</v>
      </c>
      <c r="AX7" s="451">
        <v>22.88683</v>
      </c>
      <c r="AY7" s="374">
        <v>23.472999999999999</v>
      </c>
      <c r="AZ7" s="374">
        <v>23.665400000000002</v>
      </c>
      <c r="BA7" s="374">
        <v>23.190950000000001</v>
      </c>
      <c r="BB7" s="374">
        <v>22.86814</v>
      </c>
      <c r="BC7" s="374">
        <v>22.568000000000001</v>
      </c>
      <c r="BD7" s="374">
        <v>22.87773</v>
      </c>
      <c r="BE7" s="374">
        <v>23.865600000000001</v>
      </c>
      <c r="BF7" s="374">
        <v>24.65</v>
      </c>
      <c r="BG7" s="374">
        <v>25.252289999999999</v>
      </c>
      <c r="BH7" s="374">
        <v>24.734059999999999</v>
      </c>
      <c r="BI7" s="374">
        <v>24.152419999999999</v>
      </c>
      <c r="BJ7" s="374">
        <v>24.619949999999999</v>
      </c>
      <c r="BK7" s="374">
        <v>25.296869999999998</v>
      </c>
      <c r="BL7" s="374">
        <v>25.518509999999999</v>
      </c>
      <c r="BM7" s="374">
        <v>24.99136</v>
      </c>
      <c r="BN7" s="374">
        <v>24.57601</v>
      </c>
      <c r="BO7" s="374">
        <v>24.17315</v>
      </c>
      <c r="BP7" s="374">
        <v>24.44003</v>
      </c>
      <c r="BQ7" s="374">
        <v>25.47326</v>
      </c>
      <c r="BR7" s="374">
        <v>26.227789999999999</v>
      </c>
      <c r="BS7" s="374">
        <v>26.755099999999999</v>
      </c>
      <c r="BT7" s="374">
        <v>26.037690000000001</v>
      </c>
      <c r="BU7" s="374">
        <v>25.384640000000001</v>
      </c>
      <c r="BV7" s="374">
        <v>25.81711</v>
      </c>
    </row>
    <row r="8" spans="1:74" ht="11.05" customHeight="1" x14ac:dyDescent="0.2">
      <c r="A8" s="109" t="s">
        <v>105</v>
      </c>
      <c r="B8" s="632" t="s">
        <v>1026</v>
      </c>
      <c r="C8" s="451">
        <v>12.432120586</v>
      </c>
      <c r="D8" s="451">
        <v>12.741433477999999</v>
      </c>
      <c r="E8" s="451">
        <v>12.457346444000001</v>
      </c>
      <c r="F8" s="451">
        <v>12.266248034</v>
      </c>
      <c r="G8" s="451">
        <v>12.754375878999999</v>
      </c>
      <c r="H8" s="451">
        <v>13.642961256</v>
      </c>
      <c r="I8" s="451">
        <v>13.899615572</v>
      </c>
      <c r="J8" s="451">
        <v>13.980900413000001</v>
      </c>
      <c r="K8" s="451">
        <v>13.944542489</v>
      </c>
      <c r="L8" s="451">
        <v>13.55286452</v>
      </c>
      <c r="M8" s="451">
        <v>13.274581189999999</v>
      </c>
      <c r="N8" s="451">
        <v>13.197308083999999</v>
      </c>
      <c r="O8" s="451">
        <v>13.910905487000001</v>
      </c>
      <c r="P8" s="451">
        <v>14.266040429</v>
      </c>
      <c r="Q8" s="451">
        <v>13.908084626999999</v>
      </c>
      <c r="R8" s="451">
        <v>13.830237223999999</v>
      </c>
      <c r="S8" s="451">
        <v>14.342365702</v>
      </c>
      <c r="T8" s="451">
        <v>15.487675686999999</v>
      </c>
      <c r="U8" s="451">
        <v>15.932835448000001</v>
      </c>
      <c r="V8" s="451">
        <v>16.063773247</v>
      </c>
      <c r="W8" s="451">
        <v>16.267929233</v>
      </c>
      <c r="X8" s="451">
        <v>15.178250229</v>
      </c>
      <c r="Y8" s="451">
        <v>14.944820695000001</v>
      </c>
      <c r="Z8" s="451">
        <v>15.439452299999999</v>
      </c>
      <c r="AA8" s="451">
        <v>15.797257663</v>
      </c>
      <c r="AB8" s="451">
        <v>15.396678216</v>
      </c>
      <c r="AC8" s="451">
        <v>14.859733537</v>
      </c>
      <c r="AD8" s="451">
        <v>14.315468536999999</v>
      </c>
      <c r="AE8" s="451">
        <v>14.394351036</v>
      </c>
      <c r="AF8" s="451">
        <v>15.408539826</v>
      </c>
      <c r="AG8" s="451">
        <v>16.205299386</v>
      </c>
      <c r="AH8" s="451">
        <v>16.001587699000002</v>
      </c>
      <c r="AI8" s="451">
        <v>16.133306589</v>
      </c>
      <c r="AJ8" s="451">
        <v>15.221857685</v>
      </c>
      <c r="AK8" s="451">
        <v>15.370909628</v>
      </c>
      <c r="AL8" s="451">
        <v>15.069473707</v>
      </c>
      <c r="AM8" s="451">
        <v>15.529784122000001</v>
      </c>
      <c r="AN8" s="451">
        <v>15.922680217</v>
      </c>
      <c r="AO8" s="451">
        <v>15.346179046</v>
      </c>
      <c r="AP8" s="451">
        <v>15.226294235999999</v>
      </c>
      <c r="AQ8" s="451">
        <v>15.380162803999999</v>
      </c>
      <c r="AR8" s="451">
        <v>16.535392118000001</v>
      </c>
      <c r="AS8" s="451">
        <v>17.290001634999999</v>
      </c>
      <c r="AT8" s="451">
        <v>17.192195754</v>
      </c>
      <c r="AU8" s="451">
        <v>16.600000000000001</v>
      </c>
      <c r="AV8" s="451">
        <v>15.9</v>
      </c>
      <c r="AW8" s="451">
        <v>15.940619999999999</v>
      </c>
      <c r="AX8" s="451">
        <v>15.83521</v>
      </c>
      <c r="AY8" s="374">
        <v>16.177350000000001</v>
      </c>
      <c r="AZ8" s="374">
        <v>16.706240000000001</v>
      </c>
      <c r="BA8" s="374">
        <v>16.118480000000002</v>
      </c>
      <c r="BB8" s="374">
        <v>15.96012</v>
      </c>
      <c r="BC8" s="374">
        <v>16.00037</v>
      </c>
      <c r="BD8" s="374">
        <v>17.109259999999999</v>
      </c>
      <c r="BE8" s="374">
        <v>17.840869999999999</v>
      </c>
      <c r="BF8" s="374">
        <v>17.860009999999999</v>
      </c>
      <c r="BG8" s="374">
        <v>17.263470000000002</v>
      </c>
      <c r="BH8" s="374">
        <v>16.503229999999999</v>
      </c>
      <c r="BI8" s="374">
        <v>16.515149999999998</v>
      </c>
      <c r="BJ8" s="374">
        <v>16.25487</v>
      </c>
      <c r="BK8" s="374">
        <v>16.61928</v>
      </c>
      <c r="BL8" s="374">
        <v>17.109580000000001</v>
      </c>
      <c r="BM8" s="374">
        <v>16.505310000000001</v>
      </c>
      <c r="BN8" s="374">
        <v>16.334800000000001</v>
      </c>
      <c r="BO8" s="374">
        <v>16.375859999999999</v>
      </c>
      <c r="BP8" s="374">
        <v>17.514589999999998</v>
      </c>
      <c r="BQ8" s="374">
        <v>18.270589999999999</v>
      </c>
      <c r="BR8" s="374">
        <v>18.252590000000001</v>
      </c>
      <c r="BS8" s="374">
        <v>17.624469999999999</v>
      </c>
      <c r="BT8" s="374">
        <v>16.827480000000001</v>
      </c>
      <c r="BU8" s="374">
        <v>16.817319999999999</v>
      </c>
      <c r="BV8" s="374">
        <v>16.561879999999999</v>
      </c>
    </row>
    <row r="9" spans="1:74" ht="11.05" customHeight="1" x14ac:dyDescent="0.2">
      <c r="A9" s="109" t="s">
        <v>106</v>
      </c>
      <c r="B9" s="765" t="s">
        <v>1027</v>
      </c>
      <c r="C9" s="451">
        <v>10.143850759999999</v>
      </c>
      <c r="D9" s="451">
        <v>10.47656205</v>
      </c>
      <c r="E9" s="451">
        <v>10.413395342999999</v>
      </c>
      <c r="F9" s="451">
        <v>10.368309731</v>
      </c>
      <c r="G9" s="451">
        <v>10.509110948</v>
      </c>
      <c r="H9" s="451">
        <v>10.848228288</v>
      </c>
      <c r="I9" s="451">
        <v>10.857105824</v>
      </c>
      <c r="J9" s="451">
        <v>10.961540009</v>
      </c>
      <c r="K9" s="451">
        <v>10.795474269</v>
      </c>
      <c r="L9" s="451">
        <v>10.920596266</v>
      </c>
      <c r="M9" s="451">
        <v>11.067099268</v>
      </c>
      <c r="N9" s="451">
        <v>10.837100145000001</v>
      </c>
      <c r="O9" s="451">
        <v>10.861779261000001</v>
      </c>
      <c r="P9" s="451">
        <v>11.088717898000001</v>
      </c>
      <c r="Q9" s="451">
        <v>10.960333473</v>
      </c>
      <c r="R9" s="451">
        <v>11.204316451</v>
      </c>
      <c r="S9" s="451">
        <v>11.638140375000001</v>
      </c>
      <c r="T9" s="451">
        <v>12.234335056000001</v>
      </c>
      <c r="U9" s="451">
        <v>12.462186765</v>
      </c>
      <c r="V9" s="451">
        <v>12.51408969</v>
      </c>
      <c r="W9" s="451">
        <v>12.165242206</v>
      </c>
      <c r="X9" s="451">
        <v>12.001473395</v>
      </c>
      <c r="Y9" s="451">
        <v>11.854456364000001</v>
      </c>
      <c r="Z9" s="451">
        <v>11.984970393999999</v>
      </c>
      <c r="AA9" s="451">
        <v>12.174443241000001</v>
      </c>
      <c r="AB9" s="451">
        <v>12.222900492999999</v>
      </c>
      <c r="AC9" s="451">
        <v>12.087971745999999</v>
      </c>
      <c r="AD9" s="451">
        <v>11.85589738</v>
      </c>
      <c r="AE9" s="451">
        <v>11.926820308</v>
      </c>
      <c r="AF9" s="451">
        <v>12.00385584</v>
      </c>
      <c r="AG9" s="451">
        <v>12.168235776</v>
      </c>
      <c r="AH9" s="451">
        <v>12.043705719</v>
      </c>
      <c r="AI9" s="451">
        <v>11.830046853000001</v>
      </c>
      <c r="AJ9" s="451">
        <v>11.807099053</v>
      </c>
      <c r="AK9" s="451">
        <v>11.787762694</v>
      </c>
      <c r="AL9" s="451">
        <v>11.817972364999999</v>
      </c>
      <c r="AM9" s="451">
        <v>12.205021003000001</v>
      </c>
      <c r="AN9" s="451">
        <v>12.095948095000001</v>
      </c>
      <c r="AO9" s="451">
        <v>11.850516635</v>
      </c>
      <c r="AP9" s="451">
        <v>12.046570637</v>
      </c>
      <c r="AQ9" s="451">
        <v>12.194800417</v>
      </c>
      <c r="AR9" s="451">
        <v>12.591840053</v>
      </c>
      <c r="AS9" s="451">
        <v>12.682229887</v>
      </c>
      <c r="AT9" s="451">
        <v>12.569450571000001</v>
      </c>
      <c r="AU9" s="451">
        <v>12.35</v>
      </c>
      <c r="AV9" s="451">
        <v>12.14</v>
      </c>
      <c r="AW9" s="451">
        <v>12.032959999999999</v>
      </c>
      <c r="AX9" s="451">
        <v>12.15518</v>
      </c>
      <c r="AY9" s="374">
        <v>12.4117</v>
      </c>
      <c r="AZ9" s="374">
        <v>12.48546</v>
      </c>
      <c r="BA9" s="374">
        <v>12.25146</v>
      </c>
      <c r="BB9" s="374">
        <v>12.41309</v>
      </c>
      <c r="BC9" s="374">
        <v>12.4849</v>
      </c>
      <c r="BD9" s="374">
        <v>12.86257</v>
      </c>
      <c r="BE9" s="374">
        <v>12.997719999999999</v>
      </c>
      <c r="BF9" s="374">
        <v>12.89874</v>
      </c>
      <c r="BG9" s="374">
        <v>12.635300000000001</v>
      </c>
      <c r="BH9" s="374">
        <v>12.42475</v>
      </c>
      <c r="BI9" s="374">
        <v>12.377689999999999</v>
      </c>
      <c r="BJ9" s="374">
        <v>12.470549999999999</v>
      </c>
      <c r="BK9" s="374">
        <v>12.7255</v>
      </c>
      <c r="BL9" s="374">
        <v>12.78941</v>
      </c>
      <c r="BM9" s="374">
        <v>12.53875</v>
      </c>
      <c r="BN9" s="374">
        <v>12.674910000000001</v>
      </c>
      <c r="BO9" s="374">
        <v>12.75346</v>
      </c>
      <c r="BP9" s="374">
        <v>13.163629999999999</v>
      </c>
      <c r="BQ9" s="374">
        <v>13.329599999999999</v>
      </c>
      <c r="BR9" s="374">
        <v>13.24239</v>
      </c>
      <c r="BS9" s="374">
        <v>12.95449</v>
      </c>
      <c r="BT9" s="374">
        <v>12.728669999999999</v>
      </c>
      <c r="BU9" s="374">
        <v>12.665699999999999</v>
      </c>
      <c r="BV9" s="374">
        <v>12.759080000000001</v>
      </c>
    </row>
    <row r="10" spans="1:74" ht="11.05" customHeight="1" x14ac:dyDescent="0.2">
      <c r="A10" s="109" t="s">
        <v>107</v>
      </c>
      <c r="B10" s="765" t="s">
        <v>1028</v>
      </c>
      <c r="C10" s="451">
        <v>8.8449262799999993</v>
      </c>
      <c r="D10" s="451">
        <v>9.4070852485999996</v>
      </c>
      <c r="E10" s="451">
        <v>9.1603786829999994</v>
      </c>
      <c r="F10" s="451">
        <v>9.4342151620999992</v>
      </c>
      <c r="G10" s="451">
        <v>9.6163198525000002</v>
      </c>
      <c r="H10" s="451">
        <v>10.905063438000001</v>
      </c>
      <c r="I10" s="451">
        <v>10.936480811999999</v>
      </c>
      <c r="J10" s="451">
        <v>10.885321586</v>
      </c>
      <c r="K10" s="451">
        <v>10.675511650000001</v>
      </c>
      <c r="L10" s="451">
        <v>9.6168408503999991</v>
      </c>
      <c r="M10" s="451">
        <v>9.5269431651000005</v>
      </c>
      <c r="N10" s="451">
        <v>9.3308164474000002</v>
      </c>
      <c r="O10" s="451">
        <v>9.3240554080999996</v>
      </c>
      <c r="P10" s="451">
        <v>9.4145579657000003</v>
      </c>
      <c r="Q10" s="451">
        <v>9.5175058385</v>
      </c>
      <c r="R10" s="451">
        <v>9.7265689699000006</v>
      </c>
      <c r="S10" s="451">
        <v>10.206677862999999</v>
      </c>
      <c r="T10" s="451">
        <v>11.494179583999999</v>
      </c>
      <c r="U10" s="451">
        <v>11.729689725</v>
      </c>
      <c r="V10" s="451">
        <v>11.717900787</v>
      </c>
      <c r="W10" s="451">
        <v>11.147621233000001</v>
      </c>
      <c r="X10" s="451">
        <v>10.166011578000001</v>
      </c>
      <c r="Y10" s="451">
        <v>9.9465559630999998</v>
      </c>
      <c r="Z10" s="451">
        <v>9.7077150344999996</v>
      </c>
      <c r="AA10" s="451">
        <v>9.6727836126</v>
      </c>
      <c r="AB10" s="451">
        <v>9.9388284211000002</v>
      </c>
      <c r="AC10" s="451">
        <v>9.8872699408999996</v>
      </c>
      <c r="AD10" s="451">
        <v>9.9253138563000007</v>
      </c>
      <c r="AE10" s="451">
        <v>10.204749627</v>
      </c>
      <c r="AF10" s="451">
        <v>11.391692904999999</v>
      </c>
      <c r="AG10" s="451">
        <v>11.538622535</v>
      </c>
      <c r="AH10" s="451">
        <v>11.527360823</v>
      </c>
      <c r="AI10" s="451">
        <v>11.157015218</v>
      </c>
      <c r="AJ10" s="451">
        <v>10.029476150000001</v>
      </c>
      <c r="AK10" s="451">
        <v>9.8233159011000009</v>
      </c>
      <c r="AL10" s="451">
        <v>9.6603076033999997</v>
      </c>
      <c r="AM10" s="451">
        <v>9.9429117718000004</v>
      </c>
      <c r="AN10" s="451">
        <v>9.9785815691999993</v>
      </c>
      <c r="AO10" s="451">
        <v>10.114502160000001</v>
      </c>
      <c r="AP10" s="451">
        <v>10.087824921999999</v>
      </c>
      <c r="AQ10" s="451">
        <v>10.222278730999999</v>
      </c>
      <c r="AR10" s="451">
        <v>11.620995167</v>
      </c>
      <c r="AS10" s="451">
        <v>11.797940861000001</v>
      </c>
      <c r="AT10" s="451">
        <v>11.670701477</v>
      </c>
      <c r="AU10" s="451">
        <v>11.33</v>
      </c>
      <c r="AV10" s="451">
        <v>10.18</v>
      </c>
      <c r="AW10" s="451">
        <v>9.8769050000000007</v>
      </c>
      <c r="AX10" s="451">
        <v>9.6916569999999993</v>
      </c>
      <c r="AY10" s="374">
        <v>9.8808089999999993</v>
      </c>
      <c r="AZ10" s="374">
        <v>10.10167</v>
      </c>
      <c r="BA10" s="374">
        <v>10.29895</v>
      </c>
      <c r="BB10" s="374">
        <v>10.26559</v>
      </c>
      <c r="BC10" s="374">
        <v>10.4236</v>
      </c>
      <c r="BD10" s="374">
        <v>11.84094</v>
      </c>
      <c r="BE10" s="374">
        <v>12.03152</v>
      </c>
      <c r="BF10" s="374">
        <v>11.91235</v>
      </c>
      <c r="BG10" s="374">
        <v>11.56198</v>
      </c>
      <c r="BH10" s="374">
        <v>10.36454</v>
      </c>
      <c r="BI10" s="374">
        <v>10.09247</v>
      </c>
      <c r="BJ10" s="374">
        <v>9.9197430000000004</v>
      </c>
      <c r="BK10" s="374">
        <v>10.09599</v>
      </c>
      <c r="BL10" s="374">
        <v>10.29035</v>
      </c>
      <c r="BM10" s="374">
        <v>10.491860000000001</v>
      </c>
      <c r="BN10" s="374">
        <v>10.437580000000001</v>
      </c>
      <c r="BO10" s="374">
        <v>10.59437</v>
      </c>
      <c r="BP10" s="374">
        <v>12.02468</v>
      </c>
      <c r="BQ10" s="374">
        <v>12.21203</v>
      </c>
      <c r="BR10" s="374">
        <v>12.08643</v>
      </c>
      <c r="BS10" s="374">
        <v>11.715769999999999</v>
      </c>
      <c r="BT10" s="374">
        <v>10.488239999999999</v>
      </c>
      <c r="BU10" s="374">
        <v>10.21326</v>
      </c>
      <c r="BV10" s="374">
        <v>10.03806</v>
      </c>
    </row>
    <row r="11" spans="1:74" ht="11.05" customHeight="1" x14ac:dyDescent="0.2">
      <c r="A11" s="109" t="s">
        <v>108</v>
      </c>
      <c r="B11" s="765" t="s">
        <v>1029</v>
      </c>
      <c r="C11" s="451">
        <v>9.5429613343999993</v>
      </c>
      <c r="D11" s="451">
        <v>10.011575271</v>
      </c>
      <c r="E11" s="451">
        <v>9.8391448074000003</v>
      </c>
      <c r="F11" s="451">
        <v>9.6064852755000008</v>
      </c>
      <c r="G11" s="451">
        <v>9.8816992311000007</v>
      </c>
      <c r="H11" s="451">
        <v>10.161424759000001</v>
      </c>
      <c r="I11" s="451">
        <v>10.294443143000001</v>
      </c>
      <c r="J11" s="451">
        <v>10.375150103999999</v>
      </c>
      <c r="K11" s="451">
        <v>10.483623158</v>
      </c>
      <c r="L11" s="451">
        <v>10.378677060999999</v>
      </c>
      <c r="M11" s="451">
        <v>10.356187099</v>
      </c>
      <c r="N11" s="451">
        <v>10.31605444</v>
      </c>
      <c r="O11" s="451">
        <v>10.409819901000001</v>
      </c>
      <c r="P11" s="451">
        <v>10.699344501000001</v>
      </c>
      <c r="Q11" s="451">
        <v>10.771639569</v>
      </c>
      <c r="R11" s="451">
        <v>10.811214001</v>
      </c>
      <c r="S11" s="451">
        <v>11.284531469999999</v>
      </c>
      <c r="T11" s="451">
        <v>11.894202786999999</v>
      </c>
      <c r="U11" s="451">
        <v>12.126029685000001</v>
      </c>
      <c r="V11" s="451">
        <v>12.303656563000001</v>
      </c>
      <c r="W11" s="451">
        <v>12.187765653</v>
      </c>
      <c r="X11" s="451">
        <v>11.719076891</v>
      </c>
      <c r="Y11" s="451">
        <v>11.441392947000001</v>
      </c>
      <c r="Z11" s="451">
        <v>11.650211899</v>
      </c>
      <c r="AA11" s="451">
        <v>12.016428745000001</v>
      </c>
      <c r="AB11" s="451">
        <v>12.054354441999999</v>
      </c>
      <c r="AC11" s="451">
        <v>11.581205377</v>
      </c>
      <c r="AD11" s="451">
        <v>11.772287941</v>
      </c>
      <c r="AE11" s="451">
        <v>11.589482299</v>
      </c>
      <c r="AF11" s="451">
        <v>11.904727635</v>
      </c>
      <c r="AG11" s="451">
        <v>12.000470431</v>
      </c>
      <c r="AH11" s="451">
        <v>11.996616035000001</v>
      </c>
      <c r="AI11" s="451">
        <v>12.147516011</v>
      </c>
      <c r="AJ11" s="451">
        <v>11.913088625</v>
      </c>
      <c r="AK11" s="451">
        <v>11.738127253</v>
      </c>
      <c r="AL11" s="451">
        <v>11.772640154999999</v>
      </c>
      <c r="AM11" s="451">
        <v>12.073913248</v>
      </c>
      <c r="AN11" s="451">
        <v>12.220454353999999</v>
      </c>
      <c r="AO11" s="451">
        <v>11.978029429999999</v>
      </c>
      <c r="AP11" s="451">
        <v>11.89875704</v>
      </c>
      <c r="AQ11" s="451">
        <v>11.699311778</v>
      </c>
      <c r="AR11" s="451">
        <v>12.252378814</v>
      </c>
      <c r="AS11" s="451">
        <v>12.251191083</v>
      </c>
      <c r="AT11" s="451">
        <v>12.182336689</v>
      </c>
      <c r="AU11" s="451">
        <v>12.14</v>
      </c>
      <c r="AV11" s="451">
        <v>12.09</v>
      </c>
      <c r="AW11" s="451">
        <v>11.598800000000001</v>
      </c>
      <c r="AX11" s="451">
        <v>11.594099999999999</v>
      </c>
      <c r="AY11" s="374">
        <v>11.83493</v>
      </c>
      <c r="AZ11" s="374">
        <v>12.098269999999999</v>
      </c>
      <c r="BA11" s="374">
        <v>11.896940000000001</v>
      </c>
      <c r="BB11" s="374">
        <v>11.88138</v>
      </c>
      <c r="BC11" s="374">
        <v>11.68966</v>
      </c>
      <c r="BD11" s="374">
        <v>12.32926</v>
      </c>
      <c r="BE11" s="374">
        <v>12.44035</v>
      </c>
      <c r="BF11" s="374">
        <v>12.34647</v>
      </c>
      <c r="BG11" s="374">
        <v>12.354710000000001</v>
      </c>
      <c r="BH11" s="374">
        <v>12.307130000000001</v>
      </c>
      <c r="BI11" s="374">
        <v>11.888439999999999</v>
      </c>
      <c r="BJ11" s="374">
        <v>11.850960000000001</v>
      </c>
      <c r="BK11" s="374">
        <v>12.07586</v>
      </c>
      <c r="BL11" s="374">
        <v>12.34389</v>
      </c>
      <c r="BM11" s="374">
        <v>12.178459999999999</v>
      </c>
      <c r="BN11" s="374">
        <v>12.17544</v>
      </c>
      <c r="BO11" s="374">
        <v>11.997640000000001</v>
      </c>
      <c r="BP11" s="374">
        <v>12.681089999999999</v>
      </c>
      <c r="BQ11" s="374">
        <v>12.78857</v>
      </c>
      <c r="BR11" s="374">
        <v>12.727959999999999</v>
      </c>
      <c r="BS11" s="374">
        <v>12.6776</v>
      </c>
      <c r="BT11" s="374">
        <v>12.586080000000001</v>
      </c>
      <c r="BU11" s="374">
        <v>12.14418</v>
      </c>
      <c r="BV11" s="374">
        <v>12.125999999999999</v>
      </c>
    </row>
    <row r="12" spans="1:74" ht="11.05" customHeight="1" x14ac:dyDescent="0.2">
      <c r="A12" s="109" t="s">
        <v>109</v>
      </c>
      <c r="B12" s="765" t="s">
        <v>1030</v>
      </c>
      <c r="C12" s="451">
        <v>9.2044567203999996</v>
      </c>
      <c r="D12" s="451">
        <v>9.5949716718999998</v>
      </c>
      <c r="E12" s="451">
        <v>9.3726458364000003</v>
      </c>
      <c r="F12" s="451">
        <v>9.5583602693999996</v>
      </c>
      <c r="G12" s="451">
        <v>9.4940991515000004</v>
      </c>
      <c r="H12" s="451">
        <v>9.8112944357000007</v>
      </c>
      <c r="I12" s="451">
        <v>9.9790640298</v>
      </c>
      <c r="J12" s="451">
        <v>10.005723528000001</v>
      </c>
      <c r="K12" s="451">
        <v>9.9588732876999995</v>
      </c>
      <c r="L12" s="451">
        <v>9.8192193107999994</v>
      </c>
      <c r="M12" s="451">
        <v>10.032157196</v>
      </c>
      <c r="N12" s="451">
        <v>9.2822886861999994</v>
      </c>
      <c r="O12" s="451">
        <v>10.128482374000001</v>
      </c>
      <c r="P12" s="451">
        <v>9.8900068690000005</v>
      </c>
      <c r="Q12" s="451">
        <v>9.8658995864999994</v>
      </c>
      <c r="R12" s="451">
        <v>10.207222635999999</v>
      </c>
      <c r="S12" s="451">
        <v>10.492430776000001</v>
      </c>
      <c r="T12" s="451">
        <v>11.242432770000001</v>
      </c>
      <c r="U12" s="451">
        <v>11.657583145</v>
      </c>
      <c r="V12" s="451">
        <v>12.163742979</v>
      </c>
      <c r="W12" s="451">
        <v>11.620061375000001</v>
      </c>
      <c r="X12" s="451">
        <v>11.062469719999999</v>
      </c>
      <c r="Y12" s="451">
        <v>11.221448904000001</v>
      </c>
      <c r="Z12" s="451">
        <v>10.875749439</v>
      </c>
      <c r="AA12" s="451">
        <v>11.003194293</v>
      </c>
      <c r="AB12" s="451">
        <v>11.227417464</v>
      </c>
      <c r="AC12" s="451">
        <v>10.579604352</v>
      </c>
      <c r="AD12" s="451">
        <v>10.286649168</v>
      </c>
      <c r="AE12" s="451">
        <v>10.502405102000001</v>
      </c>
      <c r="AF12" s="451">
        <v>10.858127903</v>
      </c>
      <c r="AG12" s="451">
        <v>11.009938665</v>
      </c>
      <c r="AH12" s="451">
        <v>10.906675253</v>
      </c>
      <c r="AI12" s="451">
        <v>10.807875210000001</v>
      </c>
      <c r="AJ12" s="451">
        <v>10.702676094999999</v>
      </c>
      <c r="AK12" s="451">
        <v>10.696281549</v>
      </c>
      <c r="AL12" s="451">
        <v>10.607793210000001</v>
      </c>
      <c r="AM12" s="451">
        <v>11.111388634000001</v>
      </c>
      <c r="AN12" s="451">
        <v>10.901047075999999</v>
      </c>
      <c r="AO12" s="451">
        <v>11.141522409</v>
      </c>
      <c r="AP12" s="451">
        <v>10.963306695</v>
      </c>
      <c r="AQ12" s="451">
        <v>10.674931958</v>
      </c>
      <c r="AR12" s="451">
        <v>11.226405632000001</v>
      </c>
      <c r="AS12" s="451">
        <v>11.197540193</v>
      </c>
      <c r="AT12" s="451">
        <v>11.210374349</v>
      </c>
      <c r="AU12" s="451">
        <v>11.14</v>
      </c>
      <c r="AV12" s="451">
        <v>11.01</v>
      </c>
      <c r="AW12" s="451">
        <v>10.90619</v>
      </c>
      <c r="AX12" s="451">
        <v>10.86139</v>
      </c>
      <c r="AY12" s="374">
        <v>11.26975</v>
      </c>
      <c r="AZ12" s="374">
        <v>11.239050000000001</v>
      </c>
      <c r="BA12" s="374">
        <v>11.523669999999999</v>
      </c>
      <c r="BB12" s="374">
        <v>11.30646</v>
      </c>
      <c r="BC12" s="374">
        <v>10.980130000000001</v>
      </c>
      <c r="BD12" s="374">
        <v>11.53969</v>
      </c>
      <c r="BE12" s="374">
        <v>11.498139999999999</v>
      </c>
      <c r="BF12" s="374">
        <v>11.517620000000001</v>
      </c>
      <c r="BG12" s="374">
        <v>11.444929999999999</v>
      </c>
      <c r="BH12" s="374">
        <v>11.27933</v>
      </c>
      <c r="BI12" s="374">
        <v>11.221970000000001</v>
      </c>
      <c r="BJ12" s="374">
        <v>11.146699999999999</v>
      </c>
      <c r="BK12" s="374">
        <v>11.565950000000001</v>
      </c>
      <c r="BL12" s="374">
        <v>11.504300000000001</v>
      </c>
      <c r="BM12" s="374">
        <v>11.795210000000001</v>
      </c>
      <c r="BN12" s="374">
        <v>11.57217</v>
      </c>
      <c r="BO12" s="374">
        <v>11.24755</v>
      </c>
      <c r="BP12" s="374">
        <v>11.820029999999999</v>
      </c>
      <c r="BQ12" s="374">
        <v>11.780709999999999</v>
      </c>
      <c r="BR12" s="374">
        <v>11.79738</v>
      </c>
      <c r="BS12" s="374">
        <v>11.72357</v>
      </c>
      <c r="BT12" s="374">
        <v>11.55157</v>
      </c>
      <c r="BU12" s="374">
        <v>11.48197</v>
      </c>
      <c r="BV12" s="374">
        <v>11.39889</v>
      </c>
    </row>
    <row r="13" spans="1:74" ht="11.05" customHeight="1" x14ac:dyDescent="0.2">
      <c r="A13" s="109" t="s">
        <v>110</v>
      </c>
      <c r="B13" s="765" t="s">
        <v>1031</v>
      </c>
      <c r="C13" s="451">
        <v>7.9747965323000001</v>
      </c>
      <c r="D13" s="451">
        <v>11.377812797000001</v>
      </c>
      <c r="E13" s="451">
        <v>9.5433839758999994</v>
      </c>
      <c r="F13" s="451">
        <v>9.0495416732000002</v>
      </c>
      <c r="G13" s="451">
        <v>8.3869055685999996</v>
      </c>
      <c r="H13" s="451">
        <v>8.6808259187000001</v>
      </c>
      <c r="I13" s="451">
        <v>8.7618662362999995</v>
      </c>
      <c r="J13" s="451">
        <v>9.0998667106000006</v>
      </c>
      <c r="K13" s="451">
        <v>9.2222075914000001</v>
      </c>
      <c r="L13" s="451">
        <v>9.0345426518000007</v>
      </c>
      <c r="M13" s="451">
        <v>8.8781372487999999</v>
      </c>
      <c r="N13" s="451">
        <v>8.5886935824999995</v>
      </c>
      <c r="O13" s="451">
        <v>8.8241660042000003</v>
      </c>
      <c r="P13" s="451">
        <v>9.0415494206999991</v>
      </c>
      <c r="Q13" s="451">
        <v>9.0677029327999996</v>
      </c>
      <c r="R13" s="451">
        <v>9.1765444768000002</v>
      </c>
      <c r="S13" s="451">
        <v>10.025200195</v>
      </c>
      <c r="T13" s="451">
        <v>10.558542013</v>
      </c>
      <c r="U13" s="451">
        <v>11.275006228000001</v>
      </c>
      <c r="V13" s="451">
        <v>11.188075763000001</v>
      </c>
      <c r="W13" s="451">
        <v>11.023459390999999</v>
      </c>
      <c r="X13" s="451">
        <v>10.529316587</v>
      </c>
      <c r="Y13" s="451">
        <v>10.100845947</v>
      </c>
      <c r="Z13" s="451">
        <v>10.096820844</v>
      </c>
      <c r="AA13" s="451">
        <v>9.8413150704000003</v>
      </c>
      <c r="AB13" s="451">
        <v>9.9321636328</v>
      </c>
      <c r="AC13" s="451">
        <v>9.4086295861</v>
      </c>
      <c r="AD13" s="451">
        <v>8.8161218685999998</v>
      </c>
      <c r="AE13" s="451">
        <v>9.2037696087</v>
      </c>
      <c r="AF13" s="451">
        <v>9.8338164301000006</v>
      </c>
      <c r="AG13" s="451">
        <v>10.041560234</v>
      </c>
      <c r="AH13" s="451">
        <v>10.920687042000001</v>
      </c>
      <c r="AI13" s="451">
        <v>10.505014998</v>
      </c>
      <c r="AJ13" s="451">
        <v>9.7425259694000008</v>
      </c>
      <c r="AK13" s="451">
        <v>9.2123396223</v>
      </c>
      <c r="AL13" s="451">
        <v>9.1593326685999994</v>
      </c>
      <c r="AM13" s="451">
        <v>9.6304191322000001</v>
      </c>
      <c r="AN13" s="451">
        <v>9.2812545476999997</v>
      </c>
      <c r="AO13" s="451">
        <v>9.2165366767000005</v>
      </c>
      <c r="AP13" s="451">
        <v>9.2371638058999999</v>
      </c>
      <c r="AQ13" s="451">
        <v>9.3195668297999994</v>
      </c>
      <c r="AR13" s="451">
        <v>9.8474423227999992</v>
      </c>
      <c r="AS13" s="451">
        <v>10.185996328</v>
      </c>
      <c r="AT13" s="451">
        <v>10.284686597</v>
      </c>
      <c r="AU13" s="451">
        <v>10.130000000000001</v>
      </c>
      <c r="AV13" s="451">
        <v>9.7100000000000009</v>
      </c>
      <c r="AW13" s="451">
        <v>9.1117609999999996</v>
      </c>
      <c r="AX13" s="451">
        <v>9.1254679999999997</v>
      </c>
      <c r="AY13" s="374">
        <v>9.4253339999999994</v>
      </c>
      <c r="AZ13" s="374">
        <v>9.7033900000000006</v>
      </c>
      <c r="BA13" s="374">
        <v>9.6265009999999993</v>
      </c>
      <c r="BB13" s="374">
        <v>9.5990199999999994</v>
      </c>
      <c r="BC13" s="374">
        <v>9.6334630000000008</v>
      </c>
      <c r="BD13" s="374">
        <v>10.31955</v>
      </c>
      <c r="BE13" s="374">
        <v>10.72932</v>
      </c>
      <c r="BF13" s="374">
        <v>10.646599999999999</v>
      </c>
      <c r="BG13" s="374">
        <v>10.40555</v>
      </c>
      <c r="BH13" s="374">
        <v>9.7601700000000005</v>
      </c>
      <c r="BI13" s="374">
        <v>9.2852160000000001</v>
      </c>
      <c r="BJ13" s="374">
        <v>9.3950610000000001</v>
      </c>
      <c r="BK13" s="374">
        <v>9.5672549999999994</v>
      </c>
      <c r="BL13" s="374">
        <v>9.7152720000000006</v>
      </c>
      <c r="BM13" s="374">
        <v>9.6600950000000001</v>
      </c>
      <c r="BN13" s="374">
        <v>9.6710919999999998</v>
      </c>
      <c r="BO13" s="374">
        <v>9.6833810000000007</v>
      </c>
      <c r="BP13" s="374">
        <v>10.394</v>
      </c>
      <c r="BQ13" s="374">
        <v>10.861689999999999</v>
      </c>
      <c r="BR13" s="374">
        <v>10.762589999999999</v>
      </c>
      <c r="BS13" s="374">
        <v>10.521610000000001</v>
      </c>
      <c r="BT13" s="374">
        <v>9.8355750000000004</v>
      </c>
      <c r="BU13" s="374">
        <v>9.3339110000000005</v>
      </c>
      <c r="BV13" s="374">
        <v>9.4377929999999992</v>
      </c>
    </row>
    <row r="14" spans="1:74" ht="11.05" customHeight="1" x14ac:dyDescent="0.2">
      <c r="A14" s="109" t="s">
        <v>111</v>
      </c>
      <c r="B14" s="765" t="s">
        <v>1032</v>
      </c>
      <c r="C14" s="451">
        <v>8.9780638650999993</v>
      </c>
      <c r="D14" s="451">
        <v>9.2756048029000002</v>
      </c>
      <c r="E14" s="451">
        <v>9.1293217665000004</v>
      </c>
      <c r="F14" s="451">
        <v>9.2058486218999995</v>
      </c>
      <c r="G14" s="451">
        <v>9.5185290274999996</v>
      </c>
      <c r="H14" s="451">
        <v>10.139329587000001</v>
      </c>
      <c r="I14" s="451">
        <v>10.344944759000001</v>
      </c>
      <c r="J14" s="451">
        <v>10.283764660999999</v>
      </c>
      <c r="K14" s="451">
        <v>10.232449710999999</v>
      </c>
      <c r="L14" s="451">
        <v>9.6881249080000007</v>
      </c>
      <c r="M14" s="451">
        <v>9.4270788592999999</v>
      </c>
      <c r="N14" s="451">
        <v>9.4723043978000003</v>
      </c>
      <c r="O14" s="451">
        <v>9.5398988030999998</v>
      </c>
      <c r="P14" s="451">
        <v>9.6372921356999992</v>
      </c>
      <c r="Q14" s="451">
        <v>9.5699073660000007</v>
      </c>
      <c r="R14" s="451">
        <v>9.8464731290999996</v>
      </c>
      <c r="S14" s="451">
        <v>10.097990934</v>
      </c>
      <c r="T14" s="451">
        <v>10.798494211</v>
      </c>
      <c r="U14" s="451">
        <v>11.138772912</v>
      </c>
      <c r="V14" s="451">
        <v>11.233558218000001</v>
      </c>
      <c r="W14" s="451">
        <v>11.299910892</v>
      </c>
      <c r="X14" s="451">
        <v>10.577960992</v>
      </c>
      <c r="Y14" s="451">
        <v>10.368800107</v>
      </c>
      <c r="Z14" s="451">
        <v>10.611269213</v>
      </c>
      <c r="AA14" s="451">
        <v>10.645541471</v>
      </c>
      <c r="AB14" s="451">
        <v>10.522911011</v>
      </c>
      <c r="AC14" s="451">
        <v>10.467480048000001</v>
      </c>
      <c r="AD14" s="451">
        <v>10.610823573999999</v>
      </c>
      <c r="AE14" s="451">
        <v>10.844968078000001</v>
      </c>
      <c r="AF14" s="451">
        <v>11.498705278999999</v>
      </c>
      <c r="AG14" s="451">
        <v>11.882159653</v>
      </c>
      <c r="AH14" s="451">
        <v>11.802782515000001</v>
      </c>
      <c r="AI14" s="451">
        <v>11.672234216</v>
      </c>
      <c r="AJ14" s="451">
        <v>10.841605739</v>
      </c>
      <c r="AK14" s="451">
        <v>10.791616725000001</v>
      </c>
      <c r="AL14" s="451">
        <v>10.55538874</v>
      </c>
      <c r="AM14" s="451">
        <v>10.776325221</v>
      </c>
      <c r="AN14" s="451">
        <v>10.717849421</v>
      </c>
      <c r="AO14" s="451">
        <v>10.630159304999999</v>
      </c>
      <c r="AP14" s="451">
        <v>10.77909872</v>
      </c>
      <c r="AQ14" s="451">
        <v>11.071555882</v>
      </c>
      <c r="AR14" s="451">
        <v>11.895066471</v>
      </c>
      <c r="AS14" s="451">
        <v>11.946679230000001</v>
      </c>
      <c r="AT14" s="451">
        <v>11.812675084</v>
      </c>
      <c r="AU14" s="451">
        <v>11.72</v>
      </c>
      <c r="AV14" s="451">
        <v>11.01</v>
      </c>
      <c r="AW14" s="451">
        <v>10.812749999999999</v>
      </c>
      <c r="AX14" s="451">
        <v>10.573829999999999</v>
      </c>
      <c r="AY14" s="374">
        <v>10.685029999999999</v>
      </c>
      <c r="AZ14" s="374">
        <v>10.72959</v>
      </c>
      <c r="BA14" s="374">
        <v>10.7042</v>
      </c>
      <c r="BB14" s="374">
        <v>11.09503</v>
      </c>
      <c r="BC14" s="374">
        <v>11.35656</v>
      </c>
      <c r="BD14" s="374">
        <v>12.130459999999999</v>
      </c>
      <c r="BE14" s="374">
        <v>12.194279999999999</v>
      </c>
      <c r="BF14" s="374">
        <v>12.230869999999999</v>
      </c>
      <c r="BG14" s="374">
        <v>12.225110000000001</v>
      </c>
      <c r="BH14" s="374">
        <v>11.51695</v>
      </c>
      <c r="BI14" s="374">
        <v>11.38608</v>
      </c>
      <c r="BJ14" s="374">
        <v>11.241540000000001</v>
      </c>
      <c r="BK14" s="374">
        <v>11.36633</v>
      </c>
      <c r="BL14" s="374">
        <v>11.29584</v>
      </c>
      <c r="BM14" s="374">
        <v>11.210369999999999</v>
      </c>
      <c r="BN14" s="374">
        <v>11.60435</v>
      </c>
      <c r="BO14" s="374">
        <v>11.87106</v>
      </c>
      <c r="BP14" s="374">
        <v>12.639519999999999</v>
      </c>
      <c r="BQ14" s="374">
        <v>12.688689999999999</v>
      </c>
      <c r="BR14" s="374">
        <v>12.650740000000001</v>
      </c>
      <c r="BS14" s="374">
        <v>12.54392</v>
      </c>
      <c r="BT14" s="374">
        <v>11.743119999999999</v>
      </c>
      <c r="BU14" s="374">
        <v>11.589309999999999</v>
      </c>
      <c r="BV14" s="374">
        <v>11.411860000000001</v>
      </c>
    </row>
    <row r="15" spans="1:74" ht="11.05" customHeight="1" x14ac:dyDescent="0.2">
      <c r="A15" s="109" t="s">
        <v>112</v>
      </c>
      <c r="B15" s="765" t="s">
        <v>1035</v>
      </c>
      <c r="C15" s="451">
        <v>14.129643102999999</v>
      </c>
      <c r="D15" s="451">
        <v>14.366013778999999</v>
      </c>
      <c r="E15" s="451">
        <v>14.506487778</v>
      </c>
      <c r="F15" s="451">
        <v>14.696522495</v>
      </c>
      <c r="G15" s="451">
        <v>14.981000716</v>
      </c>
      <c r="H15" s="451">
        <v>16.288065301</v>
      </c>
      <c r="I15" s="451">
        <v>17.092020684000001</v>
      </c>
      <c r="J15" s="451">
        <v>17.336418221999999</v>
      </c>
      <c r="K15" s="451">
        <v>17.550130328000002</v>
      </c>
      <c r="L15" s="451">
        <v>16.113103925000001</v>
      </c>
      <c r="M15" s="451">
        <v>15.08916159</v>
      </c>
      <c r="N15" s="451">
        <v>15.142195721</v>
      </c>
      <c r="O15" s="451">
        <v>15.209697997999999</v>
      </c>
      <c r="P15" s="451">
        <v>15.509821949000001</v>
      </c>
      <c r="Q15" s="451">
        <v>16.104428474999999</v>
      </c>
      <c r="R15" s="451">
        <v>15.967478959999999</v>
      </c>
      <c r="S15" s="451">
        <v>16.852160796</v>
      </c>
      <c r="T15" s="451">
        <v>18.58295708</v>
      </c>
      <c r="U15" s="451">
        <v>18.981725665999999</v>
      </c>
      <c r="V15" s="451">
        <v>19.627558664999999</v>
      </c>
      <c r="W15" s="451">
        <v>19.630388455999999</v>
      </c>
      <c r="X15" s="451">
        <v>18.319043116</v>
      </c>
      <c r="Y15" s="451">
        <v>16.849983108</v>
      </c>
      <c r="Z15" s="451">
        <v>16.691889309</v>
      </c>
      <c r="AA15" s="451">
        <v>17.524604200999999</v>
      </c>
      <c r="AB15" s="451">
        <v>17.101313539</v>
      </c>
      <c r="AC15" s="451">
        <v>18.031266498000001</v>
      </c>
      <c r="AD15" s="451">
        <v>17.614483024999998</v>
      </c>
      <c r="AE15" s="451">
        <v>18.179329893999999</v>
      </c>
      <c r="AF15" s="451">
        <v>19.581611435999999</v>
      </c>
      <c r="AG15" s="451">
        <v>20.809290973</v>
      </c>
      <c r="AH15" s="451">
        <v>21.781325893999998</v>
      </c>
      <c r="AI15" s="451">
        <v>21.333930898999999</v>
      </c>
      <c r="AJ15" s="451">
        <v>20.233609574999999</v>
      </c>
      <c r="AK15" s="451">
        <v>18.629107211000001</v>
      </c>
      <c r="AL15" s="451">
        <v>18.111742920000001</v>
      </c>
      <c r="AM15" s="451">
        <v>18.757674119000001</v>
      </c>
      <c r="AN15" s="451">
        <v>19.303022285000001</v>
      </c>
      <c r="AO15" s="451">
        <v>19.541118379</v>
      </c>
      <c r="AP15" s="451">
        <v>19.739667197999999</v>
      </c>
      <c r="AQ15" s="451">
        <v>20.344384005999999</v>
      </c>
      <c r="AR15" s="451">
        <v>21.795993338999999</v>
      </c>
      <c r="AS15" s="451">
        <v>23.955469020999999</v>
      </c>
      <c r="AT15" s="451">
        <v>23.169951302000001</v>
      </c>
      <c r="AU15" s="451">
        <v>23.2</v>
      </c>
      <c r="AV15" s="451">
        <v>22.17</v>
      </c>
      <c r="AW15" s="451">
        <v>19.967880000000001</v>
      </c>
      <c r="AX15" s="451">
        <v>19.06448</v>
      </c>
      <c r="AY15" s="374">
        <v>19.446950000000001</v>
      </c>
      <c r="AZ15" s="374">
        <v>19.917660000000001</v>
      </c>
      <c r="BA15" s="374">
        <v>20.115870000000001</v>
      </c>
      <c r="BB15" s="374">
        <v>20.771640000000001</v>
      </c>
      <c r="BC15" s="374">
        <v>20.978210000000001</v>
      </c>
      <c r="BD15" s="374">
        <v>22.299320000000002</v>
      </c>
      <c r="BE15" s="374">
        <v>24.391269999999999</v>
      </c>
      <c r="BF15" s="374">
        <v>23.68235</v>
      </c>
      <c r="BG15" s="374">
        <v>23.787590000000002</v>
      </c>
      <c r="BH15" s="374">
        <v>22.359439999999999</v>
      </c>
      <c r="BI15" s="374">
        <v>20.43056</v>
      </c>
      <c r="BJ15" s="374">
        <v>19.582529999999998</v>
      </c>
      <c r="BK15" s="374">
        <v>19.96923</v>
      </c>
      <c r="BL15" s="374">
        <v>20.466180000000001</v>
      </c>
      <c r="BM15" s="374">
        <v>20.689820000000001</v>
      </c>
      <c r="BN15" s="374">
        <v>21.734480000000001</v>
      </c>
      <c r="BO15" s="374">
        <v>21.648540000000001</v>
      </c>
      <c r="BP15" s="374">
        <v>23.06109</v>
      </c>
      <c r="BQ15" s="374">
        <v>25.264389999999999</v>
      </c>
      <c r="BR15" s="374">
        <v>24.563179999999999</v>
      </c>
      <c r="BS15" s="374">
        <v>24.711099999999998</v>
      </c>
      <c r="BT15" s="374">
        <v>22.992149999999999</v>
      </c>
      <c r="BU15" s="374">
        <v>21.288540000000001</v>
      </c>
      <c r="BV15" s="374">
        <v>20.408100000000001</v>
      </c>
    </row>
    <row r="16" spans="1:74" ht="11.05" customHeight="1" x14ac:dyDescent="0.2">
      <c r="A16" s="109"/>
      <c r="B16" s="765"/>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ht="11.05" customHeight="1" x14ac:dyDescent="0.2">
      <c r="A17" s="59"/>
      <c r="B17" s="61" t="s">
        <v>1059</v>
      </c>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903"/>
      <c r="AZ17" s="903"/>
      <c r="BA17" s="903"/>
      <c r="BB17" s="903"/>
      <c r="BC17" s="903"/>
      <c r="BD17" s="904"/>
      <c r="BE17" s="904"/>
      <c r="BF17" s="904"/>
      <c r="BG17" s="904"/>
      <c r="BH17" s="904"/>
      <c r="BI17" s="904"/>
      <c r="BJ17" s="485"/>
      <c r="BK17" s="485"/>
      <c r="BL17" s="485"/>
      <c r="BM17" s="485"/>
      <c r="BN17" s="485"/>
      <c r="BO17" s="485"/>
      <c r="BP17" s="485"/>
      <c r="BQ17" s="485"/>
      <c r="BR17" s="485"/>
      <c r="BS17" s="485"/>
      <c r="BT17" s="485"/>
      <c r="BU17" s="485"/>
      <c r="BV17" s="485"/>
    </row>
    <row r="18" spans="1:74" s="562" customFormat="1" ht="11.05" customHeight="1" x14ac:dyDescent="0.2">
      <c r="A18" s="560" t="s">
        <v>333</v>
      </c>
      <c r="B18" s="601" t="s">
        <v>1177</v>
      </c>
      <c r="C18" s="451">
        <v>12.62</v>
      </c>
      <c r="D18" s="451">
        <v>13.01</v>
      </c>
      <c r="E18" s="451">
        <v>13.24</v>
      </c>
      <c r="F18" s="451">
        <v>13.73</v>
      </c>
      <c r="G18" s="451">
        <v>13.86</v>
      </c>
      <c r="H18" s="451">
        <v>13.83</v>
      </c>
      <c r="I18" s="451">
        <v>13.83</v>
      </c>
      <c r="J18" s="451">
        <v>13.92</v>
      </c>
      <c r="K18" s="451">
        <v>14.14</v>
      </c>
      <c r="L18" s="451">
        <v>14.06</v>
      </c>
      <c r="M18" s="451">
        <v>14.07</v>
      </c>
      <c r="N18" s="451">
        <v>13.72</v>
      </c>
      <c r="O18" s="451">
        <v>13.64</v>
      </c>
      <c r="P18" s="451">
        <v>13.76</v>
      </c>
      <c r="Q18" s="451">
        <v>14.41</v>
      </c>
      <c r="R18" s="451">
        <v>14.57</v>
      </c>
      <c r="S18" s="451">
        <v>14.89</v>
      </c>
      <c r="T18" s="451">
        <v>15.3</v>
      </c>
      <c r="U18" s="451">
        <v>15.31</v>
      </c>
      <c r="V18" s="451">
        <v>15.82</v>
      </c>
      <c r="W18" s="451">
        <v>16.190000000000001</v>
      </c>
      <c r="X18" s="451">
        <v>15.99</v>
      </c>
      <c r="Y18" s="451">
        <v>15.55</v>
      </c>
      <c r="Z18" s="451">
        <v>14.94</v>
      </c>
      <c r="AA18" s="451">
        <v>15.47</v>
      </c>
      <c r="AB18" s="451">
        <v>15.98</v>
      </c>
      <c r="AC18" s="451">
        <v>16.04</v>
      </c>
      <c r="AD18" s="451">
        <v>16.100000000000001</v>
      </c>
      <c r="AE18" s="451">
        <v>16.14</v>
      </c>
      <c r="AF18" s="451">
        <v>16.09</v>
      </c>
      <c r="AG18" s="451">
        <v>15.86</v>
      </c>
      <c r="AH18" s="451">
        <v>15.91</v>
      </c>
      <c r="AI18" s="451">
        <v>16.27</v>
      </c>
      <c r="AJ18" s="451">
        <v>16.48</v>
      </c>
      <c r="AK18" s="451">
        <v>16.190000000000001</v>
      </c>
      <c r="AL18" s="451">
        <v>15.69</v>
      </c>
      <c r="AM18" s="451">
        <v>15.47</v>
      </c>
      <c r="AN18" s="451">
        <v>16.12</v>
      </c>
      <c r="AO18" s="451">
        <v>16.690000000000001</v>
      </c>
      <c r="AP18" s="451">
        <v>16.88</v>
      </c>
      <c r="AQ18" s="451">
        <v>16.43</v>
      </c>
      <c r="AR18" s="451">
        <v>16.420000000000002</v>
      </c>
      <c r="AS18" s="451">
        <v>16.63</v>
      </c>
      <c r="AT18" s="451">
        <v>16.63</v>
      </c>
      <c r="AU18" s="451">
        <v>16.829999999999998</v>
      </c>
      <c r="AV18" s="451">
        <v>16.940000000000001</v>
      </c>
      <c r="AW18" s="451">
        <v>16.5044</v>
      </c>
      <c r="AX18" s="451">
        <v>15.873250000000001</v>
      </c>
      <c r="AY18" s="374">
        <v>15.757709999999999</v>
      </c>
      <c r="AZ18" s="374">
        <v>16.261479999999999</v>
      </c>
      <c r="BA18" s="374">
        <v>16.83323</v>
      </c>
      <c r="BB18" s="374">
        <v>17.23161</v>
      </c>
      <c r="BC18" s="374">
        <v>16.86759</v>
      </c>
      <c r="BD18" s="374">
        <v>16.897729999999999</v>
      </c>
      <c r="BE18" s="374">
        <v>16.934239999999999</v>
      </c>
      <c r="BF18" s="374">
        <v>16.991569999999999</v>
      </c>
      <c r="BG18" s="374">
        <v>17.353120000000001</v>
      </c>
      <c r="BH18" s="374">
        <v>17.3749</v>
      </c>
      <c r="BI18" s="374">
        <v>16.926410000000001</v>
      </c>
      <c r="BJ18" s="374">
        <v>16.31053</v>
      </c>
      <c r="BK18" s="374">
        <v>16.26624</v>
      </c>
      <c r="BL18" s="374">
        <v>16.779599999999999</v>
      </c>
      <c r="BM18" s="374">
        <v>17.376519999999999</v>
      </c>
      <c r="BN18" s="374">
        <v>17.88167</v>
      </c>
      <c r="BO18" s="374">
        <v>17.411709999999999</v>
      </c>
      <c r="BP18" s="374">
        <v>17.449639999999999</v>
      </c>
      <c r="BQ18" s="374">
        <v>17.480899999999998</v>
      </c>
      <c r="BR18" s="374">
        <v>17.556609999999999</v>
      </c>
      <c r="BS18" s="374">
        <v>17.88898</v>
      </c>
      <c r="BT18" s="374">
        <v>17.790140000000001</v>
      </c>
      <c r="BU18" s="374">
        <v>17.402159999999999</v>
      </c>
      <c r="BV18" s="374">
        <v>16.76351</v>
      </c>
    </row>
    <row r="19" spans="1:74" ht="11.05" customHeight="1" x14ac:dyDescent="0.2">
      <c r="A19" s="59" t="s">
        <v>324</v>
      </c>
      <c r="B19" s="765" t="s">
        <v>1025</v>
      </c>
      <c r="C19" s="451">
        <v>20.983553435000001</v>
      </c>
      <c r="D19" s="451">
        <v>21.522678192000001</v>
      </c>
      <c r="E19" s="451">
        <v>21.611452366000002</v>
      </c>
      <c r="F19" s="451">
        <v>22.108653404999998</v>
      </c>
      <c r="G19" s="451">
        <v>21.344865337000002</v>
      </c>
      <c r="H19" s="451">
        <v>20.706113574</v>
      </c>
      <c r="I19" s="451">
        <v>21.374489730000001</v>
      </c>
      <c r="J19" s="451">
        <v>20.856960009000002</v>
      </c>
      <c r="K19" s="451">
        <v>22.209835353999999</v>
      </c>
      <c r="L19" s="451">
        <v>21.907147909999999</v>
      </c>
      <c r="M19" s="451">
        <v>21.872780318</v>
      </c>
      <c r="N19" s="451">
        <v>22.066907551</v>
      </c>
      <c r="O19" s="451">
        <v>22.805612848999999</v>
      </c>
      <c r="P19" s="451">
        <v>24.600311744999999</v>
      </c>
      <c r="Q19" s="451">
        <v>24.462370999000001</v>
      </c>
      <c r="R19" s="451">
        <v>24.433223773999998</v>
      </c>
      <c r="S19" s="451">
        <v>23.722754422000001</v>
      </c>
      <c r="T19" s="451">
        <v>24.470755981</v>
      </c>
      <c r="U19" s="451">
        <v>21.674408943</v>
      </c>
      <c r="V19" s="451">
        <v>25.440293565000001</v>
      </c>
      <c r="W19" s="451">
        <v>27.310041626</v>
      </c>
      <c r="X19" s="451">
        <v>25.574395273</v>
      </c>
      <c r="Y19" s="451">
        <v>26.211034389000002</v>
      </c>
      <c r="Z19" s="451">
        <v>26.947528978000001</v>
      </c>
      <c r="AA19" s="451">
        <v>29.936602152999999</v>
      </c>
      <c r="AB19" s="451">
        <v>31.271468134999999</v>
      </c>
      <c r="AC19" s="451">
        <v>31.242851565999999</v>
      </c>
      <c r="AD19" s="451">
        <v>31.212225603</v>
      </c>
      <c r="AE19" s="451">
        <v>29.474271260999998</v>
      </c>
      <c r="AF19" s="451">
        <v>28.344339118000001</v>
      </c>
      <c r="AG19" s="451">
        <v>26.837315829000001</v>
      </c>
      <c r="AH19" s="451">
        <v>27.101922611999999</v>
      </c>
      <c r="AI19" s="451">
        <v>27.376666774</v>
      </c>
      <c r="AJ19" s="451">
        <v>28.060926672000001</v>
      </c>
      <c r="AK19" s="451">
        <v>27.464295135</v>
      </c>
      <c r="AL19" s="451">
        <v>27.516080301999999</v>
      </c>
      <c r="AM19" s="451">
        <v>27.354297890000002</v>
      </c>
      <c r="AN19" s="451">
        <v>27.976432931000002</v>
      </c>
      <c r="AO19" s="451">
        <v>27.564515098000001</v>
      </c>
      <c r="AP19" s="451">
        <v>27.286567862999998</v>
      </c>
      <c r="AQ19" s="451">
        <v>26.365722267999999</v>
      </c>
      <c r="AR19" s="451">
        <v>26.054096747999999</v>
      </c>
      <c r="AS19" s="451">
        <v>26.719054712999998</v>
      </c>
      <c r="AT19" s="451">
        <v>27.783139485</v>
      </c>
      <c r="AU19" s="451">
        <v>29.08</v>
      </c>
      <c r="AV19" s="451">
        <v>28.27</v>
      </c>
      <c r="AW19" s="451">
        <v>27.261209999999998</v>
      </c>
      <c r="AX19" s="451">
        <v>26.961110000000001</v>
      </c>
      <c r="AY19" s="374">
        <v>26.82029</v>
      </c>
      <c r="AZ19" s="374">
        <v>27.657260000000001</v>
      </c>
      <c r="BA19" s="374">
        <v>27.536950000000001</v>
      </c>
      <c r="BB19" s="374">
        <v>27.58296</v>
      </c>
      <c r="BC19" s="374">
        <v>26.967749999999999</v>
      </c>
      <c r="BD19" s="374">
        <v>27.175360000000001</v>
      </c>
      <c r="BE19" s="374">
        <v>28.177140000000001</v>
      </c>
      <c r="BF19" s="374">
        <v>29.404910000000001</v>
      </c>
      <c r="BG19" s="374">
        <v>31.035609999999998</v>
      </c>
      <c r="BH19" s="374">
        <v>30.587330000000001</v>
      </c>
      <c r="BI19" s="374">
        <v>29.497620000000001</v>
      </c>
      <c r="BJ19" s="374">
        <v>29.450859999999999</v>
      </c>
      <c r="BK19" s="374">
        <v>29.432310000000001</v>
      </c>
      <c r="BL19" s="374">
        <v>30.359220000000001</v>
      </c>
      <c r="BM19" s="374">
        <v>30.215479999999999</v>
      </c>
      <c r="BN19" s="374">
        <v>30.210599999999999</v>
      </c>
      <c r="BO19" s="374">
        <v>29.478819999999999</v>
      </c>
      <c r="BP19" s="374">
        <v>29.581230000000001</v>
      </c>
      <c r="BQ19" s="374">
        <v>30.63212</v>
      </c>
      <c r="BR19" s="374">
        <v>31.83549</v>
      </c>
      <c r="BS19" s="374">
        <v>33.534610000000001</v>
      </c>
      <c r="BT19" s="374">
        <v>32.807279999999999</v>
      </c>
      <c r="BU19" s="374">
        <v>31.60528</v>
      </c>
      <c r="BV19" s="374">
        <v>31.405139999999999</v>
      </c>
    </row>
    <row r="20" spans="1:74" ht="11.05" customHeight="1" x14ac:dyDescent="0.2">
      <c r="A20" s="59" t="s">
        <v>325</v>
      </c>
      <c r="B20" s="632" t="s">
        <v>1026</v>
      </c>
      <c r="C20" s="451">
        <v>15.551195865</v>
      </c>
      <c r="D20" s="451">
        <v>15.792376773999999</v>
      </c>
      <c r="E20" s="451">
        <v>15.580229622999999</v>
      </c>
      <c r="F20" s="451">
        <v>16.188765352000001</v>
      </c>
      <c r="G20" s="451">
        <v>16.607577809999999</v>
      </c>
      <c r="H20" s="451">
        <v>16.658155577999999</v>
      </c>
      <c r="I20" s="451">
        <v>16.747512042</v>
      </c>
      <c r="J20" s="451">
        <v>16.897534824000001</v>
      </c>
      <c r="K20" s="451">
        <v>17.187028328</v>
      </c>
      <c r="L20" s="451">
        <v>17.311517051999999</v>
      </c>
      <c r="M20" s="451">
        <v>16.720277051</v>
      </c>
      <c r="N20" s="451">
        <v>16.595363836000001</v>
      </c>
      <c r="O20" s="451">
        <v>16.928622497999999</v>
      </c>
      <c r="P20" s="451">
        <v>17.305247576999999</v>
      </c>
      <c r="Q20" s="451">
        <v>17.389437227999998</v>
      </c>
      <c r="R20" s="451">
        <v>17.660164633000001</v>
      </c>
      <c r="S20" s="451">
        <v>18.099217451000001</v>
      </c>
      <c r="T20" s="451">
        <v>18.788119759000001</v>
      </c>
      <c r="U20" s="451">
        <v>18.633474632999999</v>
      </c>
      <c r="V20" s="451">
        <v>18.426811381</v>
      </c>
      <c r="W20" s="451">
        <v>19.842108919000001</v>
      </c>
      <c r="X20" s="451">
        <v>19.605767094000001</v>
      </c>
      <c r="Y20" s="451">
        <v>19.470607722</v>
      </c>
      <c r="Z20" s="451">
        <v>19.283837267999999</v>
      </c>
      <c r="AA20" s="451">
        <v>19.878542963000001</v>
      </c>
      <c r="AB20" s="451">
        <v>20.265918099</v>
      </c>
      <c r="AC20" s="451">
        <v>19.085228913000002</v>
      </c>
      <c r="AD20" s="451">
        <v>18.735850844000002</v>
      </c>
      <c r="AE20" s="451">
        <v>18.958162172000002</v>
      </c>
      <c r="AF20" s="451">
        <v>19.577013537999999</v>
      </c>
      <c r="AG20" s="451">
        <v>19.691759780999998</v>
      </c>
      <c r="AH20" s="451">
        <v>19.735143739000002</v>
      </c>
      <c r="AI20" s="451">
        <v>20.112775617</v>
      </c>
      <c r="AJ20" s="451">
        <v>19.673522746</v>
      </c>
      <c r="AK20" s="451">
        <v>19.7558942</v>
      </c>
      <c r="AL20" s="451">
        <v>19.357947128999999</v>
      </c>
      <c r="AM20" s="451">
        <v>19.670074501999999</v>
      </c>
      <c r="AN20" s="451">
        <v>20.045779960000001</v>
      </c>
      <c r="AO20" s="451">
        <v>20.167438637</v>
      </c>
      <c r="AP20" s="451">
        <v>20.179107278</v>
      </c>
      <c r="AQ20" s="451">
        <v>20.472719131000002</v>
      </c>
      <c r="AR20" s="451">
        <v>20.751993715000001</v>
      </c>
      <c r="AS20" s="451">
        <v>21.131471321999999</v>
      </c>
      <c r="AT20" s="451">
        <v>21.305264463</v>
      </c>
      <c r="AU20" s="451">
        <v>21.13</v>
      </c>
      <c r="AV20" s="451">
        <v>21.27</v>
      </c>
      <c r="AW20" s="451">
        <v>21.189679999999999</v>
      </c>
      <c r="AX20" s="451">
        <v>20.537389999999998</v>
      </c>
      <c r="AY20" s="374">
        <v>20.80791</v>
      </c>
      <c r="AZ20" s="374">
        <v>21.315390000000001</v>
      </c>
      <c r="BA20" s="374">
        <v>21.429279999999999</v>
      </c>
      <c r="BB20" s="374">
        <v>21.492979999999999</v>
      </c>
      <c r="BC20" s="374">
        <v>21.579529999999998</v>
      </c>
      <c r="BD20" s="374">
        <v>21.87096</v>
      </c>
      <c r="BE20" s="374">
        <v>22.145309999999998</v>
      </c>
      <c r="BF20" s="374">
        <v>22.14706</v>
      </c>
      <c r="BG20" s="374">
        <v>21.939640000000001</v>
      </c>
      <c r="BH20" s="374">
        <v>22.1982</v>
      </c>
      <c r="BI20" s="374">
        <v>21.979209999999998</v>
      </c>
      <c r="BJ20" s="374">
        <v>21.35229</v>
      </c>
      <c r="BK20" s="374">
        <v>21.631530000000001</v>
      </c>
      <c r="BL20" s="374">
        <v>22.031020000000002</v>
      </c>
      <c r="BM20" s="374">
        <v>22.090820000000001</v>
      </c>
      <c r="BN20" s="374">
        <v>22.11626</v>
      </c>
      <c r="BO20" s="374">
        <v>22.171019999999999</v>
      </c>
      <c r="BP20" s="374">
        <v>22.453379999999999</v>
      </c>
      <c r="BQ20" s="374">
        <v>22.719760000000001</v>
      </c>
      <c r="BR20" s="374">
        <v>22.710809999999999</v>
      </c>
      <c r="BS20" s="374">
        <v>22.519120000000001</v>
      </c>
      <c r="BT20" s="374">
        <v>22.75929</v>
      </c>
      <c r="BU20" s="374">
        <v>22.528030000000001</v>
      </c>
      <c r="BV20" s="374">
        <v>21.878499999999999</v>
      </c>
    </row>
    <row r="21" spans="1:74" ht="11.05" customHeight="1" x14ac:dyDescent="0.2">
      <c r="A21" s="59" t="s">
        <v>326</v>
      </c>
      <c r="B21" s="765" t="s">
        <v>1027</v>
      </c>
      <c r="C21" s="451">
        <v>13.133113228999999</v>
      </c>
      <c r="D21" s="451">
        <v>13.067875362000001</v>
      </c>
      <c r="E21" s="451">
        <v>13.952736173</v>
      </c>
      <c r="F21" s="451">
        <v>14.499574426000001</v>
      </c>
      <c r="G21" s="451">
        <v>14.682875578999999</v>
      </c>
      <c r="H21" s="451">
        <v>14.276422798</v>
      </c>
      <c r="I21" s="451">
        <v>14.079063983999999</v>
      </c>
      <c r="J21" s="451">
        <v>14.114108483000001</v>
      </c>
      <c r="K21" s="451">
        <v>14.176192444</v>
      </c>
      <c r="L21" s="451">
        <v>14.725485409999999</v>
      </c>
      <c r="M21" s="451">
        <v>14.640887602999999</v>
      </c>
      <c r="N21" s="451">
        <v>14.091293528</v>
      </c>
      <c r="O21" s="451">
        <v>13.800294128999999</v>
      </c>
      <c r="P21" s="451">
        <v>14.04487297</v>
      </c>
      <c r="Q21" s="451">
        <v>14.552275252999999</v>
      </c>
      <c r="R21" s="451">
        <v>14.924413162</v>
      </c>
      <c r="S21" s="451">
        <v>15.289976353</v>
      </c>
      <c r="T21" s="451">
        <v>15.80028059</v>
      </c>
      <c r="U21" s="451">
        <v>15.815191003000001</v>
      </c>
      <c r="V21" s="451">
        <v>16.066114754000001</v>
      </c>
      <c r="W21" s="451">
        <v>16.199366424000001</v>
      </c>
      <c r="X21" s="451">
        <v>16.567289508000002</v>
      </c>
      <c r="Y21" s="451">
        <v>16.154338916</v>
      </c>
      <c r="Z21" s="451">
        <v>15.494587165</v>
      </c>
      <c r="AA21" s="451">
        <v>15.794526358000001</v>
      </c>
      <c r="AB21" s="451">
        <v>16.283486642</v>
      </c>
      <c r="AC21" s="451">
        <v>16.448008318999999</v>
      </c>
      <c r="AD21" s="451">
        <v>16.56342531</v>
      </c>
      <c r="AE21" s="451">
        <v>16.865687727000001</v>
      </c>
      <c r="AF21" s="451">
        <v>16.377372243</v>
      </c>
      <c r="AG21" s="451">
        <v>16.094645740000001</v>
      </c>
      <c r="AH21" s="451">
        <v>15.712304423000001</v>
      </c>
      <c r="AI21" s="451">
        <v>15.995649698999999</v>
      </c>
      <c r="AJ21" s="451">
        <v>16.517973544</v>
      </c>
      <c r="AK21" s="451">
        <v>16.173279457</v>
      </c>
      <c r="AL21" s="451">
        <v>15.924988727000001</v>
      </c>
      <c r="AM21" s="451">
        <v>15.746411613999999</v>
      </c>
      <c r="AN21" s="451">
        <v>16.054610967999999</v>
      </c>
      <c r="AO21" s="451">
        <v>16.462679042000001</v>
      </c>
      <c r="AP21" s="451">
        <v>16.997203714000001</v>
      </c>
      <c r="AQ21" s="451">
        <v>17.059441259</v>
      </c>
      <c r="AR21" s="451">
        <v>16.683424335000002</v>
      </c>
      <c r="AS21" s="451">
        <v>16.411062014999999</v>
      </c>
      <c r="AT21" s="451">
        <v>16.505459651999999</v>
      </c>
      <c r="AU21" s="451">
        <v>16.649999999999999</v>
      </c>
      <c r="AV21" s="451">
        <v>17.02</v>
      </c>
      <c r="AW21" s="451">
        <v>16.55161</v>
      </c>
      <c r="AX21" s="451">
        <v>16.044599999999999</v>
      </c>
      <c r="AY21" s="374">
        <v>15.93059</v>
      </c>
      <c r="AZ21" s="374">
        <v>16.175599999999999</v>
      </c>
      <c r="BA21" s="374">
        <v>16.67698</v>
      </c>
      <c r="BB21" s="374">
        <v>17.345420000000001</v>
      </c>
      <c r="BC21" s="374">
        <v>17.537279999999999</v>
      </c>
      <c r="BD21" s="374">
        <v>17.203620000000001</v>
      </c>
      <c r="BE21" s="374">
        <v>16.784659999999999</v>
      </c>
      <c r="BF21" s="374">
        <v>16.88794</v>
      </c>
      <c r="BG21" s="374">
        <v>17.16732</v>
      </c>
      <c r="BH21" s="374">
        <v>17.489419999999999</v>
      </c>
      <c r="BI21" s="374">
        <v>16.953520000000001</v>
      </c>
      <c r="BJ21" s="374">
        <v>16.510629999999999</v>
      </c>
      <c r="BK21" s="374">
        <v>16.399329999999999</v>
      </c>
      <c r="BL21" s="374">
        <v>16.623940000000001</v>
      </c>
      <c r="BM21" s="374">
        <v>17.13016</v>
      </c>
      <c r="BN21" s="374">
        <v>17.824960000000001</v>
      </c>
      <c r="BO21" s="374">
        <v>18.065300000000001</v>
      </c>
      <c r="BP21" s="374">
        <v>17.75591</v>
      </c>
      <c r="BQ21" s="374">
        <v>17.325990000000001</v>
      </c>
      <c r="BR21" s="374">
        <v>17.48265</v>
      </c>
      <c r="BS21" s="374">
        <v>17.741409999999998</v>
      </c>
      <c r="BT21" s="374">
        <v>18.038329999999998</v>
      </c>
      <c r="BU21" s="374">
        <v>17.446960000000001</v>
      </c>
      <c r="BV21" s="374">
        <v>16.98387</v>
      </c>
    </row>
    <row r="22" spans="1:74" ht="11.05" customHeight="1" x14ac:dyDescent="0.2">
      <c r="A22" s="59" t="s">
        <v>327</v>
      </c>
      <c r="B22" s="765" t="s">
        <v>1028</v>
      </c>
      <c r="C22" s="451">
        <v>10.571374097</v>
      </c>
      <c r="D22" s="451">
        <v>10.754240430999999</v>
      </c>
      <c r="E22" s="451">
        <v>11.333884769000001</v>
      </c>
      <c r="F22" s="451">
        <v>12.133746994999999</v>
      </c>
      <c r="G22" s="451">
        <v>12.584807210999999</v>
      </c>
      <c r="H22" s="451">
        <v>13.326124772</v>
      </c>
      <c r="I22" s="451">
        <v>13.303411465</v>
      </c>
      <c r="J22" s="451">
        <v>13.307636820000001</v>
      </c>
      <c r="K22" s="451">
        <v>13.231592296000001</v>
      </c>
      <c r="L22" s="451">
        <v>12.391857046</v>
      </c>
      <c r="M22" s="451">
        <v>12.017039878</v>
      </c>
      <c r="N22" s="451">
        <v>11.388163207</v>
      </c>
      <c r="O22" s="451">
        <v>10.828453132</v>
      </c>
      <c r="P22" s="451">
        <v>10.981086934</v>
      </c>
      <c r="Q22" s="451">
        <v>11.636509472</v>
      </c>
      <c r="R22" s="451">
        <v>12.188325389999999</v>
      </c>
      <c r="S22" s="451">
        <v>12.868126659</v>
      </c>
      <c r="T22" s="451">
        <v>13.957844890000001</v>
      </c>
      <c r="U22" s="451">
        <v>14.156398726999999</v>
      </c>
      <c r="V22" s="451">
        <v>14.200544153999999</v>
      </c>
      <c r="W22" s="451">
        <v>13.983419676</v>
      </c>
      <c r="X22" s="451">
        <v>13.148305721</v>
      </c>
      <c r="Y22" s="451">
        <v>12.440034045000001</v>
      </c>
      <c r="Z22" s="451">
        <v>11.382503984</v>
      </c>
      <c r="AA22" s="451">
        <v>11.336900793</v>
      </c>
      <c r="AB22" s="451">
        <v>12.035061907999999</v>
      </c>
      <c r="AC22" s="451">
        <v>12.117253479</v>
      </c>
      <c r="AD22" s="451">
        <v>12.645498608</v>
      </c>
      <c r="AE22" s="451">
        <v>13.400879247000001</v>
      </c>
      <c r="AF22" s="451">
        <v>14.163084550000001</v>
      </c>
      <c r="AG22" s="451">
        <v>14.299662779</v>
      </c>
      <c r="AH22" s="451">
        <v>14.202465977999999</v>
      </c>
      <c r="AI22" s="451">
        <v>13.954066352</v>
      </c>
      <c r="AJ22" s="451">
        <v>13.221738267999999</v>
      </c>
      <c r="AK22" s="451">
        <v>12.668384038999999</v>
      </c>
      <c r="AL22" s="451">
        <v>12.054652406000001</v>
      </c>
      <c r="AM22" s="451">
        <v>11.808352827</v>
      </c>
      <c r="AN22" s="451">
        <v>12.336999787</v>
      </c>
      <c r="AO22" s="451">
        <v>13.040492683</v>
      </c>
      <c r="AP22" s="451">
        <v>13.29673889</v>
      </c>
      <c r="AQ22" s="451">
        <v>13.735374781000001</v>
      </c>
      <c r="AR22" s="451">
        <v>14.720486432</v>
      </c>
      <c r="AS22" s="451">
        <v>14.765672568999999</v>
      </c>
      <c r="AT22" s="451">
        <v>14.747537901999999</v>
      </c>
      <c r="AU22" s="451">
        <v>14.75</v>
      </c>
      <c r="AV22" s="451">
        <v>13.65</v>
      </c>
      <c r="AW22" s="451">
        <v>12.74386</v>
      </c>
      <c r="AX22" s="451">
        <v>11.81428</v>
      </c>
      <c r="AY22" s="374">
        <v>11.68449</v>
      </c>
      <c r="AZ22" s="374">
        <v>12.0783</v>
      </c>
      <c r="BA22" s="374">
        <v>12.902520000000001</v>
      </c>
      <c r="BB22" s="374">
        <v>13.33422</v>
      </c>
      <c r="BC22" s="374">
        <v>13.91255</v>
      </c>
      <c r="BD22" s="374">
        <v>15.01389</v>
      </c>
      <c r="BE22" s="374">
        <v>14.81424</v>
      </c>
      <c r="BF22" s="374">
        <v>14.78966</v>
      </c>
      <c r="BG22" s="374">
        <v>15.059699999999999</v>
      </c>
      <c r="BH22" s="374">
        <v>13.88078</v>
      </c>
      <c r="BI22" s="374">
        <v>12.907389999999999</v>
      </c>
      <c r="BJ22" s="374">
        <v>12.02708</v>
      </c>
      <c r="BK22" s="374">
        <v>11.96041</v>
      </c>
      <c r="BL22" s="374">
        <v>12.370419999999999</v>
      </c>
      <c r="BM22" s="374">
        <v>13.21862</v>
      </c>
      <c r="BN22" s="374">
        <v>13.64644</v>
      </c>
      <c r="BO22" s="374">
        <v>14.19641</v>
      </c>
      <c r="BP22" s="374">
        <v>15.305669999999999</v>
      </c>
      <c r="BQ22" s="374">
        <v>15.09151</v>
      </c>
      <c r="BR22" s="374">
        <v>15.085430000000001</v>
      </c>
      <c r="BS22" s="374">
        <v>15.316890000000001</v>
      </c>
      <c r="BT22" s="374">
        <v>14.083729999999999</v>
      </c>
      <c r="BU22" s="374">
        <v>13.087529999999999</v>
      </c>
      <c r="BV22" s="374">
        <v>12.186629999999999</v>
      </c>
    </row>
    <row r="23" spans="1:74" ht="11.05" customHeight="1" x14ac:dyDescent="0.2">
      <c r="A23" s="59" t="s">
        <v>328</v>
      </c>
      <c r="B23" s="765" t="s">
        <v>1029</v>
      </c>
      <c r="C23" s="451">
        <v>11.184155293</v>
      </c>
      <c r="D23" s="451">
        <v>11.634534451</v>
      </c>
      <c r="E23" s="451">
        <v>11.782531554</v>
      </c>
      <c r="F23" s="451">
        <v>12.064964068</v>
      </c>
      <c r="G23" s="451">
        <v>12.210607258</v>
      </c>
      <c r="H23" s="451">
        <v>12.319965763000001</v>
      </c>
      <c r="I23" s="451">
        <v>12.256948232999999</v>
      </c>
      <c r="J23" s="451">
        <v>12.271114608</v>
      </c>
      <c r="K23" s="451">
        <v>12.508732932999999</v>
      </c>
      <c r="L23" s="451">
        <v>12.57607936</v>
      </c>
      <c r="M23" s="451">
        <v>12.439067976</v>
      </c>
      <c r="N23" s="451">
        <v>12.095461157000001</v>
      </c>
      <c r="O23" s="451">
        <v>12.203211230000001</v>
      </c>
      <c r="P23" s="451">
        <v>12.467644161999999</v>
      </c>
      <c r="Q23" s="451">
        <v>12.975797344</v>
      </c>
      <c r="R23" s="451">
        <v>13.203788533999999</v>
      </c>
      <c r="S23" s="451">
        <v>13.320576236999999</v>
      </c>
      <c r="T23" s="451">
        <v>13.624796465999999</v>
      </c>
      <c r="U23" s="451">
        <v>13.870582092999999</v>
      </c>
      <c r="V23" s="451">
        <v>14.043938406000001</v>
      </c>
      <c r="W23" s="451">
        <v>14.287792576999999</v>
      </c>
      <c r="X23" s="451">
        <v>14.151834931</v>
      </c>
      <c r="Y23" s="451">
        <v>13.697245366000001</v>
      </c>
      <c r="Z23" s="451">
        <v>13.297549286000001</v>
      </c>
      <c r="AA23" s="451">
        <v>13.899375685000001</v>
      </c>
      <c r="AB23" s="451">
        <v>14.55945017</v>
      </c>
      <c r="AC23" s="451">
        <v>14.194351102000001</v>
      </c>
      <c r="AD23" s="451">
        <v>14.635240134</v>
      </c>
      <c r="AE23" s="451">
        <v>14.589987432999999</v>
      </c>
      <c r="AF23" s="451">
        <v>14.701684695000001</v>
      </c>
      <c r="AG23" s="451">
        <v>14.222386599</v>
      </c>
      <c r="AH23" s="451">
        <v>14.273890532999999</v>
      </c>
      <c r="AI23" s="451">
        <v>14.868749467000001</v>
      </c>
      <c r="AJ23" s="451">
        <v>15.006531347999999</v>
      </c>
      <c r="AK23" s="451">
        <v>14.54200522</v>
      </c>
      <c r="AL23" s="451">
        <v>14.139622006</v>
      </c>
      <c r="AM23" s="451">
        <v>13.946612117000001</v>
      </c>
      <c r="AN23" s="451">
        <v>14.777082299</v>
      </c>
      <c r="AO23" s="451">
        <v>15.021254739</v>
      </c>
      <c r="AP23" s="451">
        <v>14.983944786</v>
      </c>
      <c r="AQ23" s="451">
        <v>14.460479677</v>
      </c>
      <c r="AR23" s="451">
        <v>14.642287772</v>
      </c>
      <c r="AS23" s="451">
        <v>14.430964622999999</v>
      </c>
      <c r="AT23" s="451">
        <v>14.481040454</v>
      </c>
      <c r="AU23" s="451">
        <v>14.74</v>
      </c>
      <c r="AV23" s="451">
        <v>14.98</v>
      </c>
      <c r="AW23" s="451">
        <v>14.355119999999999</v>
      </c>
      <c r="AX23" s="451">
        <v>13.79749</v>
      </c>
      <c r="AY23" s="374">
        <v>13.714689999999999</v>
      </c>
      <c r="AZ23" s="374">
        <v>14.55212</v>
      </c>
      <c r="BA23" s="374">
        <v>14.796200000000001</v>
      </c>
      <c r="BB23" s="374">
        <v>14.84341</v>
      </c>
      <c r="BC23" s="374">
        <v>14.516249999999999</v>
      </c>
      <c r="BD23" s="374">
        <v>14.785080000000001</v>
      </c>
      <c r="BE23" s="374">
        <v>14.672879999999999</v>
      </c>
      <c r="BF23" s="374">
        <v>14.611330000000001</v>
      </c>
      <c r="BG23" s="374">
        <v>14.959440000000001</v>
      </c>
      <c r="BH23" s="374">
        <v>15.254960000000001</v>
      </c>
      <c r="BI23" s="374">
        <v>14.66798</v>
      </c>
      <c r="BJ23" s="374">
        <v>14.148110000000001</v>
      </c>
      <c r="BK23" s="374">
        <v>14.071149999999999</v>
      </c>
      <c r="BL23" s="374">
        <v>14.919180000000001</v>
      </c>
      <c r="BM23" s="374">
        <v>15.23282</v>
      </c>
      <c r="BN23" s="374">
        <v>15.30166</v>
      </c>
      <c r="BO23" s="374">
        <v>14.9794</v>
      </c>
      <c r="BP23" s="374">
        <v>15.294919999999999</v>
      </c>
      <c r="BQ23" s="374">
        <v>15.165330000000001</v>
      </c>
      <c r="BR23" s="374">
        <v>15.15898</v>
      </c>
      <c r="BS23" s="374">
        <v>15.43449</v>
      </c>
      <c r="BT23" s="374">
        <v>15.68469</v>
      </c>
      <c r="BU23" s="374">
        <v>15.07408</v>
      </c>
      <c r="BV23" s="374">
        <v>14.57245</v>
      </c>
    </row>
    <row r="24" spans="1:74" ht="11.05" customHeight="1" x14ac:dyDescent="0.2">
      <c r="A24" s="59" t="s">
        <v>329</v>
      </c>
      <c r="B24" s="765" t="s">
        <v>1030</v>
      </c>
      <c r="C24" s="451">
        <v>10.882767027</v>
      </c>
      <c r="D24" s="451">
        <v>11.038031789</v>
      </c>
      <c r="E24" s="451">
        <v>11.460835810000001</v>
      </c>
      <c r="F24" s="451">
        <v>12.266596878</v>
      </c>
      <c r="G24" s="451">
        <v>12.218911279</v>
      </c>
      <c r="H24" s="451">
        <v>12.013011885999999</v>
      </c>
      <c r="I24" s="451">
        <v>11.869891739</v>
      </c>
      <c r="J24" s="451">
        <v>11.905376967</v>
      </c>
      <c r="K24" s="451">
        <v>11.937503606</v>
      </c>
      <c r="L24" s="451">
        <v>12.286021107</v>
      </c>
      <c r="M24" s="451">
        <v>12.366645957999999</v>
      </c>
      <c r="N24" s="451">
        <v>11.251936929999999</v>
      </c>
      <c r="O24" s="451">
        <v>11.891343815000001</v>
      </c>
      <c r="P24" s="451">
        <v>11.592413538000001</v>
      </c>
      <c r="Q24" s="451">
        <v>12.24015342</v>
      </c>
      <c r="R24" s="451">
        <v>12.769886565</v>
      </c>
      <c r="S24" s="451">
        <v>12.902625139</v>
      </c>
      <c r="T24" s="451">
        <v>13.145358893999999</v>
      </c>
      <c r="U24" s="451">
        <v>13.386823296999999</v>
      </c>
      <c r="V24" s="451">
        <v>13.952953554</v>
      </c>
      <c r="W24" s="451">
        <v>13.64250929</v>
      </c>
      <c r="X24" s="451">
        <v>13.767955533</v>
      </c>
      <c r="Y24" s="451">
        <v>13.694752851000001</v>
      </c>
      <c r="Z24" s="451">
        <v>12.646627938</v>
      </c>
      <c r="AA24" s="451">
        <v>12.950655148999999</v>
      </c>
      <c r="AB24" s="451">
        <v>13.395577302</v>
      </c>
      <c r="AC24" s="451">
        <v>13.164903444</v>
      </c>
      <c r="AD24" s="451">
        <v>13.055723297</v>
      </c>
      <c r="AE24" s="451">
        <v>13.257940298999999</v>
      </c>
      <c r="AF24" s="451">
        <v>13.242012364000001</v>
      </c>
      <c r="AG24" s="451">
        <v>13.024574761</v>
      </c>
      <c r="AH24" s="451">
        <v>12.786222942</v>
      </c>
      <c r="AI24" s="451">
        <v>12.972893755999999</v>
      </c>
      <c r="AJ24" s="451">
        <v>13.484840963</v>
      </c>
      <c r="AK24" s="451">
        <v>13.532590718</v>
      </c>
      <c r="AL24" s="451">
        <v>12.857111507000001</v>
      </c>
      <c r="AM24" s="451">
        <v>12.94731183</v>
      </c>
      <c r="AN24" s="451">
        <v>13.001152103000001</v>
      </c>
      <c r="AO24" s="451">
        <v>13.958637406999999</v>
      </c>
      <c r="AP24" s="451">
        <v>13.887704328</v>
      </c>
      <c r="AQ24" s="451">
        <v>13.44799222</v>
      </c>
      <c r="AR24" s="451">
        <v>13.482800752999999</v>
      </c>
      <c r="AS24" s="451">
        <v>13.181420558999999</v>
      </c>
      <c r="AT24" s="451">
        <v>13.257735046000001</v>
      </c>
      <c r="AU24" s="451">
        <v>13.42</v>
      </c>
      <c r="AV24" s="451">
        <v>13.86</v>
      </c>
      <c r="AW24" s="451">
        <v>14.046469999999999</v>
      </c>
      <c r="AX24" s="451">
        <v>13.21963</v>
      </c>
      <c r="AY24" s="374">
        <v>13.34243</v>
      </c>
      <c r="AZ24" s="374">
        <v>13.369630000000001</v>
      </c>
      <c r="BA24" s="374">
        <v>14.344900000000001</v>
      </c>
      <c r="BB24" s="374">
        <v>14.387079999999999</v>
      </c>
      <c r="BC24" s="374">
        <v>14.04143</v>
      </c>
      <c r="BD24" s="374">
        <v>13.96936</v>
      </c>
      <c r="BE24" s="374">
        <v>13.51693</v>
      </c>
      <c r="BF24" s="374">
        <v>13.5655</v>
      </c>
      <c r="BG24" s="374">
        <v>13.787319999999999</v>
      </c>
      <c r="BH24" s="374">
        <v>14.235900000000001</v>
      </c>
      <c r="BI24" s="374">
        <v>14.25409</v>
      </c>
      <c r="BJ24" s="374">
        <v>13.4986</v>
      </c>
      <c r="BK24" s="374">
        <v>13.78496</v>
      </c>
      <c r="BL24" s="374">
        <v>13.779870000000001</v>
      </c>
      <c r="BM24" s="374">
        <v>14.720269999999999</v>
      </c>
      <c r="BN24" s="374">
        <v>14.755570000000001</v>
      </c>
      <c r="BO24" s="374">
        <v>14.412599999999999</v>
      </c>
      <c r="BP24" s="374">
        <v>14.35083</v>
      </c>
      <c r="BQ24" s="374">
        <v>13.88209</v>
      </c>
      <c r="BR24" s="374">
        <v>13.92069</v>
      </c>
      <c r="BS24" s="374">
        <v>14.139659999999999</v>
      </c>
      <c r="BT24" s="374">
        <v>14.5991</v>
      </c>
      <c r="BU24" s="374">
        <v>14.61796</v>
      </c>
      <c r="BV24" s="374">
        <v>13.83671</v>
      </c>
    </row>
    <row r="25" spans="1:74" ht="11.05" customHeight="1" x14ac:dyDescent="0.2">
      <c r="A25" s="59" t="s">
        <v>330</v>
      </c>
      <c r="B25" s="765" t="s">
        <v>1031</v>
      </c>
      <c r="C25" s="451">
        <v>10.641094097</v>
      </c>
      <c r="D25" s="451">
        <v>12.047024348000001</v>
      </c>
      <c r="E25" s="451">
        <v>11.100555870999999</v>
      </c>
      <c r="F25" s="451">
        <v>11.796128341999999</v>
      </c>
      <c r="G25" s="451">
        <v>11.86120594</v>
      </c>
      <c r="H25" s="451">
        <v>11.840776993</v>
      </c>
      <c r="I25" s="451">
        <v>11.551744675</v>
      </c>
      <c r="J25" s="451">
        <v>11.794442511</v>
      </c>
      <c r="K25" s="451">
        <v>12.129236791</v>
      </c>
      <c r="L25" s="451">
        <v>12.390410774999999</v>
      </c>
      <c r="M25" s="451">
        <v>12.413901737</v>
      </c>
      <c r="N25" s="451">
        <v>12.075453996</v>
      </c>
      <c r="O25" s="451">
        <v>11.871385354999999</v>
      </c>
      <c r="P25" s="451">
        <v>11.818023882</v>
      </c>
      <c r="Q25" s="451">
        <v>12.414181827</v>
      </c>
      <c r="R25" s="451">
        <v>12.951585608</v>
      </c>
      <c r="S25" s="451">
        <v>13.028294554</v>
      </c>
      <c r="T25" s="451">
        <v>13.342482153000001</v>
      </c>
      <c r="U25" s="451">
        <v>13.646429611</v>
      </c>
      <c r="V25" s="451">
        <v>14.045443099</v>
      </c>
      <c r="W25" s="451">
        <v>14.513162034</v>
      </c>
      <c r="X25" s="451">
        <v>14.628424007</v>
      </c>
      <c r="Y25" s="451">
        <v>14.359073529</v>
      </c>
      <c r="Z25" s="451">
        <v>13.572250834</v>
      </c>
      <c r="AA25" s="451">
        <v>13.373588657000001</v>
      </c>
      <c r="AB25" s="451">
        <v>13.894920999</v>
      </c>
      <c r="AC25" s="451">
        <v>13.750198834000001</v>
      </c>
      <c r="AD25" s="451">
        <v>13.556049427</v>
      </c>
      <c r="AE25" s="451">
        <v>13.805868539</v>
      </c>
      <c r="AF25" s="451">
        <v>13.635468059999999</v>
      </c>
      <c r="AG25" s="451">
        <v>13.335315407</v>
      </c>
      <c r="AH25" s="451">
        <v>13.554706702000001</v>
      </c>
      <c r="AI25" s="451">
        <v>13.962133024</v>
      </c>
      <c r="AJ25" s="451">
        <v>14.187821311</v>
      </c>
      <c r="AK25" s="451">
        <v>13.857976539999999</v>
      </c>
      <c r="AL25" s="451">
        <v>13.475074604</v>
      </c>
      <c r="AM25" s="451">
        <v>13.103376733999999</v>
      </c>
      <c r="AN25" s="451">
        <v>13.403940005000001</v>
      </c>
      <c r="AO25" s="451">
        <v>14.083556314999999</v>
      </c>
      <c r="AP25" s="451">
        <v>14.212486719999999</v>
      </c>
      <c r="AQ25" s="451">
        <v>13.862862004</v>
      </c>
      <c r="AR25" s="451">
        <v>13.714629852</v>
      </c>
      <c r="AS25" s="451">
        <v>13.858328178000001</v>
      </c>
      <c r="AT25" s="451">
        <v>14.03682278</v>
      </c>
      <c r="AU25" s="451">
        <v>14.3</v>
      </c>
      <c r="AV25" s="451">
        <v>14.72</v>
      </c>
      <c r="AW25" s="451">
        <v>14.02838</v>
      </c>
      <c r="AX25" s="451">
        <v>13.63161</v>
      </c>
      <c r="AY25" s="374">
        <v>13.397460000000001</v>
      </c>
      <c r="AZ25" s="374">
        <v>13.420030000000001</v>
      </c>
      <c r="BA25" s="374">
        <v>14.02843</v>
      </c>
      <c r="BB25" s="374">
        <v>14.37345</v>
      </c>
      <c r="BC25" s="374">
        <v>14.220269999999999</v>
      </c>
      <c r="BD25" s="374">
        <v>14.11627</v>
      </c>
      <c r="BE25" s="374">
        <v>14.06546</v>
      </c>
      <c r="BF25" s="374">
        <v>14.24015</v>
      </c>
      <c r="BG25" s="374">
        <v>14.54003</v>
      </c>
      <c r="BH25" s="374">
        <v>15.04205</v>
      </c>
      <c r="BI25" s="374">
        <v>14.2364</v>
      </c>
      <c r="BJ25" s="374">
        <v>13.670400000000001</v>
      </c>
      <c r="BK25" s="374">
        <v>13.539820000000001</v>
      </c>
      <c r="BL25" s="374">
        <v>13.67693</v>
      </c>
      <c r="BM25" s="374">
        <v>14.341229999999999</v>
      </c>
      <c r="BN25" s="374">
        <v>14.706659999999999</v>
      </c>
      <c r="BO25" s="374">
        <v>14.552479999999999</v>
      </c>
      <c r="BP25" s="374">
        <v>14.451409999999999</v>
      </c>
      <c r="BQ25" s="374">
        <v>14.40236</v>
      </c>
      <c r="BR25" s="374">
        <v>14.586410000000001</v>
      </c>
      <c r="BS25" s="374">
        <v>14.89115</v>
      </c>
      <c r="BT25" s="374">
        <v>15.400259999999999</v>
      </c>
      <c r="BU25" s="374">
        <v>14.57483</v>
      </c>
      <c r="BV25" s="374">
        <v>13.988709999999999</v>
      </c>
    </row>
    <row r="26" spans="1:74" ht="11.05" customHeight="1" x14ac:dyDescent="0.2">
      <c r="A26" s="59" t="s">
        <v>331</v>
      </c>
      <c r="B26" s="765" t="s">
        <v>1032</v>
      </c>
      <c r="C26" s="451">
        <v>11.328639975</v>
      </c>
      <c r="D26" s="451">
        <v>11.53569761</v>
      </c>
      <c r="E26" s="451">
        <v>11.595175361000001</v>
      </c>
      <c r="F26" s="451">
        <v>11.846484017</v>
      </c>
      <c r="G26" s="451">
        <v>12.102364134</v>
      </c>
      <c r="H26" s="451">
        <v>12.143850241000001</v>
      </c>
      <c r="I26" s="451">
        <v>12.175047094</v>
      </c>
      <c r="J26" s="451">
        <v>12.287264891</v>
      </c>
      <c r="K26" s="451">
        <v>12.460598032</v>
      </c>
      <c r="L26" s="451">
        <v>12.515134177</v>
      </c>
      <c r="M26" s="451">
        <v>12.159960476</v>
      </c>
      <c r="N26" s="451">
        <v>12.053986373000001</v>
      </c>
      <c r="O26" s="451">
        <v>11.953608892</v>
      </c>
      <c r="P26" s="451">
        <v>12.086199806</v>
      </c>
      <c r="Q26" s="451">
        <v>12.232923657000001</v>
      </c>
      <c r="R26" s="451">
        <v>12.558688740999999</v>
      </c>
      <c r="S26" s="451">
        <v>12.651478881999999</v>
      </c>
      <c r="T26" s="451">
        <v>13.030917793</v>
      </c>
      <c r="U26" s="451">
        <v>13.0953424</v>
      </c>
      <c r="V26" s="451">
        <v>13.159447291999999</v>
      </c>
      <c r="W26" s="451">
        <v>13.280743899999999</v>
      </c>
      <c r="X26" s="451">
        <v>13.348015489</v>
      </c>
      <c r="Y26" s="451">
        <v>12.905590789</v>
      </c>
      <c r="Z26" s="451">
        <v>12.56130564</v>
      </c>
      <c r="AA26" s="451">
        <v>12.807230947000001</v>
      </c>
      <c r="AB26" s="451">
        <v>13.006193482</v>
      </c>
      <c r="AC26" s="451">
        <v>13.032683533</v>
      </c>
      <c r="AD26" s="451">
        <v>13.378870873</v>
      </c>
      <c r="AE26" s="451">
        <v>13.88889356</v>
      </c>
      <c r="AF26" s="451">
        <v>14.174943121</v>
      </c>
      <c r="AG26" s="451">
        <v>14.023685649999999</v>
      </c>
      <c r="AH26" s="451">
        <v>13.915298592999999</v>
      </c>
      <c r="AI26" s="451">
        <v>14.348955352999999</v>
      </c>
      <c r="AJ26" s="451">
        <v>13.86156094</v>
      </c>
      <c r="AK26" s="451">
        <v>13.844027029999999</v>
      </c>
      <c r="AL26" s="451">
        <v>13.440254258</v>
      </c>
      <c r="AM26" s="451">
        <v>13.324291471</v>
      </c>
      <c r="AN26" s="451">
        <v>13.633413957</v>
      </c>
      <c r="AO26" s="451">
        <v>13.856684834999999</v>
      </c>
      <c r="AP26" s="451">
        <v>14.184858576</v>
      </c>
      <c r="AQ26" s="451">
        <v>14.444129892999999</v>
      </c>
      <c r="AR26" s="451">
        <v>14.540291934000001</v>
      </c>
      <c r="AS26" s="451">
        <v>14.232032938</v>
      </c>
      <c r="AT26" s="451">
        <v>14.294075849</v>
      </c>
      <c r="AU26" s="451">
        <v>14.52</v>
      </c>
      <c r="AV26" s="451">
        <v>14.36</v>
      </c>
      <c r="AW26" s="451">
        <v>14.199590000000001</v>
      </c>
      <c r="AX26" s="451">
        <v>13.69464</v>
      </c>
      <c r="AY26" s="374">
        <v>13.55885</v>
      </c>
      <c r="AZ26" s="374">
        <v>13.887729999999999</v>
      </c>
      <c r="BA26" s="374">
        <v>14.05125</v>
      </c>
      <c r="BB26" s="374">
        <v>14.41112</v>
      </c>
      <c r="BC26" s="374">
        <v>14.82667</v>
      </c>
      <c r="BD26" s="374">
        <v>15.087339999999999</v>
      </c>
      <c r="BE26" s="374">
        <v>14.811730000000001</v>
      </c>
      <c r="BF26" s="374">
        <v>15.044980000000001</v>
      </c>
      <c r="BG26" s="374">
        <v>15.47668</v>
      </c>
      <c r="BH26" s="374">
        <v>15.36641</v>
      </c>
      <c r="BI26" s="374">
        <v>15.35765</v>
      </c>
      <c r="BJ26" s="374">
        <v>14.92306</v>
      </c>
      <c r="BK26" s="374">
        <v>14.796469999999999</v>
      </c>
      <c r="BL26" s="374">
        <v>14.941890000000001</v>
      </c>
      <c r="BM26" s="374">
        <v>15.035600000000001</v>
      </c>
      <c r="BN26" s="374">
        <v>15.41384</v>
      </c>
      <c r="BO26" s="374">
        <v>15.82887</v>
      </c>
      <c r="BP26" s="374">
        <v>16.023800000000001</v>
      </c>
      <c r="BQ26" s="374">
        <v>15.6929</v>
      </c>
      <c r="BR26" s="374">
        <v>15.852180000000001</v>
      </c>
      <c r="BS26" s="374">
        <v>16.15382</v>
      </c>
      <c r="BT26" s="374">
        <v>15.896409999999999</v>
      </c>
      <c r="BU26" s="374">
        <v>15.71053</v>
      </c>
      <c r="BV26" s="374">
        <v>15.123799999999999</v>
      </c>
    </row>
    <row r="27" spans="1:74" ht="11.05" customHeight="1" x14ac:dyDescent="0.2">
      <c r="A27" s="59" t="s">
        <v>332</v>
      </c>
      <c r="B27" s="766" t="s">
        <v>1035</v>
      </c>
      <c r="C27" s="451">
        <v>16.435506718999999</v>
      </c>
      <c r="D27" s="451">
        <v>16.568413026000002</v>
      </c>
      <c r="E27" s="451">
        <v>16.965321619000001</v>
      </c>
      <c r="F27" s="451">
        <v>17.538137518999999</v>
      </c>
      <c r="G27" s="451">
        <v>18.249789728</v>
      </c>
      <c r="H27" s="451">
        <v>18.594405492</v>
      </c>
      <c r="I27" s="451">
        <v>19.022100114000001</v>
      </c>
      <c r="J27" s="451">
        <v>19.610905237000001</v>
      </c>
      <c r="K27" s="451">
        <v>19.802066339</v>
      </c>
      <c r="L27" s="451">
        <v>17.604330472000001</v>
      </c>
      <c r="M27" s="451">
        <v>17.934959092</v>
      </c>
      <c r="N27" s="451">
        <v>17.337192915999999</v>
      </c>
      <c r="O27" s="451">
        <v>17.256056719</v>
      </c>
      <c r="P27" s="451">
        <v>17.764186985999999</v>
      </c>
      <c r="Q27" s="451">
        <v>18.818039101</v>
      </c>
      <c r="R27" s="451">
        <v>17.284427355999998</v>
      </c>
      <c r="S27" s="451">
        <v>20.517167500999999</v>
      </c>
      <c r="T27" s="451">
        <v>22.326088522999999</v>
      </c>
      <c r="U27" s="451">
        <v>21.082932651</v>
      </c>
      <c r="V27" s="451">
        <v>21.740904337</v>
      </c>
      <c r="W27" s="451">
        <v>21.900204666</v>
      </c>
      <c r="X27" s="451">
        <v>20.540959700999998</v>
      </c>
      <c r="Y27" s="451">
        <v>18.734588581000001</v>
      </c>
      <c r="Z27" s="451">
        <v>18.174492450999999</v>
      </c>
      <c r="AA27" s="451">
        <v>19.474930306000001</v>
      </c>
      <c r="AB27" s="451">
        <v>19.384591077</v>
      </c>
      <c r="AC27" s="451">
        <v>21.119849177999999</v>
      </c>
      <c r="AD27" s="451">
        <v>21.322281409999999</v>
      </c>
      <c r="AE27" s="451">
        <v>22.113359408000001</v>
      </c>
      <c r="AF27" s="451">
        <v>23.634429515000001</v>
      </c>
      <c r="AG27" s="451">
        <v>23.365560163000001</v>
      </c>
      <c r="AH27" s="451">
        <v>24.212383999</v>
      </c>
      <c r="AI27" s="451">
        <v>24.292060916000001</v>
      </c>
      <c r="AJ27" s="451">
        <v>23.842713842999999</v>
      </c>
      <c r="AK27" s="451">
        <v>21.566796350000001</v>
      </c>
      <c r="AL27" s="451">
        <v>20.703609612000001</v>
      </c>
      <c r="AM27" s="451">
        <v>21.108311709999999</v>
      </c>
      <c r="AN27" s="451">
        <v>22.313702129999999</v>
      </c>
      <c r="AO27" s="451">
        <v>22.934345025999999</v>
      </c>
      <c r="AP27" s="451">
        <v>24.504646034</v>
      </c>
      <c r="AQ27" s="451">
        <v>25.077143972999998</v>
      </c>
      <c r="AR27" s="451">
        <v>25.889967840000001</v>
      </c>
      <c r="AS27" s="451">
        <v>26.280757479999998</v>
      </c>
      <c r="AT27" s="451">
        <v>25.642094311000001</v>
      </c>
      <c r="AU27" s="451">
        <v>26.1</v>
      </c>
      <c r="AV27" s="451">
        <v>24.32</v>
      </c>
      <c r="AW27" s="451">
        <v>22.6858</v>
      </c>
      <c r="AX27" s="451">
        <v>21.684850000000001</v>
      </c>
      <c r="AY27" s="374">
        <v>22.05153</v>
      </c>
      <c r="AZ27" s="374">
        <v>23.2486</v>
      </c>
      <c r="BA27" s="374">
        <v>23.854520000000001</v>
      </c>
      <c r="BB27" s="374">
        <v>26.3904</v>
      </c>
      <c r="BC27" s="374">
        <v>25.93984</v>
      </c>
      <c r="BD27" s="374">
        <v>26.737130000000001</v>
      </c>
      <c r="BE27" s="374">
        <v>27.1676</v>
      </c>
      <c r="BF27" s="374">
        <v>26.43872</v>
      </c>
      <c r="BG27" s="374">
        <v>26.82385</v>
      </c>
      <c r="BH27" s="374">
        <v>24.07996</v>
      </c>
      <c r="BI27" s="374">
        <v>23.27525</v>
      </c>
      <c r="BJ27" s="374">
        <v>22.185770000000002</v>
      </c>
      <c r="BK27" s="374">
        <v>22.522179999999999</v>
      </c>
      <c r="BL27" s="374">
        <v>23.732030000000002</v>
      </c>
      <c r="BM27" s="374">
        <v>24.341619999999999</v>
      </c>
      <c r="BN27" s="374">
        <v>27.950990000000001</v>
      </c>
      <c r="BO27" s="374">
        <v>26.488150000000001</v>
      </c>
      <c r="BP27" s="374">
        <v>27.367280000000001</v>
      </c>
      <c r="BQ27" s="374">
        <v>27.83324</v>
      </c>
      <c r="BR27" s="374">
        <v>27.11534</v>
      </c>
      <c r="BS27" s="374">
        <v>27.557839999999999</v>
      </c>
      <c r="BT27" s="374">
        <v>23.931429999999999</v>
      </c>
      <c r="BU27" s="374">
        <v>24.004650000000002</v>
      </c>
      <c r="BV27" s="374">
        <v>22.91722</v>
      </c>
    </row>
    <row r="28" spans="1:74" ht="11.05" customHeight="1" x14ac:dyDescent="0.2">
      <c r="A28" s="59"/>
      <c r="B28" s="56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451"/>
      <c r="AL28" s="451"/>
      <c r="AM28" s="451"/>
      <c r="AN28" s="451"/>
      <c r="AO28" s="451"/>
      <c r="AP28" s="451"/>
      <c r="AQ28" s="451"/>
      <c r="AR28" s="451"/>
      <c r="AS28" s="451"/>
      <c r="AT28" s="451"/>
      <c r="AU28" s="451"/>
      <c r="AV28" s="451"/>
      <c r="AW28" s="451"/>
      <c r="AX28" s="451"/>
      <c r="AY28" s="374"/>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row>
    <row r="29" spans="1:74" ht="11.05" customHeight="1" x14ac:dyDescent="0.2">
      <c r="A29" s="59"/>
      <c r="B29" s="61" t="s">
        <v>1006</v>
      </c>
      <c r="C29" s="488"/>
      <c r="D29" s="488"/>
      <c r="E29" s="488"/>
      <c r="F29" s="488"/>
      <c r="G29" s="488"/>
      <c r="H29" s="488"/>
      <c r="I29" s="488"/>
      <c r="J29" s="488"/>
      <c r="K29" s="488"/>
      <c r="L29" s="488"/>
      <c r="M29" s="488"/>
      <c r="N29" s="488"/>
      <c r="O29" s="488"/>
      <c r="P29" s="488"/>
      <c r="Q29" s="488"/>
      <c r="R29" s="488"/>
      <c r="S29" s="488"/>
      <c r="T29" s="488"/>
      <c r="U29" s="488"/>
      <c r="V29" s="488"/>
      <c r="W29" s="488"/>
      <c r="X29" s="488"/>
      <c r="Y29" s="488"/>
      <c r="Z29" s="488"/>
      <c r="AA29" s="488"/>
      <c r="AB29" s="488"/>
      <c r="AC29" s="488"/>
      <c r="AD29" s="488"/>
      <c r="AE29" s="488"/>
      <c r="AF29" s="488"/>
      <c r="AG29" s="488"/>
      <c r="AH29" s="488"/>
      <c r="AI29" s="488"/>
      <c r="AJ29" s="488"/>
      <c r="AK29" s="488"/>
      <c r="AL29" s="488"/>
      <c r="AM29" s="488"/>
      <c r="AN29" s="488"/>
      <c r="AO29" s="488"/>
      <c r="AP29" s="488"/>
      <c r="AQ29" s="488"/>
      <c r="AR29" s="488"/>
      <c r="AS29" s="488"/>
      <c r="AT29" s="488"/>
      <c r="AU29" s="488"/>
      <c r="AV29" s="488"/>
      <c r="AW29" s="488"/>
      <c r="AX29" s="488"/>
      <c r="AY29" s="486"/>
      <c r="AZ29" s="486"/>
      <c r="BA29" s="486"/>
      <c r="BB29" s="486"/>
      <c r="BC29" s="486"/>
      <c r="BD29" s="486"/>
      <c r="BE29" s="486"/>
      <c r="BF29" s="486"/>
      <c r="BG29" s="486"/>
      <c r="BH29" s="486"/>
      <c r="BI29" s="486"/>
      <c r="BJ29" s="486"/>
      <c r="BK29" s="486"/>
      <c r="BL29" s="486"/>
      <c r="BM29" s="486"/>
      <c r="BN29" s="486"/>
      <c r="BO29" s="486"/>
      <c r="BP29" s="486"/>
      <c r="BQ29" s="486"/>
      <c r="BR29" s="486"/>
      <c r="BS29" s="486"/>
      <c r="BT29" s="486"/>
      <c r="BU29" s="486"/>
      <c r="BV29" s="486"/>
    </row>
    <row r="30" spans="1:74" s="562" customFormat="1" ht="11.05" customHeight="1" x14ac:dyDescent="0.2">
      <c r="A30" s="560" t="s">
        <v>343</v>
      </c>
      <c r="B30" s="601" t="s">
        <v>1177</v>
      </c>
      <c r="C30" s="451">
        <v>10.27</v>
      </c>
      <c r="D30" s="451">
        <v>11.36</v>
      </c>
      <c r="E30" s="451">
        <v>11.08</v>
      </c>
      <c r="F30" s="451">
        <v>10.87</v>
      </c>
      <c r="G30" s="451">
        <v>10.86</v>
      </c>
      <c r="H30" s="451">
        <v>11.33</v>
      </c>
      <c r="I30" s="451">
        <v>11.46</v>
      </c>
      <c r="J30" s="451">
        <v>11.52</v>
      </c>
      <c r="K30" s="451">
        <v>11.65</v>
      </c>
      <c r="L30" s="451">
        <v>11.52</v>
      </c>
      <c r="M30" s="451">
        <v>11.29</v>
      </c>
      <c r="N30" s="451">
        <v>11.15</v>
      </c>
      <c r="O30" s="451">
        <v>11.26</v>
      </c>
      <c r="P30" s="451">
        <v>11.66</v>
      </c>
      <c r="Q30" s="451">
        <v>11.65</v>
      </c>
      <c r="R30" s="451">
        <v>11.82</v>
      </c>
      <c r="S30" s="451">
        <v>12</v>
      </c>
      <c r="T30" s="451">
        <v>12.75</v>
      </c>
      <c r="U30" s="451">
        <v>13.02</v>
      </c>
      <c r="V30" s="451">
        <v>13.41</v>
      </c>
      <c r="W30" s="451">
        <v>13.28</v>
      </c>
      <c r="X30" s="451">
        <v>12.89</v>
      </c>
      <c r="Y30" s="451">
        <v>12.33</v>
      </c>
      <c r="Z30" s="451">
        <v>12.28</v>
      </c>
      <c r="AA30" s="451">
        <v>12.61</v>
      </c>
      <c r="AB30" s="451">
        <v>12.53</v>
      </c>
      <c r="AC30" s="451">
        <v>12.36</v>
      </c>
      <c r="AD30" s="451">
        <v>12.08</v>
      </c>
      <c r="AE30" s="451">
        <v>12.16</v>
      </c>
      <c r="AF30" s="451">
        <v>12.63</v>
      </c>
      <c r="AG30" s="451">
        <v>12.91</v>
      </c>
      <c r="AH30" s="451">
        <v>13.08</v>
      </c>
      <c r="AI30" s="451">
        <v>13.07</v>
      </c>
      <c r="AJ30" s="451">
        <v>12.73</v>
      </c>
      <c r="AK30" s="451">
        <v>12.43</v>
      </c>
      <c r="AL30" s="451">
        <v>12.24</v>
      </c>
      <c r="AM30" s="451">
        <v>12.59</v>
      </c>
      <c r="AN30" s="451">
        <v>12.75</v>
      </c>
      <c r="AO30" s="451">
        <v>12.73</v>
      </c>
      <c r="AP30" s="451">
        <v>12.63</v>
      </c>
      <c r="AQ30" s="451">
        <v>12.48</v>
      </c>
      <c r="AR30" s="451">
        <v>13.07</v>
      </c>
      <c r="AS30" s="451">
        <v>13.58</v>
      </c>
      <c r="AT30" s="451">
        <v>13.39</v>
      </c>
      <c r="AU30" s="451">
        <v>13.47</v>
      </c>
      <c r="AV30" s="451">
        <v>13.2</v>
      </c>
      <c r="AW30" s="451">
        <v>12.689109999999999</v>
      </c>
      <c r="AX30" s="451">
        <v>12.42686</v>
      </c>
      <c r="AY30" s="374">
        <v>12.68169</v>
      </c>
      <c r="AZ30" s="374">
        <v>12.88297</v>
      </c>
      <c r="BA30" s="374">
        <v>12.912660000000001</v>
      </c>
      <c r="BB30" s="374">
        <v>12.90179</v>
      </c>
      <c r="BC30" s="374">
        <v>12.834759999999999</v>
      </c>
      <c r="BD30" s="374">
        <v>13.49175</v>
      </c>
      <c r="BE30" s="374">
        <v>13.9521</v>
      </c>
      <c r="BF30" s="374">
        <v>13.79191</v>
      </c>
      <c r="BG30" s="374">
        <v>13.88959</v>
      </c>
      <c r="BH30" s="374">
        <v>13.568809999999999</v>
      </c>
      <c r="BI30" s="374">
        <v>13.033049999999999</v>
      </c>
      <c r="BJ30" s="374">
        <v>12.75991</v>
      </c>
      <c r="BK30" s="374">
        <v>13.01234</v>
      </c>
      <c r="BL30" s="374">
        <v>13.148260000000001</v>
      </c>
      <c r="BM30" s="374">
        <v>13.21881</v>
      </c>
      <c r="BN30" s="374">
        <v>13.25203</v>
      </c>
      <c r="BO30" s="374">
        <v>13.19501</v>
      </c>
      <c r="BP30" s="374">
        <v>13.861129999999999</v>
      </c>
      <c r="BQ30" s="374">
        <v>14.32469</v>
      </c>
      <c r="BR30" s="374">
        <v>14.16249</v>
      </c>
      <c r="BS30" s="374">
        <v>14.25023</v>
      </c>
      <c r="BT30" s="374">
        <v>13.91278</v>
      </c>
      <c r="BU30" s="374">
        <v>13.32189</v>
      </c>
      <c r="BV30" s="374">
        <v>13.04752</v>
      </c>
    </row>
    <row r="31" spans="1:74" ht="11.05" customHeight="1" x14ac:dyDescent="0.2">
      <c r="A31" s="59" t="s">
        <v>334</v>
      </c>
      <c r="B31" s="765" t="s">
        <v>1025</v>
      </c>
      <c r="C31" s="451">
        <v>15.862833542000001</v>
      </c>
      <c r="D31" s="451">
        <v>16.463689609999999</v>
      </c>
      <c r="E31" s="451">
        <v>16.236495013999999</v>
      </c>
      <c r="F31" s="451">
        <v>15.702829933</v>
      </c>
      <c r="G31" s="451">
        <v>15.648289255</v>
      </c>
      <c r="H31" s="451">
        <v>16.066078018999999</v>
      </c>
      <c r="I31" s="451">
        <v>16.831774374999998</v>
      </c>
      <c r="J31" s="451">
        <v>16.109072665999999</v>
      </c>
      <c r="K31" s="451">
        <v>16.945644950999998</v>
      </c>
      <c r="L31" s="451">
        <v>16.698054901999999</v>
      </c>
      <c r="M31" s="451">
        <v>16.501980815</v>
      </c>
      <c r="N31" s="451">
        <v>16.904633434000001</v>
      </c>
      <c r="O31" s="451">
        <v>18.125874498000002</v>
      </c>
      <c r="P31" s="451">
        <v>19.268902032</v>
      </c>
      <c r="Q31" s="451">
        <v>17.879793089</v>
      </c>
      <c r="R31" s="451">
        <v>17.403876236999999</v>
      </c>
      <c r="S31" s="451">
        <v>16.965513538</v>
      </c>
      <c r="T31" s="451">
        <v>17.746126091000001</v>
      </c>
      <c r="U31" s="451">
        <v>17.097546510000001</v>
      </c>
      <c r="V31" s="451">
        <v>18.711378221</v>
      </c>
      <c r="W31" s="451">
        <v>19.054856979</v>
      </c>
      <c r="X31" s="451">
        <v>18.131795704000002</v>
      </c>
      <c r="Y31" s="451">
        <v>18.093251480999999</v>
      </c>
      <c r="Z31" s="451">
        <v>19.123153313</v>
      </c>
      <c r="AA31" s="451">
        <v>20.633331511000002</v>
      </c>
      <c r="AB31" s="451">
        <v>21.094832725</v>
      </c>
      <c r="AC31" s="451">
        <v>20.133567886000002</v>
      </c>
      <c r="AD31" s="451">
        <v>20.359643344999999</v>
      </c>
      <c r="AE31" s="451">
        <v>18.129798491999999</v>
      </c>
      <c r="AF31" s="451">
        <v>18.936213318</v>
      </c>
      <c r="AG31" s="451">
        <v>18.412735392999998</v>
      </c>
      <c r="AH31" s="451">
        <v>18.941909133999999</v>
      </c>
      <c r="AI31" s="451">
        <v>18.847244091</v>
      </c>
      <c r="AJ31" s="451">
        <v>19.186375826999999</v>
      </c>
      <c r="AK31" s="451">
        <v>19.179502554999999</v>
      </c>
      <c r="AL31" s="451">
        <v>19.620024752999999</v>
      </c>
      <c r="AM31" s="451">
        <v>20.734511833999999</v>
      </c>
      <c r="AN31" s="451">
        <v>20.733378936000001</v>
      </c>
      <c r="AO31" s="451">
        <v>20.055812975999999</v>
      </c>
      <c r="AP31" s="451">
        <v>19.602031122</v>
      </c>
      <c r="AQ31" s="451">
        <v>19.862024239</v>
      </c>
      <c r="AR31" s="451">
        <v>19.824360765000002</v>
      </c>
      <c r="AS31" s="451">
        <v>20.037475565000001</v>
      </c>
      <c r="AT31" s="451">
        <v>20.800114129000001</v>
      </c>
      <c r="AU31" s="451">
        <v>21.2</v>
      </c>
      <c r="AV31" s="451">
        <v>20.85</v>
      </c>
      <c r="AW31" s="451">
        <v>20.25206</v>
      </c>
      <c r="AX31" s="451">
        <v>20.27281</v>
      </c>
      <c r="AY31" s="374">
        <v>21.335719999999998</v>
      </c>
      <c r="AZ31" s="374">
        <v>21.315919999999998</v>
      </c>
      <c r="BA31" s="374">
        <v>20.67952</v>
      </c>
      <c r="BB31" s="374">
        <v>20.31016</v>
      </c>
      <c r="BC31" s="374">
        <v>20.674520000000001</v>
      </c>
      <c r="BD31" s="374">
        <v>20.801369999999999</v>
      </c>
      <c r="BE31" s="374">
        <v>21.119319999999998</v>
      </c>
      <c r="BF31" s="374">
        <v>21.767659999999999</v>
      </c>
      <c r="BG31" s="374">
        <v>22.363009999999999</v>
      </c>
      <c r="BH31" s="374">
        <v>22.086929999999999</v>
      </c>
      <c r="BI31" s="374">
        <v>21.474499999999999</v>
      </c>
      <c r="BJ31" s="374">
        <v>21.553100000000001</v>
      </c>
      <c r="BK31" s="374">
        <v>22.645720000000001</v>
      </c>
      <c r="BL31" s="374">
        <v>22.583639999999999</v>
      </c>
      <c r="BM31" s="374">
        <v>21.86589</v>
      </c>
      <c r="BN31" s="374">
        <v>21.441929999999999</v>
      </c>
      <c r="BO31" s="374">
        <v>21.753869999999999</v>
      </c>
      <c r="BP31" s="374">
        <v>21.826599999999999</v>
      </c>
      <c r="BQ31" s="374">
        <v>22.050999999999998</v>
      </c>
      <c r="BR31" s="374">
        <v>22.678059999999999</v>
      </c>
      <c r="BS31" s="374">
        <v>23.213039999999999</v>
      </c>
      <c r="BT31" s="374">
        <v>22.836970000000001</v>
      </c>
      <c r="BU31" s="374">
        <v>22.10943</v>
      </c>
      <c r="BV31" s="374">
        <v>22.134740000000001</v>
      </c>
    </row>
    <row r="32" spans="1:74" ht="11.05" customHeight="1" x14ac:dyDescent="0.2">
      <c r="A32" s="59" t="s">
        <v>335</v>
      </c>
      <c r="B32" s="632" t="s">
        <v>1026</v>
      </c>
      <c r="C32" s="451">
        <v>12.076198482000001</v>
      </c>
      <c r="D32" s="451">
        <v>12.650287844999999</v>
      </c>
      <c r="E32" s="451">
        <v>12.627640105999999</v>
      </c>
      <c r="F32" s="451">
        <v>12.296020641</v>
      </c>
      <c r="G32" s="451">
        <v>13.088693311</v>
      </c>
      <c r="H32" s="451">
        <v>14.015609582</v>
      </c>
      <c r="I32" s="451">
        <v>14.150847922000001</v>
      </c>
      <c r="J32" s="451">
        <v>14.194472034</v>
      </c>
      <c r="K32" s="451">
        <v>14.362306948000001</v>
      </c>
      <c r="L32" s="451">
        <v>13.957826288</v>
      </c>
      <c r="M32" s="451">
        <v>13.36283435</v>
      </c>
      <c r="N32" s="451">
        <v>13.076788168</v>
      </c>
      <c r="O32" s="451">
        <v>13.672746596</v>
      </c>
      <c r="P32" s="451">
        <v>14.399134441999999</v>
      </c>
      <c r="Q32" s="451">
        <v>13.813785912</v>
      </c>
      <c r="R32" s="451">
        <v>14.01397064</v>
      </c>
      <c r="S32" s="451">
        <v>14.476708077</v>
      </c>
      <c r="T32" s="451">
        <v>16.024294593</v>
      </c>
      <c r="U32" s="451">
        <v>16.196400365999999</v>
      </c>
      <c r="V32" s="451">
        <v>16.570913084000001</v>
      </c>
      <c r="W32" s="451">
        <v>16.727833390000001</v>
      </c>
      <c r="X32" s="451">
        <v>15.582495845</v>
      </c>
      <c r="Y32" s="451">
        <v>14.869710427999999</v>
      </c>
      <c r="Z32" s="451">
        <v>15.057808309</v>
      </c>
      <c r="AA32" s="451">
        <v>15.343494918999999</v>
      </c>
      <c r="AB32" s="451">
        <v>14.429897285999999</v>
      </c>
      <c r="AC32" s="451">
        <v>14.572028916000001</v>
      </c>
      <c r="AD32" s="451">
        <v>14.300528694</v>
      </c>
      <c r="AE32" s="451">
        <v>14.374095267</v>
      </c>
      <c r="AF32" s="451">
        <v>15.704989661000001</v>
      </c>
      <c r="AG32" s="451">
        <v>16.333999515999999</v>
      </c>
      <c r="AH32" s="451">
        <v>16.060496646000001</v>
      </c>
      <c r="AI32" s="451">
        <v>16.562303104000001</v>
      </c>
      <c r="AJ32" s="451">
        <v>15.606576871</v>
      </c>
      <c r="AK32" s="451">
        <v>15.471247502000001</v>
      </c>
      <c r="AL32" s="451">
        <v>14.484219179</v>
      </c>
      <c r="AM32" s="451">
        <v>14.803462998000001</v>
      </c>
      <c r="AN32" s="451">
        <v>15.334445805</v>
      </c>
      <c r="AO32" s="451">
        <v>15.018571288</v>
      </c>
      <c r="AP32" s="451">
        <v>15.120678604</v>
      </c>
      <c r="AQ32" s="451">
        <v>15.263398566999999</v>
      </c>
      <c r="AR32" s="451">
        <v>16.279339737000001</v>
      </c>
      <c r="AS32" s="451">
        <v>16.766860179999998</v>
      </c>
      <c r="AT32" s="451">
        <v>16.626913298000002</v>
      </c>
      <c r="AU32" s="451">
        <v>16.829999999999998</v>
      </c>
      <c r="AV32" s="451">
        <v>15.74</v>
      </c>
      <c r="AW32" s="451">
        <v>15.60595</v>
      </c>
      <c r="AX32" s="451">
        <v>14.72237</v>
      </c>
      <c r="AY32" s="374">
        <v>14.9693</v>
      </c>
      <c r="AZ32" s="374">
        <v>15.63133</v>
      </c>
      <c r="BA32" s="374">
        <v>15.350849999999999</v>
      </c>
      <c r="BB32" s="374">
        <v>15.491099999999999</v>
      </c>
      <c r="BC32" s="374">
        <v>15.65143</v>
      </c>
      <c r="BD32" s="374">
        <v>16.716380000000001</v>
      </c>
      <c r="BE32" s="374">
        <v>17.25243</v>
      </c>
      <c r="BF32" s="374">
        <v>17.184090000000001</v>
      </c>
      <c r="BG32" s="374">
        <v>17.46283</v>
      </c>
      <c r="BH32" s="374">
        <v>16.31007</v>
      </c>
      <c r="BI32" s="374">
        <v>16.144659999999998</v>
      </c>
      <c r="BJ32" s="374">
        <v>15.13631</v>
      </c>
      <c r="BK32" s="374">
        <v>15.34779</v>
      </c>
      <c r="BL32" s="374">
        <v>15.94969</v>
      </c>
      <c r="BM32" s="374">
        <v>15.724069999999999</v>
      </c>
      <c r="BN32" s="374">
        <v>15.926880000000001</v>
      </c>
      <c r="BO32" s="374">
        <v>16.121379999999998</v>
      </c>
      <c r="BP32" s="374">
        <v>17.199750000000002</v>
      </c>
      <c r="BQ32" s="374">
        <v>17.750869999999999</v>
      </c>
      <c r="BR32" s="374">
        <v>17.597390000000001</v>
      </c>
      <c r="BS32" s="374">
        <v>17.862909999999999</v>
      </c>
      <c r="BT32" s="374">
        <v>16.674600000000002</v>
      </c>
      <c r="BU32" s="374">
        <v>16.460429999999999</v>
      </c>
      <c r="BV32" s="374">
        <v>15.433339999999999</v>
      </c>
    </row>
    <row r="33" spans="1:74" ht="11.05" customHeight="1" x14ac:dyDescent="0.2">
      <c r="A33" s="59" t="s">
        <v>336</v>
      </c>
      <c r="B33" s="765" t="s">
        <v>1027</v>
      </c>
      <c r="C33" s="451">
        <v>10.071852163999999</v>
      </c>
      <c r="D33" s="451">
        <v>10.441721533000001</v>
      </c>
      <c r="E33" s="451">
        <v>10.650154339</v>
      </c>
      <c r="F33" s="451">
        <v>10.611072209</v>
      </c>
      <c r="G33" s="451">
        <v>10.743413986</v>
      </c>
      <c r="H33" s="451">
        <v>10.700115452</v>
      </c>
      <c r="I33" s="451">
        <v>10.546718293</v>
      </c>
      <c r="J33" s="451">
        <v>10.647080955</v>
      </c>
      <c r="K33" s="451">
        <v>10.810234884</v>
      </c>
      <c r="L33" s="451">
        <v>10.961536927999999</v>
      </c>
      <c r="M33" s="451">
        <v>11.072919125</v>
      </c>
      <c r="N33" s="451">
        <v>10.70341103</v>
      </c>
      <c r="O33" s="451">
        <v>10.680457487</v>
      </c>
      <c r="P33" s="451">
        <v>11.135856055</v>
      </c>
      <c r="Q33" s="451">
        <v>11.071990433</v>
      </c>
      <c r="R33" s="451">
        <v>11.424174676</v>
      </c>
      <c r="S33" s="451">
        <v>11.703033331</v>
      </c>
      <c r="T33" s="451">
        <v>11.965536341</v>
      </c>
      <c r="U33" s="451">
        <v>11.928929661</v>
      </c>
      <c r="V33" s="451">
        <v>11.992981176000001</v>
      </c>
      <c r="W33" s="451">
        <v>11.976270777</v>
      </c>
      <c r="X33" s="451">
        <v>11.993845042</v>
      </c>
      <c r="Y33" s="451">
        <v>11.653678414</v>
      </c>
      <c r="Z33" s="451">
        <v>11.627800611</v>
      </c>
      <c r="AA33" s="451">
        <v>12.039194037</v>
      </c>
      <c r="AB33" s="451">
        <v>11.964351702</v>
      </c>
      <c r="AC33" s="451">
        <v>11.950278221</v>
      </c>
      <c r="AD33" s="451">
        <v>11.998927279</v>
      </c>
      <c r="AE33" s="451">
        <v>12.112541707</v>
      </c>
      <c r="AF33" s="451">
        <v>11.997114499</v>
      </c>
      <c r="AG33" s="451">
        <v>11.821864011000001</v>
      </c>
      <c r="AH33" s="451">
        <v>11.960518705</v>
      </c>
      <c r="AI33" s="451">
        <v>11.900235768</v>
      </c>
      <c r="AJ33" s="451">
        <v>11.939387893999999</v>
      </c>
      <c r="AK33" s="451">
        <v>11.934079978</v>
      </c>
      <c r="AL33" s="451">
        <v>11.655662356000001</v>
      </c>
      <c r="AM33" s="451">
        <v>11.895000843</v>
      </c>
      <c r="AN33" s="451">
        <v>12.201273430000001</v>
      </c>
      <c r="AO33" s="451">
        <v>12.112982951999999</v>
      </c>
      <c r="AP33" s="451">
        <v>12.199609193000001</v>
      </c>
      <c r="AQ33" s="451">
        <v>12.416272255000001</v>
      </c>
      <c r="AR33" s="451">
        <v>12.416780366999999</v>
      </c>
      <c r="AS33" s="451">
        <v>12.327413346</v>
      </c>
      <c r="AT33" s="451">
        <v>12.220170672</v>
      </c>
      <c r="AU33" s="451">
        <v>12.27</v>
      </c>
      <c r="AV33" s="451">
        <v>12.19</v>
      </c>
      <c r="AW33" s="451">
        <v>12.14658</v>
      </c>
      <c r="AX33" s="451">
        <v>11.82525</v>
      </c>
      <c r="AY33" s="374">
        <v>12.07292</v>
      </c>
      <c r="AZ33" s="374">
        <v>12.360670000000001</v>
      </c>
      <c r="BA33" s="374">
        <v>12.29458</v>
      </c>
      <c r="BB33" s="374">
        <v>12.41236</v>
      </c>
      <c r="BC33" s="374">
        <v>12.66841</v>
      </c>
      <c r="BD33" s="374">
        <v>12.69017</v>
      </c>
      <c r="BE33" s="374">
        <v>12.553839999999999</v>
      </c>
      <c r="BF33" s="374">
        <v>12.474769999999999</v>
      </c>
      <c r="BG33" s="374">
        <v>12.57551</v>
      </c>
      <c r="BH33" s="374">
        <v>12.483470000000001</v>
      </c>
      <c r="BI33" s="374">
        <v>12.44354</v>
      </c>
      <c r="BJ33" s="374">
        <v>12.12279</v>
      </c>
      <c r="BK33" s="374">
        <v>12.379519999999999</v>
      </c>
      <c r="BL33" s="374">
        <v>12.675829999999999</v>
      </c>
      <c r="BM33" s="374">
        <v>12.600669999999999</v>
      </c>
      <c r="BN33" s="374">
        <v>12.71607</v>
      </c>
      <c r="BO33" s="374">
        <v>12.97058</v>
      </c>
      <c r="BP33" s="374">
        <v>12.993370000000001</v>
      </c>
      <c r="BQ33" s="374">
        <v>12.872109999999999</v>
      </c>
      <c r="BR33" s="374">
        <v>12.784330000000001</v>
      </c>
      <c r="BS33" s="374">
        <v>12.88524</v>
      </c>
      <c r="BT33" s="374">
        <v>12.793979999999999</v>
      </c>
      <c r="BU33" s="374">
        <v>12.74043</v>
      </c>
      <c r="BV33" s="374">
        <v>12.404579999999999</v>
      </c>
    </row>
    <row r="34" spans="1:74" ht="11.05" customHeight="1" x14ac:dyDescent="0.2">
      <c r="A34" s="59" t="s">
        <v>337</v>
      </c>
      <c r="B34" s="765" t="s">
        <v>1028</v>
      </c>
      <c r="C34" s="451">
        <v>8.8146654378000004</v>
      </c>
      <c r="D34" s="451">
        <v>9.2285350351000002</v>
      </c>
      <c r="E34" s="451">
        <v>9.2636025590000006</v>
      </c>
      <c r="F34" s="451">
        <v>9.4924240382999994</v>
      </c>
      <c r="G34" s="451">
        <v>9.8946724809000006</v>
      </c>
      <c r="H34" s="451">
        <v>11.032551765999999</v>
      </c>
      <c r="I34" s="451">
        <v>10.934082799</v>
      </c>
      <c r="J34" s="451">
        <v>10.851788687999999</v>
      </c>
      <c r="K34" s="451">
        <v>10.699040886000001</v>
      </c>
      <c r="L34" s="451">
        <v>9.7224262649999993</v>
      </c>
      <c r="M34" s="451">
        <v>9.7283710587000005</v>
      </c>
      <c r="N34" s="451">
        <v>9.4137077356999992</v>
      </c>
      <c r="O34" s="451">
        <v>9.4235150620999999</v>
      </c>
      <c r="P34" s="451">
        <v>9.5559915677999996</v>
      </c>
      <c r="Q34" s="451">
        <v>9.7401596336999994</v>
      </c>
      <c r="R34" s="451">
        <v>9.8432326455000005</v>
      </c>
      <c r="S34" s="451">
        <v>10.295449852000001</v>
      </c>
      <c r="T34" s="451">
        <v>11.482830742999999</v>
      </c>
      <c r="U34" s="451">
        <v>11.61598511</v>
      </c>
      <c r="V34" s="451">
        <v>11.674528905000001</v>
      </c>
      <c r="W34" s="451">
        <v>10.974541672999999</v>
      </c>
      <c r="X34" s="451">
        <v>10.368467434999999</v>
      </c>
      <c r="Y34" s="451">
        <v>10.145949830999999</v>
      </c>
      <c r="Z34" s="451">
        <v>9.6844366063000002</v>
      </c>
      <c r="AA34" s="451">
        <v>9.5890062988999993</v>
      </c>
      <c r="AB34" s="451">
        <v>9.8853898828000002</v>
      </c>
      <c r="AC34" s="451">
        <v>9.8736878921999995</v>
      </c>
      <c r="AD34" s="451">
        <v>9.9025238315999999</v>
      </c>
      <c r="AE34" s="451">
        <v>10.178676389</v>
      </c>
      <c r="AF34" s="451">
        <v>11.142077671999999</v>
      </c>
      <c r="AG34" s="451">
        <v>11.239412336999999</v>
      </c>
      <c r="AH34" s="451">
        <v>11.254107779</v>
      </c>
      <c r="AI34" s="451">
        <v>11.080365166</v>
      </c>
      <c r="AJ34" s="451">
        <v>9.9939569892000009</v>
      </c>
      <c r="AK34" s="451">
        <v>9.7193367381000009</v>
      </c>
      <c r="AL34" s="451">
        <v>9.4695268067999994</v>
      </c>
      <c r="AM34" s="451">
        <v>9.6559949036999999</v>
      </c>
      <c r="AN34" s="451">
        <v>9.9296747606999993</v>
      </c>
      <c r="AO34" s="451">
        <v>10.119150790000001</v>
      </c>
      <c r="AP34" s="451">
        <v>10.044448357</v>
      </c>
      <c r="AQ34" s="451">
        <v>9.9506801191999994</v>
      </c>
      <c r="AR34" s="451">
        <v>11.263987046</v>
      </c>
      <c r="AS34" s="451">
        <v>11.466281084</v>
      </c>
      <c r="AT34" s="451">
        <v>11.375504224</v>
      </c>
      <c r="AU34" s="451">
        <v>11.05</v>
      </c>
      <c r="AV34" s="451">
        <v>9.9600000000000009</v>
      </c>
      <c r="AW34" s="451">
        <v>9.7636769999999995</v>
      </c>
      <c r="AX34" s="451">
        <v>9.4874709999999993</v>
      </c>
      <c r="AY34" s="374">
        <v>9.6421329999999994</v>
      </c>
      <c r="AZ34" s="374">
        <v>9.9572249999999993</v>
      </c>
      <c r="BA34" s="374">
        <v>10.23808</v>
      </c>
      <c r="BB34" s="374">
        <v>10.248989999999999</v>
      </c>
      <c r="BC34" s="374">
        <v>10.193049999999999</v>
      </c>
      <c r="BD34" s="374">
        <v>11.587070000000001</v>
      </c>
      <c r="BE34" s="374">
        <v>11.767709999999999</v>
      </c>
      <c r="BF34" s="374">
        <v>11.71561</v>
      </c>
      <c r="BG34" s="374">
        <v>11.44666</v>
      </c>
      <c r="BH34" s="374">
        <v>10.28898</v>
      </c>
      <c r="BI34" s="374">
        <v>10.040430000000001</v>
      </c>
      <c r="BJ34" s="374">
        <v>9.7351690000000008</v>
      </c>
      <c r="BK34" s="374">
        <v>9.8819979999999994</v>
      </c>
      <c r="BL34" s="374">
        <v>10.12189</v>
      </c>
      <c r="BM34" s="374">
        <v>10.41159</v>
      </c>
      <c r="BN34" s="374">
        <v>10.438750000000001</v>
      </c>
      <c r="BO34" s="374">
        <v>10.40799</v>
      </c>
      <c r="BP34" s="374">
        <v>11.807079999999999</v>
      </c>
      <c r="BQ34" s="374">
        <v>11.95126</v>
      </c>
      <c r="BR34" s="374">
        <v>11.872809999999999</v>
      </c>
      <c r="BS34" s="374">
        <v>11.595129999999999</v>
      </c>
      <c r="BT34" s="374">
        <v>10.41437</v>
      </c>
      <c r="BU34" s="374">
        <v>10.1587</v>
      </c>
      <c r="BV34" s="374">
        <v>9.855677</v>
      </c>
    </row>
    <row r="35" spans="1:74" ht="11.05" customHeight="1" x14ac:dyDescent="0.2">
      <c r="A35" s="59" t="s">
        <v>338</v>
      </c>
      <c r="B35" s="765" t="s">
        <v>1029</v>
      </c>
      <c r="C35" s="451">
        <v>8.8940953785999994</v>
      </c>
      <c r="D35" s="451">
        <v>9.4708853160000004</v>
      </c>
      <c r="E35" s="451">
        <v>9.3120002640999999</v>
      </c>
      <c r="F35" s="451">
        <v>8.8619834751000006</v>
      </c>
      <c r="G35" s="451">
        <v>9.1453637235999992</v>
      </c>
      <c r="H35" s="451">
        <v>9.2973983406999992</v>
      </c>
      <c r="I35" s="451">
        <v>9.3415821034000004</v>
      </c>
      <c r="J35" s="451">
        <v>9.4440240403000004</v>
      </c>
      <c r="K35" s="451">
        <v>9.5628918608000006</v>
      </c>
      <c r="L35" s="451">
        <v>9.7716382445000001</v>
      </c>
      <c r="M35" s="451">
        <v>9.9482134148999997</v>
      </c>
      <c r="N35" s="451">
        <v>9.9018124758999999</v>
      </c>
      <c r="O35" s="451">
        <v>9.8881265631000002</v>
      </c>
      <c r="P35" s="451">
        <v>10.270259912</v>
      </c>
      <c r="Q35" s="451">
        <v>10.271440205999999</v>
      </c>
      <c r="R35" s="451">
        <v>10.217719263999999</v>
      </c>
      <c r="S35" s="451">
        <v>10.750687138</v>
      </c>
      <c r="T35" s="451">
        <v>11.031799016000001</v>
      </c>
      <c r="U35" s="451">
        <v>11.205812179</v>
      </c>
      <c r="V35" s="451">
        <v>11.412025117000001</v>
      </c>
      <c r="W35" s="451">
        <v>11.350068062</v>
      </c>
      <c r="X35" s="451">
        <v>11.179218843999999</v>
      </c>
      <c r="Y35" s="451">
        <v>10.889618198999999</v>
      </c>
      <c r="Z35" s="451">
        <v>11.056902314</v>
      </c>
      <c r="AA35" s="451">
        <v>11.350165837</v>
      </c>
      <c r="AB35" s="451">
        <v>11.200616926</v>
      </c>
      <c r="AC35" s="451">
        <v>10.785084506</v>
      </c>
      <c r="AD35" s="451">
        <v>10.872711933</v>
      </c>
      <c r="AE35" s="451">
        <v>10.662792607</v>
      </c>
      <c r="AF35" s="451">
        <v>10.704602111</v>
      </c>
      <c r="AG35" s="451">
        <v>10.701186833</v>
      </c>
      <c r="AH35" s="451">
        <v>10.639912733999999</v>
      </c>
      <c r="AI35" s="451">
        <v>10.718441343</v>
      </c>
      <c r="AJ35" s="451">
        <v>10.861849027</v>
      </c>
      <c r="AK35" s="451">
        <v>10.742239407</v>
      </c>
      <c r="AL35" s="451">
        <v>10.79631955</v>
      </c>
      <c r="AM35" s="451">
        <v>11.273135971</v>
      </c>
      <c r="AN35" s="451">
        <v>11.240156316</v>
      </c>
      <c r="AO35" s="451">
        <v>10.989076466</v>
      </c>
      <c r="AP35" s="451">
        <v>10.976606668000001</v>
      </c>
      <c r="AQ35" s="451">
        <v>10.65556198</v>
      </c>
      <c r="AR35" s="451">
        <v>10.954288279</v>
      </c>
      <c r="AS35" s="451">
        <v>10.913853714</v>
      </c>
      <c r="AT35" s="451">
        <v>10.799941540000001</v>
      </c>
      <c r="AU35" s="451">
        <v>10.88</v>
      </c>
      <c r="AV35" s="451">
        <v>11.06</v>
      </c>
      <c r="AW35" s="451">
        <v>10.64645</v>
      </c>
      <c r="AX35" s="451">
        <v>10.566319999999999</v>
      </c>
      <c r="AY35" s="374">
        <v>10.94171</v>
      </c>
      <c r="AZ35" s="374">
        <v>10.948040000000001</v>
      </c>
      <c r="BA35" s="374">
        <v>10.77786</v>
      </c>
      <c r="BB35" s="374">
        <v>10.871409999999999</v>
      </c>
      <c r="BC35" s="374">
        <v>10.596489999999999</v>
      </c>
      <c r="BD35" s="374">
        <v>10.98574</v>
      </c>
      <c r="BE35" s="374">
        <v>11.076689999999999</v>
      </c>
      <c r="BF35" s="374">
        <v>10.941649999999999</v>
      </c>
      <c r="BG35" s="374">
        <v>11.05752</v>
      </c>
      <c r="BH35" s="374">
        <v>11.29293</v>
      </c>
      <c r="BI35" s="374">
        <v>10.90151</v>
      </c>
      <c r="BJ35" s="374">
        <v>10.799020000000001</v>
      </c>
      <c r="BK35" s="374">
        <v>11.1859</v>
      </c>
      <c r="BL35" s="374">
        <v>11.17182</v>
      </c>
      <c r="BM35" s="374">
        <v>11.021979999999999</v>
      </c>
      <c r="BN35" s="374">
        <v>11.1454</v>
      </c>
      <c r="BO35" s="374">
        <v>10.8903</v>
      </c>
      <c r="BP35" s="374">
        <v>11.30054</v>
      </c>
      <c r="BQ35" s="374">
        <v>11.37519</v>
      </c>
      <c r="BR35" s="374">
        <v>11.2654</v>
      </c>
      <c r="BS35" s="374">
        <v>11.33201</v>
      </c>
      <c r="BT35" s="374">
        <v>11.532870000000001</v>
      </c>
      <c r="BU35" s="374">
        <v>11.11645</v>
      </c>
      <c r="BV35" s="374">
        <v>11.03041</v>
      </c>
    </row>
    <row r="36" spans="1:74" ht="11.05" customHeight="1" x14ac:dyDescent="0.2">
      <c r="A36" s="59" t="s">
        <v>339</v>
      </c>
      <c r="B36" s="765" t="s">
        <v>1030</v>
      </c>
      <c r="C36" s="451">
        <v>10.610770075</v>
      </c>
      <c r="D36" s="451">
        <v>10.979192331</v>
      </c>
      <c r="E36" s="451">
        <v>11.011848493</v>
      </c>
      <c r="F36" s="451">
        <v>11.139905389999999</v>
      </c>
      <c r="G36" s="451">
        <v>11.09630499</v>
      </c>
      <c r="H36" s="451">
        <v>11.135353426</v>
      </c>
      <c r="I36" s="451">
        <v>11.121738701</v>
      </c>
      <c r="J36" s="451">
        <v>11.110717748000001</v>
      </c>
      <c r="K36" s="451">
        <v>11.209909917999999</v>
      </c>
      <c r="L36" s="451">
        <v>11.193777239999999</v>
      </c>
      <c r="M36" s="451">
        <v>11.500644486000001</v>
      </c>
      <c r="N36" s="451">
        <v>10.727609742</v>
      </c>
      <c r="O36" s="451">
        <v>11.473170451</v>
      </c>
      <c r="P36" s="451">
        <v>11.435938083</v>
      </c>
      <c r="Q36" s="451">
        <v>11.57340338</v>
      </c>
      <c r="R36" s="451">
        <v>11.721514609</v>
      </c>
      <c r="S36" s="451">
        <v>11.854674470000001</v>
      </c>
      <c r="T36" s="451">
        <v>12.339188286000001</v>
      </c>
      <c r="U36" s="451">
        <v>12.542936104000001</v>
      </c>
      <c r="V36" s="451">
        <v>13.08144892</v>
      </c>
      <c r="W36" s="451">
        <v>12.788700690000001</v>
      </c>
      <c r="X36" s="451">
        <v>12.489835169999999</v>
      </c>
      <c r="Y36" s="451">
        <v>12.576025229000001</v>
      </c>
      <c r="Z36" s="451">
        <v>12.071847363</v>
      </c>
      <c r="AA36" s="451">
        <v>12.479850966000001</v>
      </c>
      <c r="AB36" s="451">
        <v>12.817001411</v>
      </c>
      <c r="AC36" s="451">
        <v>12.188060038</v>
      </c>
      <c r="AD36" s="451">
        <v>11.898159419000001</v>
      </c>
      <c r="AE36" s="451">
        <v>11.952288547</v>
      </c>
      <c r="AF36" s="451">
        <v>12.21190284</v>
      </c>
      <c r="AG36" s="451">
        <v>12.113543934000001</v>
      </c>
      <c r="AH36" s="451">
        <v>11.943364408000001</v>
      </c>
      <c r="AI36" s="451">
        <v>11.971563123999999</v>
      </c>
      <c r="AJ36" s="451">
        <v>11.968653259</v>
      </c>
      <c r="AK36" s="451">
        <v>12.008618718999999</v>
      </c>
      <c r="AL36" s="451">
        <v>12.139885515</v>
      </c>
      <c r="AM36" s="451">
        <v>12.196073359</v>
      </c>
      <c r="AN36" s="451">
        <v>12.472359156</v>
      </c>
      <c r="AO36" s="451">
        <v>12.783070964</v>
      </c>
      <c r="AP36" s="451">
        <v>12.508178658</v>
      </c>
      <c r="AQ36" s="451">
        <v>11.992619396</v>
      </c>
      <c r="AR36" s="451">
        <v>12.472242425999999</v>
      </c>
      <c r="AS36" s="451">
        <v>12.247333618000001</v>
      </c>
      <c r="AT36" s="451">
        <v>12.304374749000001</v>
      </c>
      <c r="AU36" s="451">
        <v>12.4</v>
      </c>
      <c r="AV36" s="451">
        <v>12.39</v>
      </c>
      <c r="AW36" s="451">
        <v>12.376910000000001</v>
      </c>
      <c r="AX36" s="451">
        <v>12.430949999999999</v>
      </c>
      <c r="AY36" s="374">
        <v>12.41761</v>
      </c>
      <c r="AZ36" s="374">
        <v>12.745089999999999</v>
      </c>
      <c r="BA36" s="374">
        <v>13.090199999999999</v>
      </c>
      <c r="BB36" s="374">
        <v>12.846069999999999</v>
      </c>
      <c r="BC36" s="374">
        <v>12.36605</v>
      </c>
      <c r="BD36" s="374">
        <v>12.897320000000001</v>
      </c>
      <c r="BE36" s="374">
        <v>12.660679999999999</v>
      </c>
      <c r="BF36" s="374">
        <v>12.699780000000001</v>
      </c>
      <c r="BG36" s="374">
        <v>12.80021</v>
      </c>
      <c r="BH36" s="374">
        <v>12.798690000000001</v>
      </c>
      <c r="BI36" s="374">
        <v>12.748189999999999</v>
      </c>
      <c r="BJ36" s="374">
        <v>12.773910000000001</v>
      </c>
      <c r="BK36" s="374">
        <v>12.76193</v>
      </c>
      <c r="BL36" s="374">
        <v>13.01737</v>
      </c>
      <c r="BM36" s="374">
        <v>13.399520000000001</v>
      </c>
      <c r="BN36" s="374">
        <v>13.18519</v>
      </c>
      <c r="BO36" s="374">
        <v>12.708920000000001</v>
      </c>
      <c r="BP36" s="374">
        <v>13.235480000000001</v>
      </c>
      <c r="BQ36" s="374">
        <v>12.98269</v>
      </c>
      <c r="BR36" s="374">
        <v>13.023960000000001</v>
      </c>
      <c r="BS36" s="374">
        <v>13.13677</v>
      </c>
      <c r="BT36" s="374">
        <v>13.134080000000001</v>
      </c>
      <c r="BU36" s="374">
        <v>13.06273</v>
      </c>
      <c r="BV36" s="374">
        <v>13.09327</v>
      </c>
    </row>
    <row r="37" spans="1:74" ht="11.05" customHeight="1" x14ac:dyDescent="0.2">
      <c r="A37" s="59" t="s">
        <v>340</v>
      </c>
      <c r="B37" s="765" t="s">
        <v>1031</v>
      </c>
      <c r="C37" s="451">
        <v>7.7850857923000003</v>
      </c>
      <c r="D37" s="451">
        <v>12.576745751000001</v>
      </c>
      <c r="E37" s="451">
        <v>10.003637166000001</v>
      </c>
      <c r="F37" s="451">
        <v>10.061004777000001</v>
      </c>
      <c r="G37" s="451">
        <v>8.6596492753999996</v>
      </c>
      <c r="H37" s="451">
        <v>8.0886350284000006</v>
      </c>
      <c r="I37" s="451">
        <v>8.3867120431999993</v>
      </c>
      <c r="J37" s="451">
        <v>8.4736512058999995</v>
      </c>
      <c r="K37" s="451">
        <v>8.5798132055000007</v>
      </c>
      <c r="L37" s="451">
        <v>8.6283541289999999</v>
      </c>
      <c r="M37" s="451">
        <v>8.7280728789000008</v>
      </c>
      <c r="N37" s="451">
        <v>8.4235019470000001</v>
      </c>
      <c r="O37" s="451">
        <v>8.291551535</v>
      </c>
      <c r="P37" s="451">
        <v>8.6555377532000009</v>
      </c>
      <c r="Q37" s="451">
        <v>8.6758032186000005</v>
      </c>
      <c r="R37" s="451">
        <v>8.7320153618000003</v>
      </c>
      <c r="S37" s="451">
        <v>9.5198749698</v>
      </c>
      <c r="T37" s="451">
        <v>10.038643678</v>
      </c>
      <c r="U37" s="451">
        <v>10.338756187</v>
      </c>
      <c r="V37" s="451">
        <v>10.515581811000001</v>
      </c>
      <c r="W37" s="451">
        <v>10.205997890000001</v>
      </c>
      <c r="X37" s="451">
        <v>9.9643920993999995</v>
      </c>
      <c r="Y37" s="451">
        <v>9.4774648100000007</v>
      </c>
      <c r="Z37" s="451">
        <v>9.3523852094999995</v>
      </c>
      <c r="AA37" s="451">
        <v>9.2213372010000008</v>
      </c>
      <c r="AB37" s="451">
        <v>9.4899689563000003</v>
      </c>
      <c r="AC37" s="451">
        <v>9.0433437288</v>
      </c>
      <c r="AD37" s="451">
        <v>8.4654577649</v>
      </c>
      <c r="AE37" s="451">
        <v>8.7392307010000003</v>
      </c>
      <c r="AF37" s="451">
        <v>9.0036208892000005</v>
      </c>
      <c r="AG37" s="451">
        <v>9.1591442770999993</v>
      </c>
      <c r="AH37" s="451">
        <v>9.8385840548000001</v>
      </c>
      <c r="AI37" s="451">
        <v>9.4433382194999993</v>
      </c>
      <c r="AJ37" s="451">
        <v>9.1490674678000001</v>
      </c>
      <c r="AK37" s="451">
        <v>8.8431517432</v>
      </c>
      <c r="AL37" s="451">
        <v>8.8185799496000001</v>
      </c>
      <c r="AM37" s="451">
        <v>8.9448864977000007</v>
      </c>
      <c r="AN37" s="451">
        <v>8.8106667310999995</v>
      </c>
      <c r="AO37" s="451">
        <v>8.9620658764000005</v>
      </c>
      <c r="AP37" s="451">
        <v>8.9398725786999993</v>
      </c>
      <c r="AQ37" s="451">
        <v>8.7053030732999996</v>
      </c>
      <c r="AR37" s="451">
        <v>9.1711209745000009</v>
      </c>
      <c r="AS37" s="451">
        <v>9.3612755578000009</v>
      </c>
      <c r="AT37" s="451">
        <v>9.3361873165000002</v>
      </c>
      <c r="AU37" s="451">
        <v>9.31</v>
      </c>
      <c r="AV37" s="451">
        <v>8.98</v>
      </c>
      <c r="AW37" s="451">
        <v>9.1970220000000005</v>
      </c>
      <c r="AX37" s="451">
        <v>9.4940239999999996</v>
      </c>
      <c r="AY37" s="374">
        <v>9.6579540000000001</v>
      </c>
      <c r="AZ37" s="374">
        <v>9.9714939999999999</v>
      </c>
      <c r="BA37" s="374">
        <v>10.24386</v>
      </c>
      <c r="BB37" s="374">
        <v>10.320130000000001</v>
      </c>
      <c r="BC37" s="374">
        <v>10.16085</v>
      </c>
      <c r="BD37" s="374">
        <v>10.74216</v>
      </c>
      <c r="BE37" s="374">
        <v>10.80082</v>
      </c>
      <c r="BF37" s="374">
        <v>10.59403</v>
      </c>
      <c r="BG37" s="374">
        <v>10.14373</v>
      </c>
      <c r="BH37" s="374">
        <v>9.5187810000000006</v>
      </c>
      <c r="BI37" s="374">
        <v>9.7364789999999992</v>
      </c>
      <c r="BJ37" s="374">
        <v>9.9325720000000004</v>
      </c>
      <c r="BK37" s="374">
        <v>10.048769999999999</v>
      </c>
      <c r="BL37" s="374">
        <v>9.9960070000000005</v>
      </c>
      <c r="BM37" s="374">
        <v>10.408910000000001</v>
      </c>
      <c r="BN37" s="374">
        <v>10.6229</v>
      </c>
      <c r="BO37" s="374">
        <v>10.464219999999999</v>
      </c>
      <c r="BP37" s="374">
        <v>11.03063</v>
      </c>
      <c r="BQ37" s="374">
        <v>11.07912</v>
      </c>
      <c r="BR37" s="374">
        <v>10.928459999999999</v>
      </c>
      <c r="BS37" s="374">
        <v>10.49818</v>
      </c>
      <c r="BT37" s="374">
        <v>9.8444680000000009</v>
      </c>
      <c r="BU37" s="374">
        <v>9.8806539999999998</v>
      </c>
      <c r="BV37" s="374">
        <v>10.042669999999999</v>
      </c>
    </row>
    <row r="38" spans="1:74" ht="11.05" customHeight="1" x14ac:dyDescent="0.2">
      <c r="A38" s="59" t="s">
        <v>341</v>
      </c>
      <c r="B38" s="765" t="s">
        <v>1032</v>
      </c>
      <c r="C38" s="451">
        <v>8.9262044062000001</v>
      </c>
      <c r="D38" s="451">
        <v>9.2962949814000009</v>
      </c>
      <c r="E38" s="451">
        <v>9.1365204372999997</v>
      </c>
      <c r="F38" s="451">
        <v>9.3481787767999993</v>
      </c>
      <c r="G38" s="451">
        <v>9.6756220711999994</v>
      </c>
      <c r="H38" s="451">
        <v>10.182142289</v>
      </c>
      <c r="I38" s="451">
        <v>10.336252292999999</v>
      </c>
      <c r="J38" s="451">
        <v>10.163908843</v>
      </c>
      <c r="K38" s="451">
        <v>10.151712453</v>
      </c>
      <c r="L38" s="451">
        <v>9.8295012089</v>
      </c>
      <c r="M38" s="451">
        <v>9.5285856101000004</v>
      </c>
      <c r="N38" s="451">
        <v>9.4219738081000006</v>
      </c>
      <c r="O38" s="451">
        <v>9.4591673975999999</v>
      </c>
      <c r="P38" s="451">
        <v>9.6524554037999994</v>
      </c>
      <c r="Q38" s="451">
        <v>9.5612622747000007</v>
      </c>
      <c r="R38" s="451">
        <v>9.9138509458000001</v>
      </c>
      <c r="S38" s="451">
        <v>10.118781483999999</v>
      </c>
      <c r="T38" s="451">
        <v>10.811387726</v>
      </c>
      <c r="U38" s="451">
        <v>11.070915004</v>
      </c>
      <c r="V38" s="451">
        <v>10.97741409</v>
      </c>
      <c r="W38" s="451">
        <v>11.185201531000001</v>
      </c>
      <c r="X38" s="451">
        <v>10.651465173</v>
      </c>
      <c r="Y38" s="451">
        <v>10.455937801999999</v>
      </c>
      <c r="Z38" s="451">
        <v>10.140872127</v>
      </c>
      <c r="AA38" s="451">
        <v>10.282829132</v>
      </c>
      <c r="AB38" s="451">
        <v>10.363442517999999</v>
      </c>
      <c r="AC38" s="451">
        <v>10.359977690999999</v>
      </c>
      <c r="AD38" s="451">
        <v>10.656778975</v>
      </c>
      <c r="AE38" s="451">
        <v>10.925979756</v>
      </c>
      <c r="AF38" s="451">
        <v>11.42861197</v>
      </c>
      <c r="AG38" s="451">
        <v>11.641740476000001</v>
      </c>
      <c r="AH38" s="451">
        <v>11.548110014000001</v>
      </c>
      <c r="AI38" s="451">
        <v>11.549832625000001</v>
      </c>
      <c r="AJ38" s="451">
        <v>10.82803908</v>
      </c>
      <c r="AK38" s="451">
        <v>10.760889153000001</v>
      </c>
      <c r="AL38" s="451">
        <v>10.432939312</v>
      </c>
      <c r="AM38" s="451">
        <v>10.461481933</v>
      </c>
      <c r="AN38" s="451">
        <v>10.570458051999999</v>
      </c>
      <c r="AO38" s="451">
        <v>10.669889016000001</v>
      </c>
      <c r="AP38" s="451">
        <v>10.838592516</v>
      </c>
      <c r="AQ38" s="451">
        <v>11.116198599000001</v>
      </c>
      <c r="AR38" s="451">
        <v>11.634679852</v>
      </c>
      <c r="AS38" s="451">
        <v>11.748055201</v>
      </c>
      <c r="AT38" s="451">
        <v>11.383536404000001</v>
      </c>
      <c r="AU38" s="451">
        <v>11.54</v>
      </c>
      <c r="AV38" s="451">
        <v>10.87</v>
      </c>
      <c r="AW38" s="451">
        <v>10.716810000000001</v>
      </c>
      <c r="AX38" s="451">
        <v>10.28415</v>
      </c>
      <c r="AY38" s="374">
        <v>10.18849</v>
      </c>
      <c r="AZ38" s="374">
        <v>10.27867</v>
      </c>
      <c r="BA38" s="374">
        <v>10.40596</v>
      </c>
      <c r="BB38" s="374">
        <v>10.606859999999999</v>
      </c>
      <c r="BC38" s="374">
        <v>11.026630000000001</v>
      </c>
      <c r="BD38" s="374">
        <v>11.76107</v>
      </c>
      <c r="BE38" s="374">
        <v>11.958170000000001</v>
      </c>
      <c r="BF38" s="374">
        <v>11.699210000000001</v>
      </c>
      <c r="BG38" s="374">
        <v>12.000080000000001</v>
      </c>
      <c r="BH38" s="374">
        <v>11.384790000000001</v>
      </c>
      <c r="BI38" s="374">
        <v>11.116860000000001</v>
      </c>
      <c r="BJ38" s="374">
        <v>10.644349999999999</v>
      </c>
      <c r="BK38" s="374">
        <v>10.61927</v>
      </c>
      <c r="BL38" s="374">
        <v>10.70468</v>
      </c>
      <c r="BM38" s="374">
        <v>10.821440000000001</v>
      </c>
      <c r="BN38" s="374">
        <v>11.029</v>
      </c>
      <c r="BO38" s="374">
        <v>11.433949999999999</v>
      </c>
      <c r="BP38" s="374">
        <v>12.10272</v>
      </c>
      <c r="BQ38" s="374">
        <v>12.22865</v>
      </c>
      <c r="BR38" s="374">
        <v>11.859540000000001</v>
      </c>
      <c r="BS38" s="374">
        <v>12.072749999999999</v>
      </c>
      <c r="BT38" s="374">
        <v>11.40583</v>
      </c>
      <c r="BU38" s="374">
        <v>11.240080000000001</v>
      </c>
      <c r="BV38" s="374">
        <v>10.829789999999999</v>
      </c>
    </row>
    <row r="39" spans="1:74" ht="11.05" customHeight="1" x14ac:dyDescent="0.2">
      <c r="A39" s="59" t="s">
        <v>342</v>
      </c>
      <c r="B39" s="766" t="s">
        <v>1035</v>
      </c>
      <c r="C39" s="451">
        <v>14.113069649</v>
      </c>
      <c r="D39" s="451">
        <v>14.589693131000001</v>
      </c>
      <c r="E39" s="451">
        <v>14.557835549</v>
      </c>
      <c r="F39" s="451">
        <v>15.314779383999999</v>
      </c>
      <c r="G39" s="451">
        <v>15.14614877</v>
      </c>
      <c r="H39" s="451">
        <v>17.171424212000002</v>
      </c>
      <c r="I39" s="451">
        <v>17.758570464999998</v>
      </c>
      <c r="J39" s="451">
        <v>18.035598104000002</v>
      </c>
      <c r="K39" s="451">
        <v>18.415405014000001</v>
      </c>
      <c r="L39" s="451">
        <v>17.414490312000002</v>
      </c>
      <c r="M39" s="451">
        <v>15.176191551000001</v>
      </c>
      <c r="N39" s="451">
        <v>15.547235239000001</v>
      </c>
      <c r="O39" s="451">
        <v>15.604853351999999</v>
      </c>
      <c r="P39" s="451">
        <v>16.215276934999999</v>
      </c>
      <c r="Q39" s="451">
        <v>16.550589485</v>
      </c>
      <c r="R39" s="451">
        <v>17.599706805</v>
      </c>
      <c r="S39" s="451">
        <v>16.81739674</v>
      </c>
      <c r="T39" s="451">
        <v>18.931892635000001</v>
      </c>
      <c r="U39" s="451">
        <v>19.917856857</v>
      </c>
      <c r="V39" s="451">
        <v>20.684563583999999</v>
      </c>
      <c r="W39" s="451">
        <v>20.418603815000001</v>
      </c>
      <c r="X39" s="451">
        <v>19.332461085999999</v>
      </c>
      <c r="Y39" s="451">
        <v>17.884993199</v>
      </c>
      <c r="Z39" s="451">
        <v>17.365032397</v>
      </c>
      <c r="AA39" s="451">
        <v>17.835271467999998</v>
      </c>
      <c r="AB39" s="451">
        <v>17.398813296</v>
      </c>
      <c r="AC39" s="451">
        <v>17.830360937999998</v>
      </c>
      <c r="AD39" s="451">
        <v>17.15883036</v>
      </c>
      <c r="AE39" s="451">
        <v>17.981083484999999</v>
      </c>
      <c r="AF39" s="451">
        <v>19.659091128</v>
      </c>
      <c r="AG39" s="451">
        <v>21.538617336000002</v>
      </c>
      <c r="AH39" s="451">
        <v>22.503528222</v>
      </c>
      <c r="AI39" s="451">
        <v>22.192554941000001</v>
      </c>
      <c r="AJ39" s="451">
        <v>20.400911334</v>
      </c>
      <c r="AK39" s="451">
        <v>18.812066469000001</v>
      </c>
      <c r="AL39" s="451">
        <v>18.234753079000001</v>
      </c>
      <c r="AM39" s="451">
        <v>19.044621629000002</v>
      </c>
      <c r="AN39" s="451">
        <v>19.589362537</v>
      </c>
      <c r="AO39" s="451">
        <v>19.764510704999999</v>
      </c>
      <c r="AP39" s="451">
        <v>19.291901643999999</v>
      </c>
      <c r="AQ39" s="451">
        <v>19.936544059999999</v>
      </c>
      <c r="AR39" s="451">
        <v>21.798910471999999</v>
      </c>
      <c r="AS39" s="451">
        <v>24.830510877999998</v>
      </c>
      <c r="AT39" s="451">
        <v>23.969087013999999</v>
      </c>
      <c r="AU39" s="451">
        <v>24.08</v>
      </c>
      <c r="AV39" s="451">
        <v>23.25</v>
      </c>
      <c r="AW39" s="451">
        <v>20.300170000000001</v>
      </c>
      <c r="AX39" s="451">
        <v>19.03312</v>
      </c>
      <c r="AY39" s="374">
        <v>19.477150000000002</v>
      </c>
      <c r="AZ39" s="374">
        <v>19.805769999999999</v>
      </c>
      <c r="BA39" s="374">
        <v>19.858609999999999</v>
      </c>
      <c r="BB39" s="374">
        <v>19.345680000000002</v>
      </c>
      <c r="BC39" s="374">
        <v>19.99249</v>
      </c>
      <c r="BD39" s="374">
        <v>21.857320000000001</v>
      </c>
      <c r="BE39" s="374">
        <v>24.903929999999999</v>
      </c>
      <c r="BF39" s="374">
        <v>24.12247</v>
      </c>
      <c r="BG39" s="374">
        <v>24.318899999999999</v>
      </c>
      <c r="BH39" s="374">
        <v>23.51463</v>
      </c>
      <c r="BI39" s="374">
        <v>20.596789999999999</v>
      </c>
      <c r="BJ39" s="374">
        <v>19.424610000000001</v>
      </c>
      <c r="BK39" s="374">
        <v>19.915710000000001</v>
      </c>
      <c r="BL39" s="374">
        <v>20.35276</v>
      </c>
      <c r="BM39" s="374">
        <v>20.48461</v>
      </c>
      <c r="BN39" s="374">
        <v>20.02101</v>
      </c>
      <c r="BO39" s="374">
        <v>20.735330000000001</v>
      </c>
      <c r="BP39" s="374">
        <v>22.740310000000001</v>
      </c>
      <c r="BQ39" s="374">
        <v>25.979479999999999</v>
      </c>
      <c r="BR39" s="374">
        <v>25.227920000000001</v>
      </c>
      <c r="BS39" s="374">
        <v>25.483280000000001</v>
      </c>
      <c r="BT39" s="374">
        <v>24.69434</v>
      </c>
      <c r="BU39" s="374">
        <v>21.660609999999998</v>
      </c>
      <c r="BV39" s="374">
        <v>20.43844</v>
      </c>
    </row>
    <row r="40" spans="1:74" ht="11.05" customHeight="1" x14ac:dyDescent="0.2">
      <c r="A40" s="59"/>
      <c r="B40" s="561"/>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374"/>
      <c r="AZ40" s="374"/>
      <c r="BA40" s="374"/>
      <c r="BB40" s="374"/>
      <c r="BC40" s="374"/>
      <c r="BD40" s="374"/>
      <c r="BE40" s="374"/>
      <c r="BF40" s="374"/>
      <c r="BG40" s="374"/>
      <c r="BH40" s="374"/>
      <c r="BI40" s="374"/>
      <c r="BJ40" s="374"/>
      <c r="BK40" s="374"/>
      <c r="BL40" s="374"/>
      <c r="BM40" s="374"/>
      <c r="BN40" s="374"/>
      <c r="BO40" s="374"/>
      <c r="BP40" s="374"/>
      <c r="BQ40" s="374"/>
      <c r="BR40" s="374"/>
      <c r="BS40" s="374"/>
      <c r="BT40" s="374"/>
      <c r="BU40" s="374"/>
      <c r="BV40" s="374"/>
    </row>
    <row r="41" spans="1:74" ht="11.05" customHeight="1" x14ac:dyDescent="0.2">
      <c r="A41" s="59"/>
      <c r="B41" s="61" t="s">
        <v>1005</v>
      </c>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8"/>
      <c r="AQ41" s="488"/>
      <c r="AR41" s="488"/>
      <c r="AS41" s="488"/>
      <c r="AT41" s="488"/>
      <c r="AU41" s="488"/>
      <c r="AV41" s="488"/>
      <c r="AW41" s="488"/>
      <c r="AX41" s="488"/>
      <c r="AY41" s="486"/>
      <c r="AZ41" s="486"/>
      <c r="BA41" s="486"/>
      <c r="BB41" s="486"/>
      <c r="BC41" s="486"/>
      <c r="BD41" s="486"/>
      <c r="BE41" s="486"/>
      <c r="BF41" s="486"/>
      <c r="BG41" s="486"/>
      <c r="BH41" s="486"/>
      <c r="BI41" s="486"/>
      <c r="BJ41" s="486"/>
      <c r="BK41" s="486"/>
      <c r="BL41" s="486"/>
      <c r="BM41" s="486"/>
      <c r="BN41" s="486"/>
      <c r="BO41" s="486"/>
      <c r="BP41" s="486"/>
      <c r="BQ41" s="486"/>
      <c r="BR41" s="486"/>
      <c r="BS41" s="486"/>
      <c r="BT41" s="486"/>
      <c r="BU41" s="486"/>
      <c r="BV41" s="486"/>
    </row>
    <row r="42" spans="1:74" s="562" customFormat="1" ht="11.05" customHeight="1" x14ac:dyDescent="0.2">
      <c r="A42" s="560" t="s">
        <v>353</v>
      </c>
      <c r="B42" s="601" t="s">
        <v>1177</v>
      </c>
      <c r="C42" s="451">
        <v>6.32</v>
      </c>
      <c r="D42" s="451">
        <v>7.75</v>
      </c>
      <c r="E42" s="451">
        <v>6.98</v>
      </c>
      <c r="F42" s="451">
        <v>6.7</v>
      </c>
      <c r="G42" s="451">
        <v>6.65</v>
      </c>
      <c r="H42" s="451">
        <v>7.22</v>
      </c>
      <c r="I42" s="451">
        <v>7.42</v>
      </c>
      <c r="J42" s="451">
        <v>7.54</v>
      </c>
      <c r="K42" s="451">
        <v>7.61</v>
      </c>
      <c r="L42" s="451">
        <v>7.44</v>
      </c>
      <c r="M42" s="451">
        <v>7.37</v>
      </c>
      <c r="N42" s="451">
        <v>7.06</v>
      </c>
      <c r="O42" s="451">
        <v>7.19</v>
      </c>
      <c r="P42" s="451">
        <v>7.28</v>
      </c>
      <c r="Q42" s="451">
        <v>7.37</v>
      </c>
      <c r="R42" s="451">
        <v>7.7</v>
      </c>
      <c r="S42" s="451">
        <v>8.25</v>
      </c>
      <c r="T42" s="451">
        <v>8.85</v>
      </c>
      <c r="U42" s="451">
        <v>9.31</v>
      </c>
      <c r="V42" s="451">
        <v>9.3800000000000008</v>
      </c>
      <c r="W42" s="451">
        <v>9.06</v>
      </c>
      <c r="X42" s="451">
        <v>8.4499999999999993</v>
      </c>
      <c r="Y42" s="451">
        <v>8.14</v>
      </c>
      <c r="Z42" s="451">
        <v>8.5</v>
      </c>
      <c r="AA42" s="451">
        <v>8.18</v>
      </c>
      <c r="AB42" s="451">
        <v>8.01</v>
      </c>
      <c r="AC42" s="451">
        <v>7.8</v>
      </c>
      <c r="AD42" s="451">
        <v>7.51</v>
      </c>
      <c r="AE42" s="451">
        <v>7.64</v>
      </c>
      <c r="AF42" s="451">
        <v>8.11</v>
      </c>
      <c r="AG42" s="451">
        <v>8.36</v>
      </c>
      <c r="AH42" s="451">
        <v>8.9</v>
      </c>
      <c r="AI42" s="451">
        <v>8.43</v>
      </c>
      <c r="AJ42" s="451">
        <v>8.01</v>
      </c>
      <c r="AK42" s="451">
        <v>7.79</v>
      </c>
      <c r="AL42" s="451">
        <v>7.61</v>
      </c>
      <c r="AM42" s="451">
        <v>8.1</v>
      </c>
      <c r="AN42" s="451">
        <v>7.79</v>
      </c>
      <c r="AO42" s="451">
        <v>7.68</v>
      </c>
      <c r="AP42" s="451">
        <v>7.77</v>
      </c>
      <c r="AQ42" s="451">
        <v>7.88</v>
      </c>
      <c r="AR42" s="451">
        <v>8.4</v>
      </c>
      <c r="AS42" s="451">
        <v>8.81</v>
      </c>
      <c r="AT42" s="451">
        <v>8.7200000000000006</v>
      </c>
      <c r="AU42" s="451">
        <v>8.51</v>
      </c>
      <c r="AV42" s="451">
        <v>8.2100000000000009</v>
      </c>
      <c r="AW42" s="451">
        <v>7.7490560000000004</v>
      </c>
      <c r="AX42" s="1065">
        <v>7.711284</v>
      </c>
      <c r="AY42" s="1066">
        <v>7.9406929999999996</v>
      </c>
      <c r="AZ42" s="374">
        <v>8.1929639999999999</v>
      </c>
      <c r="BA42" s="374">
        <v>8.01417</v>
      </c>
      <c r="BB42" s="374">
        <v>8.1013380000000002</v>
      </c>
      <c r="BC42" s="374">
        <v>7.9993100000000004</v>
      </c>
      <c r="BD42" s="374">
        <v>8.5144830000000002</v>
      </c>
      <c r="BE42" s="374">
        <v>8.9195279999999997</v>
      </c>
      <c r="BF42" s="374">
        <v>8.8374679999999994</v>
      </c>
      <c r="BG42" s="374">
        <v>8.6328230000000001</v>
      </c>
      <c r="BH42" s="374">
        <v>8.2228980000000007</v>
      </c>
      <c r="BI42" s="374">
        <v>7.9017379999999999</v>
      </c>
      <c r="BJ42" s="374">
        <v>7.892754</v>
      </c>
      <c r="BK42" s="374">
        <v>8.0587759999999999</v>
      </c>
      <c r="BL42" s="374">
        <v>8.2856570000000005</v>
      </c>
      <c r="BM42" s="374">
        <v>8.0926810000000007</v>
      </c>
      <c r="BN42" s="374">
        <v>8.1742439999999998</v>
      </c>
      <c r="BO42" s="374">
        <v>8.0536770000000004</v>
      </c>
      <c r="BP42" s="374">
        <v>8.5764150000000008</v>
      </c>
      <c r="BQ42" s="374">
        <v>9.023434</v>
      </c>
      <c r="BR42" s="374">
        <v>8.9071149999999992</v>
      </c>
      <c r="BS42" s="374">
        <v>8.7040140000000008</v>
      </c>
      <c r="BT42" s="374">
        <v>8.2785430000000009</v>
      </c>
      <c r="BU42" s="374">
        <v>7.96828</v>
      </c>
      <c r="BV42" s="374">
        <v>7.9494720000000001</v>
      </c>
    </row>
    <row r="43" spans="1:74" ht="11.05" customHeight="1" x14ac:dyDescent="0.2">
      <c r="A43" s="59" t="s">
        <v>344</v>
      </c>
      <c r="B43" s="765" t="s">
        <v>1025</v>
      </c>
      <c r="C43" s="451">
        <v>12.422948471</v>
      </c>
      <c r="D43" s="451">
        <v>13.228068444</v>
      </c>
      <c r="E43" s="451">
        <v>12.750089239999999</v>
      </c>
      <c r="F43" s="451">
        <v>11.906142044999999</v>
      </c>
      <c r="G43" s="451">
        <v>12.064642473999999</v>
      </c>
      <c r="H43" s="451">
        <v>12.646033853</v>
      </c>
      <c r="I43" s="451">
        <v>12.856625482</v>
      </c>
      <c r="J43" s="451">
        <v>12.70655597</v>
      </c>
      <c r="K43" s="451">
        <v>13.052499578999999</v>
      </c>
      <c r="L43" s="451">
        <v>13.086565413000001</v>
      </c>
      <c r="M43" s="451">
        <v>13.411839647000001</v>
      </c>
      <c r="N43" s="451">
        <v>13.474086418000001</v>
      </c>
      <c r="O43" s="451">
        <v>14.908978846</v>
      </c>
      <c r="P43" s="451">
        <v>15.171336002</v>
      </c>
      <c r="Q43" s="451">
        <v>14.481802047</v>
      </c>
      <c r="R43" s="451">
        <v>14.389690284</v>
      </c>
      <c r="S43" s="451">
        <v>14.632975843000001</v>
      </c>
      <c r="T43" s="451">
        <v>15.195911039</v>
      </c>
      <c r="U43" s="451">
        <v>15.346667663</v>
      </c>
      <c r="V43" s="451">
        <v>15.677703128999999</v>
      </c>
      <c r="W43" s="451">
        <v>15.387625308000001</v>
      </c>
      <c r="X43" s="451">
        <v>14.571207530000001</v>
      </c>
      <c r="Y43" s="451">
        <v>14.458808072</v>
      </c>
      <c r="Z43" s="451">
        <v>16.011839629000001</v>
      </c>
      <c r="AA43" s="451">
        <v>16.594703284000001</v>
      </c>
      <c r="AB43" s="451">
        <v>16.413030007</v>
      </c>
      <c r="AC43" s="451">
        <v>16.051500247</v>
      </c>
      <c r="AD43" s="451">
        <v>15.191092877999999</v>
      </c>
      <c r="AE43" s="451">
        <v>15.251041020000001</v>
      </c>
      <c r="AF43" s="451">
        <v>15.234160251</v>
      </c>
      <c r="AG43" s="451">
        <v>15.840576197000001</v>
      </c>
      <c r="AH43" s="451">
        <v>15.709319896</v>
      </c>
      <c r="AI43" s="451">
        <v>15.717870536</v>
      </c>
      <c r="AJ43" s="451">
        <v>15.783267110000001</v>
      </c>
      <c r="AK43" s="451">
        <v>15.745402648000001</v>
      </c>
      <c r="AL43" s="451">
        <v>16.223285243999999</v>
      </c>
      <c r="AM43" s="451">
        <v>16.936580877000001</v>
      </c>
      <c r="AN43" s="451">
        <v>16.544775472000001</v>
      </c>
      <c r="AO43" s="451">
        <v>16.169903439999999</v>
      </c>
      <c r="AP43" s="451">
        <v>15.905741840999999</v>
      </c>
      <c r="AQ43" s="451">
        <v>15.710987419</v>
      </c>
      <c r="AR43" s="451">
        <v>15.982585378</v>
      </c>
      <c r="AS43" s="451">
        <v>16.574617377999999</v>
      </c>
      <c r="AT43" s="451">
        <v>16.176574085999999</v>
      </c>
      <c r="AU43" s="451">
        <v>16.37</v>
      </c>
      <c r="AV43" s="451">
        <v>16.420000000000002</v>
      </c>
      <c r="AW43" s="451">
        <v>16.230060000000002</v>
      </c>
      <c r="AX43" s="451">
        <v>16.75461</v>
      </c>
      <c r="AY43" s="374">
        <v>17.45778</v>
      </c>
      <c r="AZ43" s="374">
        <v>17.066420000000001</v>
      </c>
      <c r="BA43" s="374">
        <v>16.688880000000001</v>
      </c>
      <c r="BB43" s="374">
        <v>16.53781</v>
      </c>
      <c r="BC43" s="374">
        <v>16.282260000000001</v>
      </c>
      <c r="BD43" s="374">
        <v>16.65164</v>
      </c>
      <c r="BE43" s="374">
        <v>17.339359999999999</v>
      </c>
      <c r="BF43" s="374">
        <v>16.963719999999999</v>
      </c>
      <c r="BG43" s="374">
        <v>17.186050000000002</v>
      </c>
      <c r="BH43" s="374">
        <v>17.24436</v>
      </c>
      <c r="BI43" s="374">
        <v>17.059360000000002</v>
      </c>
      <c r="BJ43" s="374">
        <v>17.576599999999999</v>
      </c>
      <c r="BK43" s="374">
        <v>18.344930000000002</v>
      </c>
      <c r="BL43" s="374">
        <v>17.905439999999999</v>
      </c>
      <c r="BM43" s="374">
        <v>17.525880000000001</v>
      </c>
      <c r="BN43" s="374">
        <v>17.26502</v>
      </c>
      <c r="BO43" s="374">
        <v>17.01548</v>
      </c>
      <c r="BP43" s="374">
        <v>17.3474</v>
      </c>
      <c r="BQ43" s="374">
        <v>17.983329999999999</v>
      </c>
      <c r="BR43" s="374">
        <v>17.46405</v>
      </c>
      <c r="BS43" s="374">
        <v>17.623460000000001</v>
      </c>
      <c r="BT43" s="374">
        <v>17.640139999999999</v>
      </c>
      <c r="BU43" s="374">
        <v>17.46584</v>
      </c>
      <c r="BV43" s="374">
        <v>17.94012</v>
      </c>
    </row>
    <row r="44" spans="1:74" ht="11.05" customHeight="1" x14ac:dyDescent="0.2">
      <c r="A44" s="59" t="s">
        <v>345</v>
      </c>
      <c r="B44" s="632" t="s">
        <v>1026</v>
      </c>
      <c r="C44" s="451">
        <v>6.3396190471000002</v>
      </c>
      <c r="D44" s="451">
        <v>6.7377005798000003</v>
      </c>
      <c r="E44" s="451">
        <v>6.4890401725000002</v>
      </c>
      <c r="F44" s="451">
        <v>6.3598956999</v>
      </c>
      <c r="G44" s="451">
        <v>6.4799137913999996</v>
      </c>
      <c r="H44" s="451">
        <v>6.8237050268999999</v>
      </c>
      <c r="I44" s="451">
        <v>6.9944182974000002</v>
      </c>
      <c r="J44" s="451">
        <v>7.0778118276999997</v>
      </c>
      <c r="K44" s="451">
        <v>7.1083969311999997</v>
      </c>
      <c r="L44" s="451">
        <v>7.2496738734999999</v>
      </c>
      <c r="M44" s="451">
        <v>7.4660578033</v>
      </c>
      <c r="N44" s="451">
        <v>7.1868959987999999</v>
      </c>
      <c r="O44" s="451">
        <v>7.9314032747000001</v>
      </c>
      <c r="P44" s="451">
        <v>7.8641777908000003</v>
      </c>
      <c r="Q44" s="451">
        <v>7.5817049504999998</v>
      </c>
      <c r="R44" s="451">
        <v>7.8086707592</v>
      </c>
      <c r="S44" s="451">
        <v>8.1989770983000003</v>
      </c>
      <c r="T44" s="451">
        <v>8.7105879702000006</v>
      </c>
      <c r="U44" s="451">
        <v>9.1837315897000007</v>
      </c>
      <c r="V44" s="451">
        <v>9.4516428053000006</v>
      </c>
      <c r="W44" s="451">
        <v>8.9872132330000003</v>
      </c>
      <c r="X44" s="451">
        <v>8.2300072918999998</v>
      </c>
      <c r="Y44" s="451">
        <v>8.0932084025000002</v>
      </c>
      <c r="Z44" s="451">
        <v>8.7473167956999998</v>
      </c>
      <c r="AA44" s="451">
        <v>8.5849668979999993</v>
      </c>
      <c r="AB44" s="451">
        <v>8.1490065123999997</v>
      </c>
      <c r="AC44" s="451">
        <v>7.8799242027999998</v>
      </c>
      <c r="AD44" s="451">
        <v>7.8052256118000001</v>
      </c>
      <c r="AE44" s="451">
        <v>7.7685141912000004</v>
      </c>
      <c r="AF44" s="451">
        <v>7.8095769527999996</v>
      </c>
      <c r="AG44" s="451">
        <v>7.9646367897000001</v>
      </c>
      <c r="AH44" s="451">
        <v>7.8899699427999996</v>
      </c>
      <c r="AI44" s="451">
        <v>7.7599517228000003</v>
      </c>
      <c r="AJ44" s="451">
        <v>7.7215963662</v>
      </c>
      <c r="AK44" s="451">
        <v>7.7734536962999998</v>
      </c>
      <c r="AL44" s="451">
        <v>7.7612444983</v>
      </c>
      <c r="AM44" s="451">
        <v>8.5002896925999991</v>
      </c>
      <c r="AN44" s="451">
        <v>8.5108325794000006</v>
      </c>
      <c r="AO44" s="451">
        <v>8.0906472400999991</v>
      </c>
      <c r="AP44" s="451">
        <v>7.9186266258</v>
      </c>
      <c r="AQ44" s="451">
        <v>8.1521428740000008</v>
      </c>
      <c r="AR44" s="451">
        <v>8.2711482904999993</v>
      </c>
      <c r="AS44" s="451">
        <v>8.6718315156999992</v>
      </c>
      <c r="AT44" s="451">
        <v>8.8951666405999994</v>
      </c>
      <c r="AU44" s="451">
        <v>8.5299999999999994</v>
      </c>
      <c r="AV44" s="451">
        <v>8.4499999999999993</v>
      </c>
      <c r="AW44" s="451">
        <v>8.2479469999999999</v>
      </c>
      <c r="AX44" s="451">
        <v>8.4531759999999991</v>
      </c>
      <c r="AY44" s="374">
        <v>8.7115779999999994</v>
      </c>
      <c r="AZ44" s="374">
        <v>9.149616</v>
      </c>
      <c r="BA44" s="374">
        <v>8.5671850000000003</v>
      </c>
      <c r="BB44" s="374">
        <v>8.2859040000000004</v>
      </c>
      <c r="BC44" s="374">
        <v>8.3538999999999994</v>
      </c>
      <c r="BD44" s="374">
        <v>8.3938389999999998</v>
      </c>
      <c r="BE44" s="374">
        <v>8.639996</v>
      </c>
      <c r="BF44" s="374">
        <v>9.0771110000000004</v>
      </c>
      <c r="BG44" s="374">
        <v>8.6861519999999999</v>
      </c>
      <c r="BH44" s="374">
        <v>8.4841040000000003</v>
      </c>
      <c r="BI44" s="374">
        <v>8.3800080000000001</v>
      </c>
      <c r="BJ44" s="374">
        <v>8.3594810000000006</v>
      </c>
      <c r="BK44" s="374">
        <v>8.7864000000000004</v>
      </c>
      <c r="BL44" s="374">
        <v>9.1688740000000006</v>
      </c>
      <c r="BM44" s="374">
        <v>8.5820810000000005</v>
      </c>
      <c r="BN44" s="374">
        <v>8.2673780000000008</v>
      </c>
      <c r="BO44" s="374">
        <v>8.3424859999999992</v>
      </c>
      <c r="BP44" s="374">
        <v>8.3857789999999994</v>
      </c>
      <c r="BQ44" s="374">
        <v>8.6251359999999995</v>
      </c>
      <c r="BR44" s="374">
        <v>9.0624450000000003</v>
      </c>
      <c r="BS44" s="374">
        <v>8.66282</v>
      </c>
      <c r="BT44" s="374">
        <v>8.4613689999999995</v>
      </c>
      <c r="BU44" s="374">
        <v>8.3423259999999999</v>
      </c>
      <c r="BV44" s="374">
        <v>8.3347350000000002</v>
      </c>
    </row>
    <row r="45" spans="1:74" ht="11.05" customHeight="1" x14ac:dyDescent="0.2">
      <c r="A45" s="59" t="s">
        <v>346</v>
      </c>
      <c r="B45" s="765" t="s">
        <v>1027</v>
      </c>
      <c r="C45" s="451">
        <v>6.5946683356999998</v>
      </c>
      <c r="D45" s="451">
        <v>7.3473519191000003</v>
      </c>
      <c r="E45" s="451">
        <v>6.8314690316000002</v>
      </c>
      <c r="F45" s="451">
        <v>6.7411302057000002</v>
      </c>
      <c r="G45" s="451">
        <v>6.8480583908000003</v>
      </c>
      <c r="H45" s="451">
        <v>7.1637419305999996</v>
      </c>
      <c r="I45" s="451">
        <v>7.2952575303999998</v>
      </c>
      <c r="J45" s="451">
        <v>7.3259164397000003</v>
      </c>
      <c r="K45" s="451">
        <v>7.45402874</v>
      </c>
      <c r="L45" s="451">
        <v>7.6804445053999997</v>
      </c>
      <c r="M45" s="451">
        <v>7.7885547268000002</v>
      </c>
      <c r="N45" s="451">
        <v>7.5053069775000001</v>
      </c>
      <c r="O45" s="451">
        <v>7.4423024396999997</v>
      </c>
      <c r="P45" s="451">
        <v>7.6354207839999999</v>
      </c>
      <c r="Q45" s="451">
        <v>7.4951994691000001</v>
      </c>
      <c r="R45" s="451">
        <v>7.8827468553999998</v>
      </c>
      <c r="S45" s="451">
        <v>8.3858649539000005</v>
      </c>
      <c r="T45" s="451">
        <v>8.7535488104999999</v>
      </c>
      <c r="U45" s="451">
        <v>8.7969761858000002</v>
      </c>
      <c r="V45" s="451">
        <v>8.9437379590999999</v>
      </c>
      <c r="W45" s="451">
        <v>8.5451066675000007</v>
      </c>
      <c r="X45" s="451">
        <v>8.4634214650999997</v>
      </c>
      <c r="Y45" s="451">
        <v>8.1296094663999998</v>
      </c>
      <c r="Z45" s="451">
        <v>8.2563320495999992</v>
      </c>
      <c r="AA45" s="451">
        <v>8.2691640669000002</v>
      </c>
      <c r="AB45" s="451">
        <v>8.3066494593000009</v>
      </c>
      <c r="AC45" s="451">
        <v>8.0804115768999996</v>
      </c>
      <c r="AD45" s="451">
        <v>7.8212898513000004</v>
      </c>
      <c r="AE45" s="451">
        <v>7.8185341629999998</v>
      </c>
      <c r="AF45" s="451">
        <v>7.8577209823</v>
      </c>
      <c r="AG45" s="451">
        <v>7.9504749827000003</v>
      </c>
      <c r="AH45" s="451">
        <v>8.0444041931000001</v>
      </c>
      <c r="AI45" s="451">
        <v>7.8264463874999999</v>
      </c>
      <c r="AJ45" s="451">
        <v>7.8629280076999999</v>
      </c>
      <c r="AK45" s="451">
        <v>7.779849682</v>
      </c>
      <c r="AL45" s="451">
        <v>7.7232401708999996</v>
      </c>
      <c r="AM45" s="451">
        <v>8.2028554040999992</v>
      </c>
      <c r="AN45" s="451">
        <v>7.9760222990000003</v>
      </c>
      <c r="AO45" s="451">
        <v>7.6809449598999997</v>
      </c>
      <c r="AP45" s="451">
        <v>7.8910735578000004</v>
      </c>
      <c r="AQ45" s="451">
        <v>7.8857315093000002</v>
      </c>
      <c r="AR45" s="451">
        <v>8.1794285573999996</v>
      </c>
      <c r="AS45" s="451">
        <v>8.4545974700999995</v>
      </c>
      <c r="AT45" s="451">
        <v>8.3108838999000003</v>
      </c>
      <c r="AU45" s="451">
        <v>8.3000000000000007</v>
      </c>
      <c r="AV45" s="451">
        <v>8.2200000000000006</v>
      </c>
      <c r="AW45" s="451">
        <v>8.0586179999999992</v>
      </c>
      <c r="AX45" s="451">
        <v>8.1114239999999995</v>
      </c>
      <c r="AY45" s="374">
        <v>8.3573529999999998</v>
      </c>
      <c r="AZ45" s="374">
        <v>8.5309969999999993</v>
      </c>
      <c r="BA45" s="374">
        <v>8.1626379999999994</v>
      </c>
      <c r="BB45" s="374">
        <v>8.2762399999999996</v>
      </c>
      <c r="BC45" s="374">
        <v>8.1168379999999996</v>
      </c>
      <c r="BD45" s="374">
        <v>8.3499580000000009</v>
      </c>
      <c r="BE45" s="374">
        <v>8.5367800000000003</v>
      </c>
      <c r="BF45" s="374">
        <v>8.533982</v>
      </c>
      <c r="BG45" s="374">
        <v>8.4968570000000003</v>
      </c>
      <c r="BH45" s="374">
        <v>8.366339</v>
      </c>
      <c r="BI45" s="374">
        <v>8.2696400000000008</v>
      </c>
      <c r="BJ45" s="374">
        <v>8.3000070000000008</v>
      </c>
      <c r="BK45" s="374">
        <v>8.5559969999999996</v>
      </c>
      <c r="BL45" s="374">
        <v>8.6929820000000007</v>
      </c>
      <c r="BM45" s="374">
        <v>8.3087929999999997</v>
      </c>
      <c r="BN45" s="374">
        <v>8.3952840000000002</v>
      </c>
      <c r="BO45" s="374">
        <v>8.2351670000000006</v>
      </c>
      <c r="BP45" s="374">
        <v>8.4736940000000001</v>
      </c>
      <c r="BQ45" s="374">
        <v>8.6696460000000002</v>
      </c>
      <c r="BR45" s="374">
        <v>8.6661239999999999</v>
      </c>
      <c r="BS45" s="374">
        <v>8.6386000000000003</v>
      </c>
      <c r="BT45" s="374">
        <v>8.5115619999999996</v>
      </c>
      <c r="BU45" s="374">
        <v>8.405716</v>
      </c>
      <c r="BV45" s="374">
        <v>8.4291269999999994</v>
      </c>
    </row>
    <row r="46" spans="1:74" ht="11.05" customHeight="1" x14ac:dyDescent="0.2">
      <c r="A46" s="59" t="s">
        <v>347</v>
      </c>
      <c r="B46" s="765" t="s">
        <v>1028</v>
      </c>
      <c r="C46" s="451">
        <v>6.5390085628000003</v>
      </c>
      <c r="D46" s="451">
        <v>7.6887506858999997</v>
      </c>
      <c r="E46" s="451">
        <v>6.7081519269000003</v>
      </c>
      <c r="F46" s="451">
        <v>6.9985164012999999</v>
      </c>
      <c r="G46" s="451">
        <v>6.8622900054000002</v>
      </c>
      <c r="H46" s="451">
        <v>8.0045221544</v>
      </c>
      <c r="I46" s="451">
        <v>8.0217404806000001</v>
      </c>
      <c r="J46" s="451">
        <v>7.9719006506000003</v>
      </c>
      <c r="K46" s="451">
        <v>7.9769041450999998</v>
      </c>
      <c r="L46" s="451">
        <v>7.1558948824000002</v>
      </c>
      <c r="M46" s="451">
        <v>7.0771081061999999</v>
      </c>
      <c r="N46" s="451">
        <v>6.9497268762999997</v>
      </c>
      <c r="O46" s="451">
        <v>7.0697299444999997</v>
      </c>
      <c r="P46" s="451">
        <v>7.1843274207999999</v>
      </c>
      <c r="Q46" s="451">
        <v>7.0633141728000002</v>
      </c>
      <c r="R46" s="451">
        <v>7.3094850137999998</v>
      </c>
      <c r="S46" s="451">
        <v>7.7037813721999999</v>
      </c>
      <c r="T46" s="451">
        <v>8.7449701041000001</v>
      </c>
      <c r="U46" s="451">
        <v>8.7349333631999997</v>
      </c>
      <c r="V46" s="451">
        <v>8.7221187454999995</v>
      </c>
      <c r="W46" s="451">
        <v>8.5248511838999992</v>
      </c>
      <c r="X46" s="451">
        <v>7.5772113161999997</v>
      </c>
      <c r="Y46" s="451">
        <v>7.3810858010000002</v>
      </c>
      <c r="Z46" s="451">
        <v>7.4567666406999997</v>
      </c>
      <c r="AA46" s="451">
        <v>7.4571500224999996</v>
      </c>
      <c r="AB46" s="451">
        <v>7.4547185177999999</v>
      </c>
      <c r="AC46" s="451">
        <v>7.3798671514</v>
      </c>
      <c r="AD46" s="451">
        <v>7.4196507683000004</v>
      </c>
      <c r="AE46" s="451">
        <v>7.4529019063000002</v>
      </c>
      <c r="AF46" s="451">
        <v>8.6129269997000009</v>
      </c>
      <c r="AG46" s="451">
        <v>8.5138368460000002</v>
      </c>
      <c r="AH46" s="451">
        <v>8.6230633931000007</v>
      </c>
      <c r="AI46" s="451">
        <v>8.3072812784999996</v>
      </c>
      <c r="AJ46" s="451">
        <v>7.4004393978999996</v>
      </c>
      <c r="AK46" s="451">
        <v>7.2776281762000004</v>
      </c>
      <c r="AL46" s="451">
        <v>7.1608621119000002</v>
      </c>
      <c r="AM46" s="451">
        <v>7.5882850064999996</v>
      </c>
      <c r="AN46" s="451">
        <v>7.3721384593000003</v>
      </c>
      <c r="AO46" s="451">
        <v>7.3353462341000002</v>
      </c>
      <c r="AP46" s="451">
        <v>7.3545953653999998</v>
      </c>
      <c r="AQ46" s="451">
        <v>7.4953654771</v>
      </c>
      <c r="AR46" s="451">
        <v>8.4736165722999992</v>
      </c>
      <c r="AS46" s="451">
        <v>8.4832738091</v>
      </c>
      <c r="AT46" s="451">
        <v>8.3233416054999996</v>
      </c>
      <c r="AU46" s="451">
        <v>8.2200000000000006</v>
      </c>
      <c r="AV46" s="451">
        <v>7.52</v>
      </c>
      <c r="AW46" s="451">
        <v>7.3579980000000003</v>
      </c>
      <c r="AX46" s="451">
        <v>7.296913</v>
      </c>
      <c r="AY46" s="374">
        <v>7.5290879999999998</v>
      </c>
      <c r="AZ46" s="374">
        <v>7.7847770000000001</v>
      </c>
      <c r="BA46" s="374">
        <v>7.7240479999999998</v>
      </c>
      <c r="BB46" s="374">
        <v>7.5753399999999997</v>
      </c>
      <c r="BC46" s="374">
        <v>7.6844390000000002</v>
      </c>
      <c r="BD46" s="374">
        <v>8.6083490000000005</v>
      </c>
      <c r="BE46" s="374">
        <v>8.6366049999999994</v>
      </c>
      <c r="BF46" s="374">
        <v>8.5020900000000008</v>
      </c>
      <c r="BG46" s="374">
        <v>8.3060989999999997</v>
      </c>
      <c r="BH46" s="374">
        <v>7.5046080000000002</v>
      </c>
      <c r="BI46" s="374">
        <v>7.4968070000000004</v>
      </c>
      <c r="BJ46" s="374">
        <v>7.500807</v>
      </c>
      <c r="BK46" s="374">
        <v>7.6684349999999997</v>
      </c>
      <c r="BL46" s="374">
        <v>7.9170550000000004</v>
      </c>
      <c r="BM46" s="374">
        <v>7.8634750000000002</v>
      </c>
      <c r="BN46" s="374">
        <v>7.6875809999999998</v>
      </c>
      <c r="BO46" s="374">
        <v>7.7992270000000001</v>
      </c>
      <c r="BP46" s="374">
        <v>8.7294879999999999</v>
      </c>
      <c r="BQ46" s="374">
        <v>8.7640499999999992</v>
      </c>
      <c r="BR46" s="374">
        <v>8.6170550000000006</v>
      </c>
      <c r="BS46" s="374">
        <v>8.4310589999999994</v>
      </c>
      <c r="BT46" s="374">
        <v>7.6120749999999999</v>
      </c>
      <c r="BU46" s="374">
        <v>7.6090780000000002</v>
      </c>
      <c r="BV46" s="374">
        <v>7.6077399999999997</v>
      </c>
    </row>
    <row r="47" spans="1:74" ht="11.05" customHeight="1" x14ac:dyDescent="0.2">
      <c r="A47" s="59" t="s">
        <v>348</v>
      </c>
      <c r="B47" s="765" t="s">
        <v>1029</v>
      </c>
      <c r="C47" s="451">
        <v>5.8947251439999997</v>
      </c>
      <c r="D47" s="451">
        <v>6.4352609333000004</v>
      </c>
      <c r="E47" s="451">
        <v>6.0460772943999999</v>
      </c>
      <c r="F47" s="451">
        <v>5.9640857099</v>
      </c>
      <c r="G47" s="451">
        <v>6.1967561717999997</v>
      </c>
      <c r="H47" s="451">
        <v>6.3687729852999997</v>
      </c>
      <c r="I47" s="451">
        <v>6.8072164721000004</v>
      </c>
      <c r="J47" s="451">
        <v>6.9542200309000002</v>
      </c>
      <c r="K47" s="451">
        <v>6.9978518759000004</v>
      </c>
      <c r="L47" s="451">
        <v>6.7959541619000001</v>
      </c>
      <c r="M47" s="451">
        <v>6.7056289057000003</v>
      </c>
      <c r="N47" s="451">
        <v>6.7264747498000004</v>
      </c>
      <c r="O47" s="451">
        <v>6.4826409815000003</v>
      </c>
      <c r="P47" s="451">
        <v>6.4598519705999999</v>
      </c>
      <c r="Q47" s="451">
        <v>6.7764387645999999</v>
      </c>
      <c r="R47" s="451">
        <v>7.0373198672999999</v>
      </c>
      <c r="S47" s="451">
        <v>7.6839572647000001</v>
      </c>
      <c r="T47" s="451">
        <v>8.9371481737000007</v>
      </c>
      <c r="U47" s="451">
        <v>8.8777604150999991</v>
      </c>
      <c r="V47" s="451">
        <v>9.0875493835000007</v>
      </c>
      <c r="W47" s="451">
        <v>8.4838947354999998</v>
      </c>
      <c r="X47" s="451">
        <v>7.7145927936999996</v>
      </c>
      <c r="Y47" s="451">
        <v>7.5433864682999996</v>
      </c>
      <c r="Z47" s="451">
        <v>8.1532663414000002</v>
      </c>
      <c r="AA47" s="451">
        <v>7.9072527124</v>
      </c>
      <c r="AB47" s="451">
        <v>7.6350554262000001</v>
      </c>
      <c r="AC47" s="451">
        <v>7.2764454558000002</v>
      </c>
      <c r="AD47" s="451">
        <v>7.2276741351</v>
      </c>
      <c r="AE47" s="451">
        <v>7.2000662018000003</v>
      </c>
      <c r="AF47" s="451">
        <v>7.4173951416000001</v>
      </c>
      <c r="AG47" s="451">
        <v>8.0818904914999994</v>
      </c>
      <c r="AH47" s="451">
        <v>8.0454649297999996</v>
      </c>
      <c r="AI47" s="451">
        <v>7.8115812545000001</v>
      </c>
      <c r="AJ47" s="451">
        <v>7.4557354511999998</v>
      </c>
      <c r="AK47" s="451">
        <v>7.4339230423</v>
      </c>
      <c r="AL47" s="451">
        <v>7.4753378900999996</v>
      </c>
      <c r="AM47" s="451">
        <v>7.9822389600000001</v>
      </c>
      <c r="AN47" s="451">
        <v>7.5627923564000001</v>
      </c>
      <c r="AO47" s="451">
        <v>7.3736501932999996</v>
      </c>
      <c r="AP47" s="451">
        <v>7.4019964991</v>
      </c>
      <c r="AQ47" s="451">
        <v>7.4204824865000001</v>
      </c>
      <c r="AR47" s="451">
        <v>8.1503146800999993</v>
      </c>
      <c r="AS47" s="451">
        <v>8.3021698913000002</v>
      </c>
      <c r="AT47" s="451">
        <v>8.4174911801000007</v>
      </c>
      <c r="AU47" s="451">
        <v>7.91</v>
      </c>
      <c r="AV47" s="451">
        <v>7.73</v>
      </c>
      <c r="AW47" s="451">
        <v>7.4857440000000004</v>
      </c>
      <c r="AX47" s="451">
        <v>7.7347869999999999</v>
      </c>
      <c r="AY47" s="374">
        <v>7.9712379999999996</v>
      </c>
      <c r="AZ47" s="374">
        <v>8.0810049999999993</v>
      </c>
      <c r="BA47" s="374">
        <v>7.7796089999999998</v>
      </c>
      <c r="BB47" s="374">
        <v>7.6196809999999999</v>
      </c>
      <c r="BC47" s="374">
        <v>7.4564680000000001</v>
      </c>
      <c r="BD47" s="374">
        <v>8.2940799999999992</v>
      </c>
      <c r="BE47" s="374">
        <v>8.4893300000000007</v>
      </c>
      <c r="BF47" s="374">
        <v>8.6385070000000006</v>
      </c>
      <c r="BG47" s="374">
        <v>8.0502000000000002</v>
      </c>
      <c r="BH47" s="374">
        <v>7.7969670000000004</v>
      </c>
      <c r="BI47" s="374">
        <v>7.6637009999999997</v>
      </c>
      <c r="BJ47" s="374">
        <v>7.888471</v>
      </c>
      <c r="BK47" s="374">
        <v>8.0864349999999998</v>
      </c>
      <c r="BL47" s="374">
        <v>8.1720369999999996</v>
      </c>
      <c r="BM47" s="374">
        <v>7.8947760000000002</v>
      </c>
      <c r="BN47" s="374">
        <v>7.7268129999999999</v>
      </c>
      <c r="BO47" s="374">
        <v>7.5576480000000004</v>
      </c>
      <c r="BP47" s="374">
        <v>8.3971330000000002</v>
      </c>
      <c r="BQ47" s="374">
        <v>8.5926159999999996</v>
      </c>
      <c r="BR47" s="374">
        <v>8.7410990000000002</v>
      </c>
      <c r="BS47" s="374">
        <v>8.1537459999999999</v>
      </c>
      <c r="BT47" s="374">
        <v>7.9036869999999997</v>
      </c>
      <c r="BU47" s="374">
        <v>7.7569119999999998</v>
      </c>
      <c r="BV47" s="374">
        <v>7.9599260000000003</v>
      </c>
    </row>
    <row r="48" spans="1:74" ht="11.05" customHeight="1" x14ac:dyDescent="0.2">
      <c r="A48" s="59" t="s">
        <v>349</v>
      </c>
      <c r="B48" s="765" t="s">
        <v>1030</v>
      </c>
      <c r="C48" s="451">
        <v>5.4256635254000001</v>
      </c>
      <c r="D48" s="451">
        <v>6.0731565225999997</v>
      </c>
      <c r="E48" s="451">
        <v>5.5783862064000003</v>
      </c>
      <c r="F48" s="451">
        <v>5.7447058860000002</v>
      </c>
      <c r="G48" s="451">
        <v>5.6707102346999996</v>
      </c>
      <c r="H48" s="451">
        <v>5.9716769947000001</v>
      </c>
      <c r="I48" s="451">
        <v>6.2153885197000003</v>
      </c>
      <c r="J48" s="451">
        <v>6.1996615134999997</v>
      </c>
      <c r="K48" s="451">
        <v>6.1895866870000003</v>
      </c>
      <c r="L48" s="451">
        <v>6.2250311070000004</v>
      </c>
      <c r="M48" s="451">
        <v>6.4528558184999998</v>
      </c>
      <c r="N48" s="451">
        <v>5.8824351067</v>
      </c>
      <c r="O48" s="451">
        <v>6.4334290622000001</v>
      </c>
      <c r="P48" s="451">
        <v>6.0574071904000002</v>
      </c>
      <c r="Q48" s="451">
        <v>5.9705374535000004</v>
      </c>
      <c r="R48" s="451">
        <v>6.6269019350000002</v>
      </c>
      <c r="S48" s="451">
        <v>6.9878694500999998</v>
      </c>
      <c r="T48" s="451">
        <v>7.7764275499000002</v>
      </c>
      <c r="U48" s="451">
        <v>8.0308405934000007</v>
      </c>
      <c r="V48" s="451">
        <v>8.5870602300000005</v>
      </c>
      <c r="W48" s="451">
        <v>7.8234963236999997</v>
      </c>
      <c r="X48" s="451">
        <v>7.1991602264000001</v>
      </c>
      <c r="Y48" s="451">
        <v>7.4240153320999998</v>
      </c>
      <c r="Z48" s="451">
        <v>7.3124088721999998</v>
      </c>
      <c r="AA48" s="451">
        <v>6.9751485402000002</v>
      </c>
      <c r="AB48" s="451">
        <v>7.1069914132000003</v>
      </c>
      <c r="AC48" s="451">
        <v>6.5590347520999996</v>
      </c>
      <c r="AD48" s="451">
        <v>6.2925949116000002</v>
      </c>
      <c r="AE48" s="451">
        <v>6.6190525795999999</v>
      </c>
      <c r="AF48" s="451">
        <v>6.7802768365999997</v>
      </c>
      <c r="AG48" s="451">
        <v>6.8915270835999998</v>
      </c>
      <c r="AH48" s="451">
        <v>6.9007625248000002</v>
      </c>
      <c r="AI48" s="451">
        <v>6.6186914106000003</v>
      </c>
      <c r="AJ48" s="451">
        <v>6.7011190679999997</v>
      </c>
      <c r="AK48" s="451">
        <v>6.6991516456999998</v>
      </c>
      <c r="AL48" s="451">
        <v>6.5096347623000002</v>
      </c>
      <c r="AM48" s="451">
        <v>6.9673080184999998</v>
      </c>
      <c r="AN48" s="451">
        <v>6.5117993151000002</v>
      </c>
      <c r="AO48" s="451">
        <v>6.8212824197000002</v>
      </c>
      <c r="AP48" s="451">
        <v>6.7798176215000003</v>
      </c>
      <c r="AQ48" s="451">
        <v>6.4857477204</v>
      </c>
      <c r="AR48" s="451">
        <v>6.8786454850999998</v>
      </c>
      <c r="AS48" s="451">
        <v>6.9034203680999999</v>
      </c>
      <c r="AT48" s="451">
        <v>6.8847959261999998</v>
      </c>
      <c r="AU48" s="451">
        <v>6.77</v>
      </c>
      <c r="AV48" s="451">
        <v>6.83</v>
      </c>
      <c r="AW48" s="451">
        <v>6.72689</v>
      </c>
      <c r="AX48" s="451">
        <v>6.6986230000000004</v>
      </c>
      <c r="AY48" s="374">
        <v>6.9526440000000003</v>
      </c>
      <c r="AZ48" s="374">
        <v>6.9042500000000002</v>
      </c>
      <c r="BA48" s="374">
        <v>7.1299099999999997</v>
      </c>
      <c r="BB48" s="374">
        <v>6.9485099999999997</v>
      </c>
      <c r="BC48" s="374">
        <v>6.5206280000000003</v>
      </c>
      <c r="BD48" s="374">
        <v>6.9837360000000004</v>
      </c>
      <c r="BE48" s="374">
        <v>7.0549850000000003</v>
      </c>
      <c r="BF48" s="374">
        <v>7.0544289999999998</v>
      </c>
      <c r="BG48" s="374">
        <v>6.8823030000000003</v>
      </c>
      <c r="BH48" s="374">
        <v>6.8915769999999998</v>
      </c>
      <c r="BI48" s="374">
        <v>6.8964040000000004</v>
      </c>
      <c r="BJ48" s="374">
        <v>6.843</v>
      </c>
      <c r="BK48" s="374">
        <v>7.0648650000000002</v>
      </c>
      <c r="BL48" s="374">
        <v>6.9928140000000001</v>
      </c>
      <c r="BM48" s="374">
        <v>7.2497939999999996</v>
      </c>
      <c r="BN48" s="374">
        <v>7.0771179999999996</v>
      </c>
      <c r="BO48" s="374">
        <v>6.643662</v>
      </c>
      <c r="BP48" s="374">
        <v>7.1020649999999996</v>
      </c>
      <c r="BQ48" s="374">
        <v>7.1656570000000004</v>
      </c>
      <c r="BR48" s="374">
        <v>7.1606690000000004</v>
      </c>
      <c r="BS48" s="374">
        <v>6.9895160000000001</v>
      </c>
      <c r="BT48" s="374">
        <v>7.0003039999999999</v>
      </c>
      <c r="BU48" s="374">
        <v>6.9930640000000004</v>
      </c>
      <c r="BV48" s="374">
        <v>6.9214469999999997</v>
      </c>
    </row>
    <row r="49" spans="1:74" ht="11.05" customHeight="1" x14ac:dyDescent="0.2">
      <c r="A49" s="59" t="s">
        <v>350</v>
      </c>
      <c r="B49" s="765" t="s">
        <v>1031</v>
      </c>
      <c r="C49" s="451">
        <v>4.9772134049999996</v>
      </c>
      <c r="D49" s="451">
        <v>9.4185719832999997</v>
      </c>
      <c r="E49" s="451">
        <v>7.1690529208999996</v>
      </c>
      <c r="F49" s="451">
        <v>5.9697717267000003</v>
      </c>
      <c r="G49" s="451">
        <v>5.0351350303000002</v>
      </c>
      <c r="H49" s="451">
        <v>5.5897180615000002</v>
      </c>
      <c r="I49" s="451">
        <v>5.5672263601000003</v>
      </c>
      <c r="J49" s="451">
        <v>6.0743497634999999</v>
      </c>
      <c r="K49" s="451">
        <v>6.1856699822000003</v>
      </c>
      <c r="L49" s="451">
        <v>6.2185564420999997</v>
      </c>
      <c r="M49" s="451">
        <v>6.1771899598999997</v>
      </c>
      <c r="N49" s="451">
        <v>5.8008095613000004</v>
      </c>
      <c r="O49" s="451">
        <v>5.9521204727999999</v>
      </c>
      <c r="P49" s="451">
        <v>6.0527928467000001</v>
      </c>
      <c r="Q49" s="451">
        <v>6.2638458658999996</v>
      </c>
      <c r="R49" s="451">
        <v>6.6060261669999996</v>
      </c>
      <c r="S49" s="451">
        <v>7.5515022987</v>
      </c>
      <c r="T49" s="451">
        <v>7.5164522445999999</v>
      </c>
      <c r="U49" s="451">
        <v>8.6176112499999995</v>
      </c>
      <c r="V49" s="451">
        <v>8.0096406492999996</v>
      </c>
      <c r="W49" s="451">
        <v>7.7668885367999998</v>
      </c>
      <c r="X49" s="451">
        <v>7.3270076301999998</v>
      </c>
      <c r="Y49" s="451">
        <v>7.1419396679</v>
      </c>
      <c r="Z49" s="451">
        <v>7.2893665729999997</v>
      </c>
      <c r="AA49" s="451">
        <v>6.6181676343999998</v>
      </c>
      <c r="AB49" s="451">
        <v>6.5289601033000002</v>
      </c>
      <c r="AC49" s="451">
        <v>6.2273772816999999</v>
      </c>
      <c r="AD49" s="451">
        <v>5.6263214485999997</v>
      </c>
      <c r="AE49" s="451">
        <v>5.8256836681999999</v>
      </c>
      <c r="AF49" s="451">
        <v>6.4022329821000001</v>
      </c>
      <c r="AG49" s="451">
        <v>6.4564773698</v>
      </c>
      <c r="AH49" s="451">
        <v>8.2663762521000006</v>
      </c>
      <c r="AI49" s="451">
        <v>7.1686817313000004</v>
      </c>
      <c r="AJ49" s="451">
        <v>6.3832824726000004</v>
      </c>
      <c r="AK49" s="451">
        <v>6.0511666583999997</v>
      </c>
      <c r="AL49" s="451">
        <v>5.7985992689000003</v>
      </c>
      <c r="AM49" s="451">
        <v>6.3273894645000004</v>
      </c>
      <c r="AN49" s="451">
        <v>5.8528648795000002</v>
      </c>
      <c r="AO49" s="451">
        <v>5.7680469299999997</v>
      </c>
      <c r="AP49" s="451">
        <v>5.8283344043999996</v>
      </c>
      <c r="AQ49" s="451">
        <v>5.9789423942999997</v>
      </c>
      <c r="AR49" s="451">
        <v>6.0429880803999998</v>
      </c>
      <c r="AS49" s="451">
        <v>6.2323567070000001</v>
      </c>
      <c r="AT49" s="451">
        <v>6.3933285216</v>
      </c>
      <c r="AU49" s="451">
        <v>6.21</v>
      </c>
      <c r="AV49" s="451">
        <v>6.01</v>
      </c>
      <c r="AW49" s="451">
        <v>5.4442589999999997</v>
      </c>
      <c r="AX49" s="451">
        <v>5.3768500000000001</v>
      </c>
      <c r="AY49" s="374">
        <v>5.5515189999999999</v>
      </c>
      <c r="AZ49" s="374">
        <v>6.1229089999999999</v>
      </c>
      <c r="BA49" s="374">
        <v>5.7615610000000004</v>
      </c>
      <c r="BB49" s="374">
        <v>5.6474149999999996</v>
      </c>
      <c r="BC49" s="374">
        <v>5.5941679999999998</v>
      </c>
      <c r="BD49" s="374">
        <v>5.8775810000000002</v>
      </c>
      <c r="BE49" s="374">
        <v>6.2672739999999996</v>
      </c>
      <c r="BF49" s="374">
        <v>6.1892769999999997</v>
      </c>
      <c r="BG49" s="374">
        <v>6.1458409999999999</v>
      </c>
      <c r="BH49" s="374">
        <v>5.740691</v>
      </c>
      <c r="BI49" s="374">
        <v>5.4342129999999997</v>
      </c>
      <c r="BJ49" s="374">
        <v>5.5411739999999998</v>
      </c>
      <c r="BK49" s="374">
        <v>5.5003010000000003</v>
      </c>
      <c r="BL49" s="374">
        <v>6.0514929999999998</v>
      </c>
      <c r="BM49" s="374">
        <v>5.6769470000000002</v>
      </c>
      <c r="BN49" s="374">
        <v>5.5886829999999996</v>
      </c>
      <c r="BO49" s="374">
        <v>5.4774039999999999</v>
      </c>
      <c r="BP49" s="374">
        <v>5.7606140000000003</v>
      </c>
      <c r="BQ49" s="374">
        <v>6.2425550000000003</v>
      </c>
      <c r="BR49" s="374">
        <v>6.077013</v>
      </c>
      <c r="BS49" s="374">
        <v>6.0297879999999999</v>
      </c>
      <c r="BT49" s="374">
        <v>5.6045720000000001</v>
      </c>
      <c r="BU49" s="374">
        <v>5.3720889999999999</v>
      </c>
      <c r="BV49" s="374">
        <v>5.4791639999999999</v>
      </c>
    </row>
    <row r="50" spans="1:74" ht="11.05" customHeight="1" x14ac:dyDescent="0.2">
      <c r="A50" s="59" t="s">
        <v>351</v>
      </c>
      <c r="B50" s="765" t="s">
        <v>1032</v>
      </c>
      <c r="C50" s="451">
        <v>5.8790266619000002</v>
      </c>
      <c r="D50" s="451">
        <v>6.4948404327000002</v>
      </c>
      <c r="E50" s="451">
        <v>6.2384845702999998</v>
      </c>
      <c r="F50" s="451">
        <v>6.1815313331999997</v>
      </c>
      <c r="G50" s="451">
        <v>6.4293646671999998</v>
      </c>
      <c r="H50" s="451">
        <v>7.0885033223000002</v>
      </c>
      <c r="I50" s="451">
        <v>7.4297416105999998</v>
      </c>
      <c r="J50" s="451">
        <v>7.3221921175000002</v>
      </c>
      <c r="K50" s="451">
        <v>7.2697758438999998</v>
      </c>
      <c r="L50" s="451">
        <v>6.6359548759999996</v>
      </c>
      <c r="M50" s="451">
        <v>6.4617150443</v>
      </c>
      <c r="N50" s="451">
        <v>6.3472505529000003</v>
      </c>
      <c r="O50" s="451">
        <v>6.4751116883000002</v>
      </c>
      <c r="P50" s="451">
        <v>6.5611300379999999</v>
      </c>
      <c r="Q50" s="451">
        <v>6.6008459177000001</v>
      </c>
      <c r="R50" s="451">
        <v>6.9490500014999999</v>
      </c>
      <c r="S50" s="451">
        <v>7.0815223437999997</v>
      </c>
      <c r="T50" s="451">
        <v>7.6462824157</v>
      </c>
      <c r="U50" s="451">
        <v>8.1058411166000006</v>
      </c>
      <c r="V50" s="451">
        <v>8.5497605766000007</v>
      </c>
      <c r="W50" s="451">
        <v>8.6886644089999994</v>
      </c>
      <c r="X50" s="451">
        <v>7.5300955960999998</v>
      </c>
      <c r="Y50" s="451">
        <v>7.4288249898999998</v>
      </c>
      <c r="Z50" s="451">
        <v>8.575188313</v>
      </c>
      <c r="AA50" s="451">
        <v>8.0516073247000008</v>
      </c>
      <c r="AB50" s="451">
        <v>7.4506369221000002</v>
      </c>
      <c r="AC50" s="451">
        <v>7.4600389363000001</v>
      </c>
      <c r="AD50" s="451">
        <v>7.4975533570000001</v>
      </c>
      <c r="AE50" s="451">
        <v>7.2634405704000002</v>
      </c>
      <c r="AF50" s="451">
        <v>8.2254742825000005</v>
      </c>
      <c r="AG50" s="451">
        <v>8.5323755134999999</v>
      </c>
      <c r="AH50" s="451">
        <v>8.6848988209000009</v>
      </c>
      <c r="AI50" s="451">
        <v>8.3297154278000001</v>
      </c>
      <c r="AJ50" s="451">
        <v>7.5287930095000002</v>
      </c>
      <c r="AK50" s="451">
        <v>7.5366580814999997</v>
      </c>
      <c r="AL50" s="451">
        <v>7.1551280954000003</v>
      </c>
      <c r="AM50" s="451">
        <v>7.7803765763000001</v>
      </c>
      <c r="AN50" s="451">
        <v>7.4854339259999998</v>
      </c>
      <c r="AO50" s="451">
        <v>7.2197694160000001</v>
      </c>
      <c r="AP50" s="451">
        <v>7.2685080664999999</v>
      </c>
      <c r="AQ50" s="451">
        <v>7.4027349244999998</v>
      </c>
      <c r="AR50" s="451">
        <v>8.3397775964999994</v>
      </c>
      <c r="AS50" s="451">
        <v>8.3702063033999998</v>
      </c>
      <c r="AT50" s="451">
        <v>8.3175636156999992</v>
      </c>
      <c r="AU50" s="451">
        <v>8.08</v>
      </c>
      <c r="AV50" s="451">
        <v>7.35</v>
      </c>
      <c r="AW50" s="451">
        <v>7.2994789999999998</v>
      </c>
      <c r="AX50" s="451">
        <v>7.1342939999999997</v>
      </c>
      <c r="AY50" s="374">
        <v>7.5925770000000004</v>
      </c>
      <c r="AZ50" s="374">
        <v>7.6069399999999998</v>
      </c>
      <c r="BA50" s="374">
        <v>7.6184799999999999</v>
      </c>
      <c r="BB50" s="374">
        <v>8.3521509999999992</v>
      </c>
      <c r="BC50" s="374">
        <v>8.0177029999999991</v>
      </c>
      <c r="BD50" s="374">
        <v>8.5777470000000005</v>
      </c>
      <c r="BE50" s="374">
        <v>8.3347259999999999</v>
      </c>
      <c r="BF50" s="374">
        <v>8.4603339999999996</v>
      </c>
      <c r="BG50" s="374">
        <v>8.2053639999999994</v>
      </c>
      <c r="BH50" s="374">
        <v>7.4807040000000002</v>
      </c>
      <c r="BI50" s="374">
        <v>7.5447439999999997</v>
      </c>
      <c r="BJ50" s="374">
        <v>7.3656379999999997</v>
      </c>
      <c r="BK50" s="374">
        <v>7.8393930000000003</v>
      </c>
      <c r="BL50" s="374">
        <v>7.7978170000000002</v>
      </c>
      <c r="BM50" s="374">
        <v>7.7394749999999997</v>
      </c>
      <c r="BN50" s="374">
        <v>8.4805609999999998</v>
      </c>
      <c r="BO50" s="374">
        <v>8.1390759999999993</v>
      </c>
      <c r="BP50" s="374">
        <v>8.7117799999999992</v>
      </c>
      <c r="BQ50" s="374">
        <v>8.4857779999999998</v>
      </c>
      <c r="BR50" s="374">
        <v>8.6089490000000009</v>
      </c>
      <c r="BS50" s="374">
        <v>8.3499730000000003</v>
      </c>
      <c r="BT50" s="374">
        <v>7.6118360000000003</v>
      </c>
      <c r="BU50" s="374">
        <v>7.6702060000000003</v>
      </c>
      <c r="BV50" s="374">
        <v>7.4642470000000003</v>
      </c>
    </row>
    <row r="51" spans="1:74" s="562" customFormat="1" ht="11.05" customHeight="1" x14ac:dyDescent="0.2">
      <c r="A51" s="109" t="s">
        <v>352</v>
      </c>
      <c r="B51" s="767" t="s">
        <v>1035</v>
      </c>
      <c r="C51" s="453">
        <v>9.2251632996000001</v>
      </c>
      <c r="D51" s="453">
        <v>9.5480661790999992</v>
      </c>
      <c r="E51" s="453">
        <v>9.5708327228000005</v>
      </c>
      <c r="F51" s="453">
        <v>9.5368771658</v>
      </c>
      <c r="G51" s="453">
        <v>10.104942889</v>
      </c>
      <c r="H51" s="453">
        <v>11.43432844</v>
      </c>
      <c r="I51" s="453">
        <v>12.334630693999999</v>
      </c>
      <c r="J51" s="453">
        <v>12.115348915</v>
      </c>
      <c r="K51" s="453">
        <v>12.333805347</v>
      </c>
      <c r="L51" s="453">
        <v>11.663353792000001</v>
      </c>
      <c r="M51" s="453">
        <v>10.677790781000001</v>
      </c>
      <c r="N51" s="453">
        <v>9.8740512949999992</v>
      </c>
      <c r="O51" s="453">
        <v>9.7656399244000003</v>
      </c>
      <c r="P51" s="453">
        <v>10.159812126</v>
      </c>
      <c r="Q51" s="453">
        <v>10.858365727000001</v>
      </c>
      <c r="R51" s="453">
        <v>11.160845533</v>
      </c>
      <c r="S51" s="453">
        <v>11.672558184</v>
      </c>
      <c r="T51" s="453">
        <v>12.593171904</v>
      </c>
      <c r="U51" s="453">
        <v>13.7817401</v>
      </c>
      <c r="V51" s="453">
        <v>13.942163294</v>
      </c>
      <c r="W51" s="453">
        <v>14.069939803</v>
      </c>
      <c r="X51" s="453">
        <v>13.299305448</v>
      </c>
      <c r="Y51" s="453">
        <v>11.722324325000001</v>
      </c>
      <c r="Z51" s="453">
        <v>12.371943885</v>
      </c>
      <c r="AA51" s="453">
        <v>12.068874031</v>
      </c>
      <c r="AB51" s="453">
        <v>11.671845427999999</v>
      </c>
      <c r="AC51" s="453">
        <v>12.198131534</v>
      </c>
      <c r="AD51" s="453">
        <v>11.734918455000001</v>
      </c>
      <c r="AE51" s="453">
        <v>12.635522259</v>
      </c>
      <c r="AF51" s="453">
        <v>13.589027700000001</v>
      </c>
      <c r="AG51" s="453">
        <v>14.723194606</v>
      </c>
      <c r="AH51" s="453">
        <v>15.582561696999999</v>
      </c>
      <c r="AI51" s="453">
        <v>14.858130428999999</v>
      </c>
      <c r="AJ51" s="453">
        <v>14.549808603000001</v>
      </c>
      <c r="AK51" s="453">
        <v>13.077131165999999</v>
      </c>
      <c r="AL51" s="453">
        <v>12.617541348</v>
      </c>
      <c r="AM51" s="453">
        <v>12.541119618</v>
      </c>
      <c r="AN51" s="453">
        <v>12.611746068</v>
      </c>
      <c r="AO51" s="453">
        <v>12.701998683999999</v>
      </c>
      <c r="AP51" s="453">
        <v>13.219626328</v>
      </c>
      <c r="AQ51" s="453">
        <v>14.479508009</v>
      </c>
      <c r="AR51" s="453">
        <v>15.660988499</v>
      </c>
      <c r="AS51" s="453">
        <v>17.880442464000001</v>
      </c>
      <c r="AT51" s="453">
        <v>17.027119172999999</v>
      </c>
      <c r="AU51" s="453">
        <v>16.690000000000001</v>
      </c>
      <c r="AV51" s="453">
        <v>16.420000000000002</v>
      </c>
      <c r="AW51" s="453">
        <v>14.32099</v>
      </c>
      <c r="AX51" s="453">
        <v>13.76966</v>
      </c>
      <c r="AY51" s="400">
        <v>13.418900000000001</v>
      </c>
      <c r="AZ51" s="400">
        <v>13.570729999999999</v>
      </c>
      <c r="BA51" s="400">
        <v>13.883430000000001</v>
      </c>
      <c r="BB51" s="400">
        <v>15.148479999999999</v>
      </c>
      <c r="BC51" s="400">
        <v>15.92212</v>
      </c>
      <c r="BD51" s="400">
        <v>16.622520000000002</v>
      </c>
      <c r="BE51" s="400">
        <v>18.62716</v>
      </c>
      <c r="BF51" s="400">
        <v>17.888760000000001</v>
      </c>
      <c r="BG51" s="400">
        <v>17.526900000000001</v>
      </c>
      <c r="BH51" s="400">
        <v>17.235690000000002</v>
      </c>
      <c r="BI51" s="400">
        <v>15.12951</v>
      </c>
      <c r="BJ51" s="400">
        <v>14.523300000000001</v>
      </c>
      <c r="BK51" s="400">
        <v>14.16466</v>
      </c>
      <c r="BL51" s="400">
        <v>14.276249999999999</v>
      </c>
      <c r="BM51" s="400">
        <v>14.527520000000001</v>
      </c>
      <c r="BN51" s="400">
        <v>15.85384</v>
      </c>
      <c r="BO51" s="400">
        <v>16.663869999999999</v>
      </c>
      <c r="BP51" s="400">
        <v>17.395800000000001</v>
      </c>
      <c r="BQ51" s="400">
        <v>19.51736</v>
      </c>
      <c r="BR51" s="400">
        <v>18.735440000000001</v>
      </c>
      <c r="BS51" s="400">
        <v>18.352409999999999</v>
      </c>
      <c r="BT51" s="400">
        <v>18.045960000000001</v>
      </c>
      <c r="BU51" s="400">
        <v>15.833880000000001</v>
      </c>
      <c r="BV51" s="400">
        <v>15.17817</v>
      </c>
    </row>
    <row r="52" spans="1:74" s="358" customFormat="1" ht="11.95" customHeight="1" x14ac:dyDescent="0.2">
      <c r="A52" s="357"/>
      <c r="B52" s="1010" t="s">
        <v>1463</v>
      </c>
      <c r="C52" s="1010"/>
      <c r="D52" s="1010"/>
      <c r="E52" s="1010"/>
      <c r="F52" s="1010"/>
      <c r="G52" s="1010"/>
      <c r="H52" s="1010"/>
      <c r="I52" s="1010"/>
      <c r="J52" s="1010"/>
      <c r="K52" s="1010"/>
      <c r="L52" s="1010"/>
      <c r="M52" s="1010"/>
      <c r="N52" s="1010"/>
      <c r="O52" s="1010"/>
      <c r="P52" s="1010"/>
      <c r="Q52" s="1010"/>
      <c r="R52" s="804"/>
      <c r="BD52" s="361"/>
      <c r="BE52" s="361"/>
      <c r="BF52" s="361"/>
      <c r="BG52" s="361"/>
      <c r="BH52" s="361"/>
      <c r="BI52" s="361"/>
    </row>
    <row r="53" spans="1:74" s="188" customFormat="1" x14ac:dyDescent="0.2">
      <c r="A53" s="187"/>
      <c r="B53" s="799" t="s">
        <v>826</v>
      </c>
      <c r="C53" s="799"/>
      <c r="D53" s="799"/>
      <c r="E53" s="799"/>
      <c r="F53" s="799"/>
      <c r="G53" s="799"/>
      <c r="H53" s="800"/>
      <c r="I53" s="799"/>
      <c r="J53" s="799"/>
      <c r="K53" s="799"/>
      <c r="L53" s="799"/>
      <c r="M53" s="799"/>
      <c r="N53" s="799"/>
      <c r="O53" s="799"/>
      <c r="P53" s="799"/>
      <c r="Q53" s="799"/>
      <c r="R53" s="801"/>
      <c r="AY53" s="206"/>
      <c r="AZ53" s="206"/>
      <c r="BA53" s="206"/>
      <c r="BB53" s="206"/>
      <c r="BC53" s="206"/>
      <c r="BD53" s="702"/>
      <c r="BE53" s="702"/>
      <c r="BF53" s="702"/>
      <c r="BG53" s="858"/>
      <c r="BH53" s="858"/>
      <c r="BI53" s="858"/>
      <c r="BJ53" s="206"/>
    </row>
    <row r="54" spans="1:74" s="188" customFormat="1" ht="12.85" x14ac:dyDescent="0.2">
      <c r="A54" s="187"/>
      <c r="B54" s="944" t="str">
        <f>Dates!$G$2</f>
        <v>EIA completed modeling and analysis for this report on Thursday, January 9, 2025.</v>
      </c>
      <c r="C54" s="945"/>
      <c r="D54" s="945"/>
      <c r="E54" s="945"/>
      <c r="F54" s="945"/>
      <c r="G54" s="945"/>
      <c r="H54" s="945"/>
      <c r="I54" s="945"/>
      <c r="J54" s="945"/>
      <c r="K54" s="945"/>
      <c r="L54" s="945"/>
      <c r="M54" s="945"/>
      <c r="N54" s="945"/>
      <c r="O54" s="945"/>
      <c r="P54" s="945"/>
      <c r="Q54" s="945"/>
      <c r="R54" s="802"/>
      <c r="AY54" s="206"/>
      <c r="AZ54" s="206"/>
      <c r="BA54" s="206"/>
      <c r="BB54" s="206"/>
      <c r="BC54" s="206"/>
      <c r="BD54" s="702"/>
      <c r="BE54" s="702"/>
      <c r="BF54" s="702"/>
      <c r="BG54" s="858"/>
      <c r="BH54" s="858"/>
      <c r="BI54" s="858"/>
      <c r="BJ54" s="206"/>
    </row>
    <row r="55" spans="1:74" s="188" customFormat="1" ht="12.85" x14ac:dyDescent="0.2">
      <c r="A55" s="187"/>
      <c r="B55" s="935" t="s">
        <v>1442</v>
      </c>
      <c r="C55" s="936"/>
      <c r="D55" s="936"/>
      <c r="E55" s="936"/>
      <c r="F55" s="936"/>
      <c r="G55" s="936"/>
      <c r="H55" s="936"/>
      <c r="I55" s="936"/>
      <c r="J55" s="936"/>
      <c r="K55" s="936"/>
      <c r="L55" s="936"/>
      <c r="M55" s="936"/>
      <c r="N55" s="936"/>
      <c r="O55" s="936"/>
      <c r="P55" s="936"/>
      <c r="Q55" s="936"/>
      <c r="R55" s="804"/>
      <c r="AY55" s="206"/>
      <c r="AZ55" s="206"/>
      <c r="BA55" s="206"/>
      <c r="BB55" s="206"/>
      <c r="BC55" s="206"/>
      <c r="BD55" s="702"/>
      <c r="BE55" s="702"/>
      <c r="BF55" s="702"/>
      <c r="BG55" s="858"/>
      <c r="BH55" s="858"/>
      <c r="BI55" s="858"/>
      <c r="BJ55" s="206"/>
    </row>
    <row r="56" spans="1:74" s="188" customFormat="1" ht="23.2" customHeight="1" x14ac:dyDescent="0.2">
      <c r="A56" s="187"/>
      <c r="B56" s="1016" t="s">
        <v>1462</v>
      </c>
      <c r="C56" s="1022"/>
      <c r="D56" s="1022"/>
      <c r="E56" s="1022"/>
      <c r="F56" s="1022"/>
      <c r="G56" s="1022"/>
      <c r="H56" s="1022"/>
      <c r="I56" s="1022"/>
      <c r="J56" s="1022"/>
      <c r="K56" s="1022"/>
      <c r="L56" s="1022"/>
      <c r="M56" s="1022"/>
      <c r="N56" s="1022"/>
      <c r="O56" s="1022"/>
      <c r="P56" s="1022"/>
      <c r="Q56" s="1022"/>
      <c r="R56" s="804"/>
      <c r="AY56" s="206"/>
      <c r="AZ56" s="206"/>
      <c r="BA56" s="206"/>
      <c r="BB56" s="206"/>
      <c r="BC56" s="206"/>
      <c r="BD56" s="702"/>
      <c r="BE56" s="702"/>
      <c r="BF56" s="702"/>
      <c r="BG56" s="858"/>
      <c r="BH56" s="858"/>
      <c r="BI56" s="858"/>
      <c r="BJ56" s="206"/>
    </row>
    <row r="57" spans="1:74" s="188" customFormat="1" ht="10.55" customHeight="1" x14ac:dyDescent="0.2">
      <c r="A57" s="187"/>
      <c r="B57" s="943" t="s">
        <v>67</v>
      </c>
      <c r="C57" s="936"/>
      <c r="D57" s="936"/>
      <c r="E57" s="936"/>
      <c r="F57" s="936"/>
      <c r="G57" s="936"/>
      <c r="H57" s="936"/>
      <c r="I57" s="936"/>
      <c r="J57" s="936"/>
      <c r="K57" s="936"/>
      <c r="L57" s="936"/>
      <c r="M57" s="936"/>
      <c r="N57" s="936"/>
      <c r="O57" s="936"/>
      <c r="P57" s="936"/>
      <c r="Q57" s="936"/>
      <c r="R57" s="804"/>
      <c r="AY57" s="206"/>
      <c r="AZ57" s="206"/>
      <c r="BA57" s="206"/>
      <c r="BB57" s="206"/>
      <c r="BC57" s="206"/>
      <c r="BD57" s="702"/>
      <c r="BE57" s="702"/>
      <c r="BF57" s="702"/>
      <c r="BG57" s="858"/>
      <c r="BH57" s="858"/>
      <c r="BI57" s="858"/>
      <c r="BJ57" s="206"/>
    </row>
    <row r="58" spans="1:74" s="188" customFormat="1" ht="10.55" customHeight="1" x14ac:dyDescent="0.2">
      <c r="A58" s="187"/>
      <c r="B58" s="1016" t="s">
        <v>819</v>
      </c>
      <c r="C58" s="1016"/>
      <c r="D58" s="1016"/>
      <c r="E58" s="1016"/>
      <c r="F58" s="1016"/>
      <c r="G58" s="1016"/>
      <c r="H58" s="1016"/>
      <c r="I58" s="1016"/>
      <c r="J58" s="1016"/>
      <c r="K58" s="1016"/>
      <c r="L58" s="1016"/>
      <c r="M58" s="1016"/>
      <c r="N58" s="1016"/>
      <c r="O58" s="1016"/>
      <c r="P58" s="1016"/>
      <c r="Q58" s="1016"/>
      <c r="R58" s="804"/>
      <c r="AY58" s="206"/>
      <c r="AZ58" s="206"/>
      <c r="BA58" s="206"/>
      <c r="BB58" s="206"/>
      <c r="BC58" s="206"/>
      <c r="BD58" s="702"/>
      <c r="BE58" s="702"/>
      <c r="BF58" s="702"/>
      <c r="BG58" s="858"/>
      <c r="BH58" s="858"/>
      <c r="BI58" s="858"/>
      <c r="BJ58" s="206"/>
    </row>
    <row r="59" spans="1:74" s="188" customFormat="1" ht="12.65" customHeight="1" x14ac:dyDescent="0.2">
      <c r="A59" s="187"/>
      <c r="B59" s="924" t="s">
        <v>840</v>
      </c>
      <c r="C59" s="924"/>
      <c r="D59" s="924"/>
      <c r="E59" s="924"/>
      <c r="F59" s="924"/>
      <c r="G59" s="924"/>
      <c r="H59" s="924"/>
      <c r="I59" s="924"/>
      <c r="J59" s="924"/>
      <c r="K59" s="924"/>
      <c r="L59" s="924"/>
      <c r="M59" s="924"/>
      <c r="N59" s="924"/>
      <c r="O59" s="924"/>
      <c r="P59" s="924"/>
      <c r="Q59" s="924"/>
      <c r="R59" s="924"/>
      <c r="AY59" s="206"/>
      <c r="AZ59" s="206"/>
      <c r="BA59" s="206"/>
      <c r="BB59" s="206"/>
      <c r="BC59" s="206"/>
      <c r="BD59" s="702"/>
      <c r="BE59" s="702"/>
      <c r="BF59" s="702"/>
      <c r="BG59" s="858"/>
      <c r="BH59" s="858"/>
      <c r="BI59" s="858"/>
      <c r="BJ59" s="206"/>
    </row>
    <row r="60" spans="1:74" s="188" customFormat="1" ht="12.85" x14ac:dyDescent="0.2">
      <c r="A60" s="187"/>
      <c r="B60" s="1016" t="s">
        <v>1459</v>
      </c>
      <c r="C60" s="931"/>
      <c r="D60" s="931"/>
      <c r="E60" s="931"/>
      <c r="F60" s="931"/>
      <c r="G60" s="931"/>
      <c r="H60" s="931"/>
      <c r="I60" s="931"/>
      <c r="J60" s="931"/>
      <c r="K60" s="931"/>
      <c r="L60" s="931"/>
      <c r="M60" s="931"/>
      <c r="N60" s="931"/>
      <c r="O60" s="931"/>
      <c r="P60" s="931"/>
      <c r="Q60" s="932"/>
      <c r="R60" s="804"/>
      <c r="AY60" s="206"/>
      <c r="AZ60" s="206"/>
      <c r="BA60" s="206"/>
      <c r="BB60" s="206"/>
      <c r="BC60" s="206"/>
      <c r="BD60" s="702"/>
      <c r="BE60" s="702"/>
      <c r="BF60" s="702"/>
      <c r="BG60" s="858"/>
      <c r="BH60" s="858"/>
      <c r="BI60" s="858"/>
      <c r="BJ60" s="206"/>
    </row>
    <row r="61" spans="1:74" s="188" customFormat="1" ht="13.55" x14ac:dyDescent="0.2">
      <c r="A61" s="187"/>
      <c r="B61" s="930" t="s">
        <v>817</v>
      </c>
      <c r="C61" s="932"/>
      <c r="D61" s="932"/>
      <c r="E61" s="932"/>
      <c r="F61" s="932"/>
      <c r="G61" s="932"/>
      <c r="H61" s="932"/>
      <c r="I61" s="932"/>
      <c r="J61" s="932"/>
      <c r="K61" s="932"/>
      <c r="L61" s="932"/>
      <c r="M61" s="932"/>
      <c r="N61" s="932"/>
      <c r="O61" s="932"/>
      <c r="P61" s="932"/>
      <c r="Q61" s="1017"/>
      <c r="R61" s="804"/>
      <c r="AY61" s="206"/>
      <c r="AZ61" s="206"/>
      <c r="BA61" s="206"/>
      <c r="BB61" s="206"/>
      <c r="BC61" s="206"/>
      <c r="BD61" s="702"/>
      <c r="BE61" s="702"/>
      <c r="BF61" s="702"/>
      <c r="BG61" s="858"/>
      <c r="BH61" s="858"/>
      <c r="BI61" s="858"/>
      <c r="BJ61" s="206"/>
    </row>
    <row r="62" spans="1:74" s="184" customFormat="1" ht="11.95" customHeight="1" x14ac:dyDescent="0.2">
      <c r="A62" s="187"/>
      <c r="B62" s="1018" t="s">
        <v>1460</v>
      </c>
      <c r="C62" s="932"/>
      <c r="D62" s="932"/>
      <c r="E62" s="932"/>
      <c r="F62" s="932"/>
      <c r="G62" s="932"/>
      <c r="H62" s="932"/>
      <c r="I62" s="932"/>
      <c r="J62" s="932"/>
      <c r="K62" s="932"/>
      <c r="L62" s="932"/>
      <c r="M62" s="932"/>
      <c r="N62" s="932"/>
      <c r="O62" s="932"/>
      <c r="P62" s="932"/>
      <c r="Q62" s="932"/>
      <c r="R62" s="804"/>
      <c r="AY62" s="205"/>
      <c r="AZ62" s="205"/>
      <c r="BA62" s="205"/>
      <c r="BB62" s="205"/>
      <c r="BC62" s="205"/>
      <c r="BD62" s="697"/>
      <c r="BE62" s="697"/>
      <c r="BF62" s="697"/>
      <c r="BG62" s="855"/>
      <c r="BH62" s="855"/>
      <c r="BI62" s="855"/>
      <c r="BJ62" s="205"/>
    </row>
    <row r="63" spans="1:74" x14ac:dyDescent="0.2">
      <c r="A63" s="62"/>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137"/>
      <c r="AZ63" s="137"/>
      <c r="BA63" s="137"/>
      <c r="BB63" s="137"/>
      <c r="BC63" s="137"/>
      <c r="BD63" s="703"/>
      <c r="BE63" s="703"/>
      <c r="BF63" s="703"/>
      <c r="BG63" s="859"/>
      <c r="BH63" s="859"/>
      <c r="BI63" s="859"/>
      <c r="BJ63" s="137"/>
      <c r="BK63" s="137"/>
      <c r="BL63" s="137"/>
      <c r="BM63" s="137"/>
      <c r="BN63" s="137"/>
      <c r="BO63" s="137"/>
      <c r="BP63" s="137"/>
      <c r="BQ63" s="137"/>
      <c r="BR63" s="137"/>
      <c r="BS63" s="137"/>
      <c r="BT63" s="137"/>
      <c r="BU63" s="137"/>
      <c r="BV63" s="137"/>
    </row>
    <row r="64" spans="1:74" x14ac:dyDescent="0.2">
      <c r="A64" s="62"/>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137"/>
      <c r="AZ64" s="137"/>
      <c r="BA64" s="137"/>
      <c r="BB64" s="137"/>
      <c r="BC64" s="137"/>
      <c r="BD64" s="703"/>
      <c r="BE64" s="703"/>
      <c r="BF64" s="703"/>
      <c r="BG64" s="859"/>
      <c r="BH64" s="859"/>
      <c r="BI64" s="859"/>
      <c r="BJ64" s="137"/>
      <c r="BK64" s="137"/>
      <c r="BL64" s="137"/>
      <c r="BM64" s="137"/>
      <c r="BN64" s="137"/>
      <c r="BO64" s="137"/>
      <c r="BP64" s="137"/>
      <c r="BQ64" s="137"/>
      <c r="BR64" s="137"/>
      <c r="BS64" s="137"/>
      <c r="BT64" s="137"/>
      <c r="BU64" s="137"/>
      <c r="BV64" s="137"/>
    </row>
    <row r="65" spans="1:74" x14ac:dyDescent="0.2">
      <c r="A65" s="62"/>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137"/>
      <c r="AZ65" s="137"/>
      <c r="BA65" s="137"/>
      <c r="BB65" s="137"/>
      <c r="BC65" s="137"/>
      <c r="BD65" s="703"/>
      <c r="BE65" s="703"/>
      <c r="BF65" s="703"/>
      <c r="BG65" s="859"/>
      <c r="BH65" s="859"/>
      <c r="BI65" s="859"/>
      <c r="BJ65" s="137"/>
      <c r="BK65" s="137"/>
      <c r="BL65" s="137"/>
      <c r="BM65" s="137"/>
      <c r="BN65" s="137"/>
      <c r="BO65" s="137"/>
      <c r="BP65" s="137"/>
      <c r="BQ65" s="137"/>
      <c r="BR65" s="137"/>
      <c r="BS65" s="137"/>
      <c r="BT65" s="137"/>
      <c r="BU65" s="137"/>
      <c r="BV65" s="137"/>
    </row>
    <row r="66" spans="1:74" x14ac:dyDescent="0.2">
      <c r="A66" s="62"/>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137"/>
      <c r="AZ66" s="137"/>
      <c r="BA66" s="137"/>
      <c r="BB66" s="137"/>
      <c r="BC66" s="137"/>
      <c r="BD66" s="703"/>
      <c r="BE66" s="703"/>
      <c r="BF66" s="703"/>
      <c r="BG66" s="859"/>
      <c r="BH66" s="859"/>
      <c r="BI66" s="859"/>
      <c r="BJ66" s="137"/>
      <c r="BK66" s="137"/>
      <c r="BL66" s="137"/>
      <c r="BM66" s="137"/>
      <c r="BN66" s="137"/>
      <c r="BO66" s="137"/>
      <c r="BP66" s="137"/>
      <c r="BQ66" s="137"/>
      <c r="BR66" s="137"/>
      <c r="BS66" s="137"/>
      <c r="BT66" s="137"/>
      <c r="BU66" s="137"/>
      <c r="BV66" s="137"/>
    </row>
    <row r="67" spans="1:74" x14ac:dyDescent="0.2">
      <c r="A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137"/>
      <c r="AZ67" s="137"/>
      <c r="BA67" s="137"/>
      <c r="BB67" s="137"/>
      <c r="BC67" s="137"/>
      <c r="BD67" s="703"/>
      <c r="BE67" s="703"/>
      <c r="BF67" s="703"/>
      <c r="BG67" s="859"/>
      <c r="BH67" s="859"/>
      <c r="BI67" s="859"/>
      <c r="BJ67" s="137"/>
      <c r="BK67" s="137"/>
      <c r="BL67" s="137"/>
      <c r="BM67" s="137"/>
      <c r="BN67" s="137"/>
      <c r="BO67" s="137"/>
      <c r="BP67" s="137"/>
      <c r="BQ67" s="137"/>
      <c r="BR67" s="137"/>
      <c r="BS67" s="137"/>
      <c r="BT67" s="137"/>
      <c r="BU67" s="137"/>
      <c r="BV67" s="137"/>
    </row>
    <row r="68" spans="1:74" x14ac:dyDescent="0.2">
      <c r="A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137"/>
      <c r="AZ68" s="137"/>
      <c r="BA68" s="137"/>
      <c r="BB68" s="137"/>
      <c r="BC68" s="137"/>
      <c r="BD68" s="703"/>
      <c r="BE68" s="703"/>
      <c r="BF68" s="703"/>
      <c r="BG68" s="859"/>
      <c r="BH68" s="859"/>
      <c r="BI68" s="859"/>
      <c r="BJ68" s="137"/>
      <c r="BK68" s="137"/>
      <c r="BL68" s="137"/>
      <c r="BM68" s="137"/>
      <c r="BN68" s="137"/>
      <c r="BO68" s="137"/>
      <c r="BP68" s="137"/>
      <c r="BQ68" s="137"/>
      <c r="BR68" s="137"/>
      <c r="BS68" s="137"/>
      <c r="BT68" s="137"/>
      <c r="BU68" s="137"/>
      <c r="BV68" s="137"/>
    </row>
    <row r="69" spans="1:74" x14ac:dyDescent="0.2">
      <c r="A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137"/>
      <c r="AZ69" s="137"/>
      <c r="BA69" s="137"/>
      <c r="BB69" s="137"/>
      <c r="BC69" s="137"/>
      <c r="BD69" s="703"/>
      <c r="BE69" s="703"/>
      <c r="BF69" s="703"/>
      <c r="BG69" s="859"/>
      <c r="BH69" s="859"/>
      <c r="BI69" s="859"/>
      <c r="BJ69" s="137"/>
      <c r="BK69" s="137"/>
      <c r="BL69" s="137"/>
      <c r="BM69" s="137"/>
      <c r="BN69" s="137"/>
      <c r="BO69" s="137"/>
      <c r="BP69" s="137"/>
      <c r="BQ69" s="137"/>
      <c r="BR69" s="137"/>
      <c r="BS69" s="137"/>
      <c r="BT69" s="137"/>
      <c r="BU69" s="137"/>
      <c r="BV69" s="137"/>
    </row>
    <row r="70" spans="1:74" x14ac:dyDescent="0.2">
      <c r="A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137"/>
      <c r="AZ70" s="137"/>
      <c r="BA70" s="137"/>
      <c r="BB70" s="137"/>
      <c r="BC70" s="137"/>
      <c r="BD70" s="703"/>
      <c r="BE70" s="703"/>
      <c r="BF70" s="703"/>
      <c r="BG70" s="859"/>
      <c r="BH70" s="859"/>
      <c r="BI70" s="859"/>
      <c r="BJ70" s="137"/>
      <c r="BK70" s="137"/>
      <c r="BL70" s="137"/>
      <c r="BM70" s="137"/>
      <c r="BN70" s="137"/>
      <c r="BO70" s="137"/>
      <c r="BP70" s="137"/>
      <c r="BQ70" s="137"/>
      <c r="BR70" s="137"/>
      <c r="BS70" s="137"/>
      <c r="BT70" s="137"/>
      <c r="BU70" s="137"/>
      <c r="BV70" s="137"/>
    </row>
    <row r="71" spans="1:74" x14ac:dyDescent="0.2">
      <c r="A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137"/>
      <c r="AZ71" s="137"/>
      <c r="BA71" s="137"/>
      <c r="BB71" s="137"/>
      <c r="BC71" s="137"/>
      <c r="BD71" s="703"/>
      <c r="BE71" s="703"/>
      <c r="BF71" s="703"/>
      <c r="BG71" s="859"/>
      <c r="BH71" s="859"/>
      <c r="BI71" s="859"/>
      <c r="BJ71" s="137"/>
      <c r="BK71" s="137"/>
      <c r="BL71" s="137"/>
      <c r="BM71" s="137"/>
      <c r="BN71" s="137"/>
      <c r="BO71" s="137"/>
      <c r="BP71" s="137"/>
      <c r="BQ71" s="137"/>
      <c r="BR71" s="137"/>
      <c r="BS71" s="137"/>
      <c r="BT71" s="137"/>
      <c r="BU71" s="137"/>
      <c r="BV71" s="137"/>
    </row>
    <row r="72" spans="1:74" x14ac:dyDescent="0.2">
      <c r="BK72" s="138"/>
      <c r="BL72" s="138"/>
      <c r="BM72" s="138"/>
      <c r="BN72" s="138"/>
      <c r="BO72" s="138"/>
      <c r="BP72" s="138"/>
      <c r="BQ72" s="138"/>
      <c r="BR72" s="138"/>
      <c r="BS72" s="138"/>
      <c r="BT72" s="138"/>
      <c r="BU72" s="138"/>
      <c r="BV72" s="138"/>
    </row>
    <row r="73" spans="1:74" x14ac:dyDescent="0.2">
      <c r="A73" s="62"/>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137"/>
      <c r="AZ73" s="137"/>
      <c r="BA73" s="137"/>
      <c r="BB73" s="137"/>
      <c r="BC73" s="137"/>
      <c r="BD73" s="703"/>
      <c r="BE73" s="703"/>
      <c r="BF73" s="703"/>
      <c r="BG73" s="859"/>
      <c r="BH73" s="859"/>
      <c r="BI73" s="859"/>
      <c r="BJ73" s="137"/>
      <c r="BK73" s="137"/>
      <c r="BL73" s="137"/>
      <c r="BM73" s="137"/>
      <c r="BN73" s="137"/>
      <c r="BO73" s="137"/>
      <c r="BP73" s="137"/>
      <c r="BQ73" s="137"/>
      <c r="BR73" s="137"/>
      <c r="BS73" s="137"/>
      <c r="BT73" s="137"/>
      <c r="BU73" s="137"/>
      <c r="BV73" s="137"/>
    </row>
    <row r="74" spans="1:74" x14ac:dyDescent="0.2">
      <c r="A74" s="62"/>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137"/>
      <c r="AZ74" s="137"/>
      <c r="BA74" s="137"/>
      <c r="BB74" s="137"/>
      <c r="BC74" s="137"/>
      <c r="BD74" s="703"/>
      <c r="BE74" s="703"/>
      <c r="BF74" s="703"/>
      <c r="BG74" s="859"/>
      <c r="BH74" s="859"/>
      <c r="BI74" s="859"/>
      <c r="BJ74" s="137"/>
      <c r="BK74" s="137"/>
      <c r="BL74" s="137"/>
      <c r="BM74" s="137"/>
      <c r="BN74" s="137"/>
      <c r="BO74" s="137"/>
      <c r="BP74" s="137"/>
      <c r="BQ74" s="137"/>
      <c r="BR74" s="137"/>
      <c r="BS74" s="137"/>
      <c r="BT74" s="137"/>
      <c r="BU74" s="137"/>
      <c r="BV74" s="137"/>
    </row>
    <row r="75" spans="1:74" x14ac:dyDescent="0.2">
      <c r="A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137"/>
      <c r="AZ75" s="137"/>
      <c r="BA75" s="137"/>
      <c r="BB75" s="137"/>
      <c r="BC75" s="137"/>
      <c r="BD75" s="703"/>
      <c r="BE75" s="703"/>
      <c r="BF75" s="703"/>
      <c r="BG75" s="859"/>
      <c r="BH75" s="859"/>
      <c r="BI75" s="859"/>
      <c r="BJ75" s="137"/>
      <c r="BK75" s="137"/>
      <c r="BL75" s="137"/>
      <c r="BM75" s="137"/>
      <c r="BN75" s="137"/>
      <c r="BO75" s="137"/>
      <c r="BP75" s="137"/>
      <c r="BQ75" s="137"/>
      <c r="BR75" s="137"/>
      <c r="BS75" s="137"/>
      <c r="BT75" s="137"/>
      <c r="BU75" s="137"/>
      <c r="BV75" s="137"/>
    </row>
    <row r="76" spans="1:74" x14ac:dyDescent="0.2">
      <c r="A76" s="62"/>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137"/>
      <c r="AZ76" s="137"/>
      <c r="BA76" s="137"/>
      <c r="BB76" s="137"/>
      <c r="BC76" s="137"/>
      <c r="BD76" s="703"/>
      <c r="BE76" s="703"/>
      <c r="BF76" s="703"/>
      <c r="BG76" s="859"/>
      <c r="BH76" s="859"/>
      <c r="BI76" s="859"/>
      <c r="BJ76" s="137"/>
      <c r="BK76" s="137"/>
      <c r="BL76" s="137"/>
      <c r="BM76" s="137"/>
      <c r="BN76" s="137"/>
      <c r="BO76" s="137"/>
      <c r="BP76" s="137"/>
      <c r="BQ76" s="137"/>
      <c r="BR76" s="137"/>
      <c r="BS76" s="137"/>
      <c r="BT76" s="137"/>
      <c r="BU76" s="137"/>
      <c r="BV76" s="137"/>
    </row>
    <row r="77" spans="1:74" x14ac:dyDescent="0.2">
      <c r="A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137"/>
      <c r="AZ77" s="137"/>
      <c r="BA77" s="137"/>
      <c r="BB77" s="137"/>
      <c r="BC77" s="137"/>
      <c r="BD77" s="703"/>
      <c r="BE77" s="703"/>
      <c r="BF77" s="703"/>
      <c r="BG77" s="859"/>
      <c r="BH77" s="859"/>
      <c r="BI77" s="859"/>
      <c r="BJ77" s="137"/>
      <c r="BK77" s="137"/>
      <c r="BL77" s="137"/>
      <c r="BM77" s="137"/>
      <c r="BN77" s="137"/>
      <c r="BO77" s="137"/>
      <c r="BP77" s="137"/>
      <c r="BQ77" s="137"/>
      <c r="BR77" s="137"/>
      <c r="BS77" s="137"/>
      <c r="BT77" s="137"/>
      <c r="BU77" s="137"/>
      <c r="BV77" s="137"/>
    </row>
    <row r="78" spans="1:74" x14ac:dyDescent="0.2">
      <c r="A78" s="62"/>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137"/>
      <c r="AZ78" s="137"/>
      <c r="BA78" s="137"/>
      <c r="BB78" s="137"/>
      <c r="BC78" s="137"/>
      <c r="BD78" s="703"/>
      <c r="BE78" s="703"/>
      <c r="BF78" s="703"/>
      <c r="BG78" s="859"/>
      <c r="BH78" s="859"/>
      <c r="BI78" s="859"/>
      <c r="BJ78" s="137"/>
      <c r="BK78" s="137"/>
      <c r="BL78" s="137"/>
      <c r="BM78" s="137"/>
      <c r="BN78" s="137"/>
      <c r="BO78" s="137"/>
      <c r="BP78" s="137"/>
      <c r="BQ78" s="137"/>
      <c r="BR78" s="137"/>
      <c r="BS78" s="137"/>
      <c r="BT78" s="137"/>
      <c r="BU78" s="137"/>
      <c r="BV78" s="137"/>
    </row>
    <row r="79" spans="1:74" x14ac:dyDescent="0.2">
      <c r="A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137"/>
      <c r="AZ79" s="137"/>
      <c r="BA79" s="137"/>
      <c r="BB79" s="137"/>
      <c r="BC79" s="137"/>
      <c r="BD79" s="703"/>
      <c r="BE79" s="703"/>
      <c r="BF79" s="703"/>
      <c r="BG79" s="859"/>
      <c r="BH79" s="859"/>
      <c r="BI79" s="859"/>
      <c r="BJ79" s="137"/>
      <c r="BK79" s="137"/>
      <c r="BL79" s="137"/>
      <c r="BM79" s="137"/>
      <c r="BN79" s="137"/>
      <c r="BO79" s="137"/>
      <c r="BP79" s="137"/>
      <c r="BQ79" s="137"/>
      <c r="BR79" s="137"/>
      <c r="BS79" s="137"/>
      <c r="BT79" s="137"/>
      <c r="BU79" s="137"/>
      <c r="BV79" s="137"/>
    </row>
    <row r="80" spans="1:74" x14ac:dyDescent="0.2">
      <c r="A80" s="62"/>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137"/>
      <c r="AZ80" s="137"/>
      <c r="BA80" s="137"/>
      <c r="BB80" s="137"/>
      <c r="BC80" s="137"/>
      <c r="BD80" s="703"/>
      <c r="BE80" s="703"/>
      <c r="BF80" s="703"/>
      <c r="BG80" s="859"/>
      <c r="BH80" s="859"/>
      <c r="BI80" s="859"/>
      <c r="BJ80" s="137"/>
      <c r="BK80" s="137"/>
      <c r="BL80" s="137"/>
      <c r="BM80" s="137"/>
      <c r="BN80" s="137"/>
      <c r="BO80" s="137"/>
      <c r="BP80" s="137"/>
      <c r="BQ80" s="137"/>
      <c r="BR80" s="137"/>
      <c r="BS80" s="137"/>
      <c r="BT80" s="137"/>
      <c r="BU80" s="137"/>
      <c r="BV80" s="137"/>
    </row>
    <row r="81" spans="1:74" x14ac:dyDescent="0.2">
      <c r="A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137"/>
      <c r="AZ81" s="137"/>
      <c r="BA81" s="137"/>
      <c r="BB81" s="137"/>
      <c r="BC81" s="137"/>
      <c r="BD81" s="703"/>
      <c r="BE81" s="703"/>
      <c r="BF81" s="703"/>
      <c r="BG81" s="859"/>
      <c r="BH81" s="859"/>
      <c r="BI81" s="859"/>
      <c r="BJ81" s="137"/>
      <c r="BK81" s="137"/>
      <c r="BL81" s="137"/>
      <c r="BM81" s="137"/>
      <c r="BN81" s="137"/>
      <c r="BO81" s="137"/>
      <c r="BP81" s="137"/>
      <c r="BQ81" s="137"/>
      <c r="BR81" s="137"/>
      <c r="BS81" s="137"/>
      <c r="BT81" s="137"/>
      <c r="BU81" s="137"/>
      <c r="BV81" s="137"/>
    </row>
    <row r="82" spans="1:74" x14ac:dyDescent="0.2">
      <c r="BK82" s="138"/>
      <c r="BL82" s="138"/>
      <c r="BM82" s="138"/>
      <c r="BN82" s="138"/>
      <c r="BO82" s="138"/>
      <c r="BP82" s="138"/>
      <c r="BQ82" s="138"/>
      <c r="BR82" s="138"/>
      <c r="BS82" s="138"/>
      <c r="BT82" s="138"/>
      <c r="BU82" s="138"/>
      <c r="BV82" s="138"/>
    </row>
    <row r="83" spans="1:74" x14ac:dyDescent="0.2">
      <c r="BK83" s="138"/>
      <c r="BL83" s="138"/>
      <c r="BM83" s="138"/>
      <c r="BN83" s="138"/>
      <c r="BO83" s="138"/>
      <c r="BP83" s="138"/>
      <c r="BQ83" s="138"/>
      <c r="BR83" s="138"/>
      <c r="BS83" s="138"/>
      <c r="BT83" s="138"/>
      <c r="BU83" s="138"/>
      <c r="BV83" s="138"/>
    </row>
    <row r="84" spans="1:74" x14ac:dyDescent="0.2">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139"/>
      <c r="AZ84" s="139"/>
      <c r="BA84" s="139"/>
      <c r="BB84" s="139"/>
      <c r="BC84" s="139"/>
      <c r="BD84" s="704"/>
      <c r="BE84" s="704"/>
      <c r="BF84" s="704"/>
      <c r="BG84" s="860"/>
      <c r="BH84" s="860"/>
      <c r="BI84" s="860"/>
      <c r="BJ84" s="139"/>
      <c r="BK84" s="139"/>
      <c r="BL84" s="139"/>
      <c r="BM84" s="139"/>
      <c r="BN84" s="139"/>
      <c r="BO84" s="139"/>
      <c r="BP84" s="139"/>
      <c r="BQ84" s="139"/>
      <c r="BR84" s="139"/>
      <c r="BS84" s="139"/>
      <c r="BT84" s="139"/>
      <c r="BU84" s="139"/>
      <c r="BV84" s="139"/>
    </row>
    <row r="85" spans="1:74" x14ac:dyDescent="0.2">
      <c r="BK85" s="138"/>
      <c r="BL85" s="138"/>
      <c r="BM85" s="138"/>
      <c r="BN85" s="138"/>
      <c r="BO85" s="138"/>
      <c r="BP85" s="138"/>
      <c r="BQ85" s="138"/>
      <c r="BR85" s="138"/>
      <c r="BS85" s="138"/>
      <c r="BT85" s="138"/>
      <c r="BU85" s="138"/>
      <c r="BV85" s="138"/>
    </row>
    <row r="86" spans="1:74" x14ac:dyDescent="0.2">
      <c r="BK86" s="138"/>
      <c r="BL86" s="138"/>
      <c r="BM86" s="138"/>
      <c r="BN86" s="138"/>
      <c r="BO86" s="138"/>
      <c r="BP86" s="138"/>
      <c r="BQ86" s="138"/>
      <c r="BR86" s="138"/>
      <c r="BS86" s="138"/>
      <c r="BT86" s="138"/>
      <c r="BU86" s="138"/>
      <c r="BV86" s="138"/>
    </row>
    <row r="87" spans="1:74" x14ac:dyDescent="0.2">
      <c r="BK87" s="138"/>
      <c r="BL87" s="138"/>
      <c r="BM87" s="138"/>
      <c r="BN87" s="138"/>
      <c r="BO87" s="138"/>
      <c r="BP87" s="138"/>
      <c r="BQ87" s="138"/>
      <c r="BR87" s="138"/>
      <c r="BS87" s="138"/>
      <c r="BT87" s="138"/>
      <c r="BU87" s="138"/>
      <c r="BV87" s="138"/>
    </row>
    <row r="88" spans="1:74" x14ac:dyDescent="0.2">
      <c r="BK88" s="138"/>
      <c r="BL88" s="138"/>
      <c r="BM88" s="138"/>
      <c r="BN88" s="138"/>
      <c r="BO88" s="138"/>
      <c r="BP88" s="138"/>
      <c r="BQ88" s="138"/>
      <c r="BR88" s="138"/>
      <c r="BS88" s="138"/>
      <c r="BT88" s="138"/>
      <c r="BU88" s="138"/>
      <c r="BV88" s="138"/>
    </row>
    <row r="89" spans="1:74" x14ac:dyDescent="0.2">
      <c r="BK89" s="138"/>
      <c r="BL89" s="138"/>
      <c r="BM89" s="138"/>
      <c r="BN89" s="138"/>
      <c r="BO89" s="138"/>
      <c r="BP89" s="138"/>
      <c r="BQ89" s="138"/>
      <c r="BR89" s="138"/>
      <c r="BS89" s="138"/>
      <c r="BT89" s="138"/>
      <c r="BU89" s="138"/>
      <c r="BV89" s="138"/>
    </row>
    <row r="90" spans="1:74" x14ac:dyDescent="0.2">
      <c r="BK90" s="138"/>
      <c r="BL90" s="138"/>
      <c r="BM90" s="138"/>
      <c r="BN90" s="138"/>
      <c r="BO90" s="138"/>
      <c r="BP90" s="138"/>
      <c r="BQ90" s="138"/>
      <c r="BR90" s="138"/>
      <c r="BS90" s="138"/>
      <c r="BT90" s="138"/>
      <c r="BU90" s="138"/>
      <c r="BV90" s="138"/>
    </row>
    <row r="91" spans="1:74" x14ac:dyDescent="0.2">
      <c r="BK91" s="138"/>
      <c r="BL91" s="138"/>
      <c r="BM91" s="138"/>
      <c r="BN91" s="138"/>
      <c r="BO91" s="138"/>
      <c r="BP91" s="138"/>
      <c r="BQ91" s="138"/>
      <c r="BR91" s="138"/>
      <c r="BS91" s="138"/>
      <c r="BT91" s="138"/>
      <c r="BU91" s="138"/>
      <c r="BV91" s="138"/>
    </row>
    <row r="92" spans="1:74" x14ac:dyDescent="0.2">
      <c r="BK92" s="138"/>
      <c r="BL92" s="138"/>
      <c r="BM92" s="138"/>
      <c r="BN92" s="138"/>
      <c r="BO92" s="138"/>
      <c r="BP92" s="138"/>
      <c r="BQ92" s="138"/>
      <c r="BR92" s="138"/>
      <c r="BS92" s="138"/>
      <c r="BT92" s="138"/>
      <c r="BU92" s="138"/>
      <c r="BV92" s="138"/>
    </row>
    <row r="93" spans="1:74" x14ac:dyDescent="0.2">
      <c r="BK93" s="138"/>
      <c r="BL93" s="138"/>
      <c r="BM93" s="138"/>
      <c r="BN93" s="138"/>
      <c r="BO93" s="138"/>
      <c r="BP93" s="138"/>
      <c r="BQ93" s="138"/>
      <c r="BR93" s="138"/>
      <c r="BS93" s="138"/>
      <c r="BT93" s="138"/>
      <c r="BU93" s="138"/>
      <c r="BV93" s="138"/>
    </row>
    <row r="94" spans="1:74" x14ac:dyDescent="0.2">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140"/>
      <c r="AZ94" s="140"/>
      <c r="BA94" s="140"/>
      <c r="BB94" s="140"/>
      <c r="BC94" s="140"/>
      <c r="BD94" s="705"/>
      <c r="BE94" s="705"/>
      <c r="BF94" s="705"/>
      <c r="BG94" s="861"/>
      <c r="BH94" s="861"/>
      <c r="BI94" s="861"/>
      <c r="BJ94" s="140"/>
      <c r="BK94" s="140"/>
      <c r="BL94" s="140"/>
      <c r="BM94" s="140"/>
      <c r="BN94" s="140"/>
      <c r="BO94" s="140"/>
      <c r="BP94" s="140"/>
      <c r="BQ94" s="140"/>
      <c r="BR94" s="140"/>
      <c r="BS94" s="140"/>
      <c r="BT94" s="140"/>
      <c r="BU94" s="140"/>
      <c r="BV94" s="140"/>
    </row>
    <row r="95" spans="1:74" x14ac:dyDescent="0.2">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140"/>
      <c r="AZ95" s="140"/>
      <c r="BA95" s="140"/>
      <c r="BB95" s="140"/>
      <c r="BC95" s="140"/>
      <c r="BD95" s="705"/>
      <c r="BE95" s="705"/>
      <c r="BF95" s="705"/>
      <c r="BG95" s="861"/>
      <c r="BH95" s="861"/>
      <c r="BI95" s="861"/>
      <c r="BJ95" s="140"/>
      <c r="BK95" s="140"/>
      <c r="BL95" s="140"/>
      <c r="BM95" s="140"/>
      <c r="BN95" s="140"/>
      <c r="BO95" s="140"/>
      <c r="BP95" s="140"/>
      <c r="BQ95" s="140"/>
      <c r="BR95" s="140"/>
      <c r="BS95" s="140"/>
      <c r="BT95" s="140"/>
      <c r="BU95" s="140"/>
      <c r="BV95" s="140"/>
    </row>
    <row r="96" spans="1:74" x14ac:dyDescent="0.2">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140"/>
      <c r="AZ96" s="140"/>
      <c r="BA96" s="140"/>
      <c r="BB96" s="140"/>
      <c r="BC96" s="140"/>
      <c r="BD96" s="705"/>
      <c r="BE96" s="705"/>
      <c r="BF96" s="705"/>
      <c r="BG96" s="861"/>
      <c r="BH96" s="861"/>
      <c r="BI96" s="861"/>
      <c r="BJ96" s="140"/>
      <c r="BK96" s="140"/>
      <c r="BL96" s="140"/>
      <c r="BM96" s="140"/>
      <c r="BN96" s="140"/>
      <c r="BO96" s="140"/>
      <c r="BP96" s="140"/>
      <c r="BQ96" s="140"/>
      <c r="BR96" s="140"/>
      <c r="BS96" s="140"/>
      <c r="BT96" s="140"/>
      <c r="BU96" s="140"/>
      <c r="BV96" s="140"/>
    </row>
    <row r="97" spans="3:74" x14ac:dyDescent="0.2">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140"/>
      <c r="AZ97" s="140"/>
      <c r="BA97" s="140"/>
      <c r="BB97" s="140"/>
      <c r="BC97" s="140"/>
      <c r="BD97" s="705"/>
      <c r="BE97" s="705"/>
      <c r="BF97" s="705"/>
      <c r="BG97" s="861"/>
      <c r="BH97" s="861"/>
      <c r="BI97" s="861"/>
      <c r="BJ97" s="140"/>
      <c r="BK97" s="140"/>
      <c r="BL97" s="140"/>
      <c r="BM97" s="140"/>
      <c r="BN97" s="140"/>
      <c r="BO97" s="140"/>
      <c r="BP97" s="140"/>
      <c r="BQ97" s="140"/>
      <c r="BR97" s="140"/>
      <c r="BS97" s="140"/>
      <c r="BT97" s="140"/>
      <c r="BU97" s="140"/>
      <c r="BV97" s="140"/>
    </row>
    <row r="98" spans="3:74" x14ac:dyDescent="0.2">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140"/>
      <c r="AZ98" s="140"/>
      <c r="BA98" s="140"/>
      <c r="BB98" s="140"/>
      <c r="BC98" s="140"/>
      <c r="BD98" s="705"/>
      <c r="BE98" s="705"/>
      <c r="BF98" s="705"/>
      <c r="BG98" s="861"/>
      <c r="BH98" s="861"/>
      <c r="BI98" s="861"/>
      <c r="BJ98" s="140"/>
      <c r="BK98" s="140"/>
      <c r="BL98" s="140"/>
      <c r="BM98" s="140"/>
      <c r="BN98" s="140"/>
      <c r="BO98" s="140"/>
      <c r="BP98" s="140"/>
      <c r="BQ98" s="140"/>
      <c r="BR98" s="140"/>
      <c r="BS98" s="140"/>
      <c r="BT98" s="140"/>
      <c r="BU98" s="140"/>
      <c r="BV98" s="140"/>
    </row>
    <row r="99" spans="3:74" x14ac:dyDescent="0.2">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140"/>
      <c r="AZ99" s="140"/>
      <c r="BA99" s="140"/>
      <c r="BB99" s="140"/>
      <c r="BC99" s="140"/>
      <c r="BD99" s="705"/>
      <c r="BE99" s="705"/>
      <c r="BF99" s="705"/>
      <c r="BG99" s="861"/>
      <c r="BH99" s="861"/>
      <c r="BI99" s="861"/>
      <c r="BJ99" s="140"/>
      <c r="BK99" s="140"/>
      <c r="BL99" s="140"/>
      <c r="BM99" s="140"/>
      <c r="BN99" s="140"/>
      <c r="BO99" s="140"/>
      <c r="BP99" s="140"/>
      <c r="BQ99" s="140"/>
      <c r="BR99" s="140"/>
      <c r="BS99" s="140"/>
      <c r="BT99" s="140"/>
      <c r="BU99" s="140"/>
      <c r="BV99" s="140"/>
    </row>
    <row r="100" spans="3:74" x14ac:dyDescent="0.2">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140"/>
      <c r="AZ100" s="140"/>
      <c r="BA100" s="140"/>
      <c r="BB100" s="140"/>
      <c r="BC100" s="140"/>
      <c r="BD100" s="705"/>
      <c r="BE100" s="705"/>
      <c r="BF100" s="705"/>
      <c r="BG100" s="861"/>
      <c r="BH100" s="861"/>
      <c r="BI100" s="861"/>
      <c r="BJ100" s="140"/>
      <c r="BK100" s="140"/>
      <c r="BL100" s="140"/>
      <c r="BM100" s="140"/>
      <c r="BN100" s="140"/>
      <c r="BO100" s="140"/>
      <c r="BP100" s="140"/>
      <c r="BQ100" s="140"/>
      <c r="BR100" s="140"/>
      <c r="BS100" s="140"/>
      <c r="BT100" s="140"/>
      <c r="BU100" s="140"/>
      <c r="BV100" s="140"/>
    </row>
    <row r="101" spans="3:74" x14ac:dyDescent="0.2">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140"/>
      <c r="AZ101" s="140"/>
      <c r="BA101" s="140"/>
      <c r="BB101" s="140"/>
      <c r="BC101" s="140"/>
      <c r="BD101" s="705"/>
      <c r="BE101" s="705"/>
      <c r="BF101" s="705"/>
      <c r="BG101" s="861"/>
      <c r="BH101" s="861"/>
      <c r="BI101" s="861"/>
      <c r="BJ101" s="140"/>
      <c r="BK101" s="140"/>
      <c r="BL101" s="140"/>
      <c r="BM101" s="140"/>
      <c r="BN101" s="140"/>
      <c r="BO101" s="140"/>
      <c r="BP101" s="140"/>
      <c r="BQ101" s="140"/>
      <c r="BR101" s="140"/>
      <c r="BS101" s="140"/>
      <c r="BT101" s="140"/>
      <c r="BU101" s="140"/>
      <c r="BV101" s="140"/>
    </row>
    <row r="102" spans="3:74" x14ac:dyDescent="0.2">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140"/>
      <c r="AZ102" s="140"/>
      <c r="BA102" s="140"/>
      <c r="BB102" s="140"/>
      <c r="BC102" s="140"/>
      <c r="BD102" s="705"/>
      <c r="BE102" s="705"/>
      <c r="BF102" s="705"/>
      <c r="BG102" s="861"/>
      <c r="BH102" s="861"/>
      <c r="BI102" s="861"/>
      <c r="BJ102" s="140"/>
      <c r="BK102" s="140"/>
      <c r="BL102" s="140"/>
      <c r="BM102" s="140"/>
      <c r="BN102" s="140"/>
      <c r="BO102" s="140"/>
      <c r="BP102" s="140"/>
      <c r="BQ102" s="140"/>
      <c r="BR102" s="140"/>
      <c r="BS102" s="140"/>
      <c r="BT102" s="140"/>
      <c r="BU102" s="140"/>
      <c r="BV102" s="140"/>
    </row>
    <row r="103" spans="3:74" x14ac:dyDescent="0.2">
      <c r="BK103" s="138"/>
      <c r="BL103" s="138"/>
      <c r="BM103" s="138"/>
      <c r="BN103" s="138"/>
      <c r="BO103" s="138"/>
      <c r="BP103" s="138"/>
      <c r="BQ103" s="138"/>
      <c r="BR103" s="138"/>
      <c r="BS103" s="138"/>
      <c r="BT103" s="138"/>
      <c r="BU103" s="138"/>
      <c r="BV103" s="138"/>
    </row>
    <row r="104" spans="3:74" x14ac:dyDescent="0.2">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141"/>
      <c r="AZ104" s="141"/>
      <c r="BA104" s="141"/>
      <c r="BB104" s="141"/>
      <c r="BC104" s="141"/>
      <c r="BD104" s="706"/>
      <c r="BE104" s="706"/>
      <c r="BF104" s="706"/>
      <c r="BG104" s="862"/>
      <c r="BH104" s="862"/>
      <c r="BI104" s="862"/>
      <c r="BJ104" s="141"/>
      <c r="BK104" s="141"/>
      <c r="BL104" s="141"/>
      <c r="BM104" s="141"/>
      <c r="BN104" s="141"/>
      <c r="BO104" s="141"/>
      <c r="BP104" s="141"/>
      <c r="BQ104" s="141"/>
      <c r="BR104" s="141"/>
      <c r="BS104" s="141"/>
      <c r="BT104" s="141"/>
      <c r="BU104" s="141"/>
      <c r="BV104" s="141"/>
    </row>
    <row r="105" spans="3:74" x14ac:dyDescent="0.2">
      <c r="BK105" s="138"/>
      <c r="BL105" s="138"/>
      <c r="BM105" s="138"/>
      <c r="BN105" s="138"/>
      <c r="BO105" s="138"/>
      <c r="BP105" s="138"/>
      <c r="BQ105" s="138"/>
      <c r="BR105" s="138"/>
      <c r="BS105" s="138"/>
      <c r="BT105" s="138"/>
      <c r="BU105" s="138"/>
      <c r="BV105" s="138"/>
    </row>
    <row r="106" spans="3:74" x14ac:dyDescent="0.2">
      <c r="BK106" s="138"/>
      <c r="BL106" s="138"/>
      <c r="BM106" s="138"/>
      <c r="BN106" s="138"/>
      <c r="BO106" s="138"/>
      <c r="BP106" s="138"/>
      <c r="BQ106" s="138"/>
      <c r="BR106" s="138"/>
      <c r="BS106" s="138"/>
      <c r="BT106" s="138"/>
      <c r="BU106" s="138"/>
      <c r="BV106" s="138"/>
    </row>
    <row r="107" spans="3:74" x14ac:dyDescent="0.2">
      <c r="BK107" s="138"/>
      <c r="BL107" s="138"/>
      <c r="BM107" s="138"/>
      <c r="BN107" s="138"/>
      <c r="BO107" s="138"/>
      <c r="BP107" s="138"/>
      <c r="BQ107" s="138"/>
      <c r="BR107" s="138"/>
      <c r="BS107" s="138"/>
      <c r="BT107" s="138"/>
      <c r="BU107" s="138"/>
      <c r="BV107" s="138"/>
    </row>
    <row r="108" spans="3:74" x14ac:dyDescent="0.2">
      <c r="BK108" s="138"/>
      <c r="BL108" s="138"/>
      <c r="BM108" s="138"/>
      <c r="BN108" s="138"/>
      <c r="BO108" s="138"/>
      <c r="BP108" s="138"/>
      <c r="BQ108" s="138"/>
      <c r="BR108" s="138"/>
      <c r="BS108" s="138"/>
      <c r="BT108" s="138"/>
      <c r="BU108" s="138"/>
      <c r="BV108" s="138"/>
    </row>
    <row r="109" spans="3:74" x14ac:dyDescent="0.2">
      <c r="BK109" s="138"/>
      <c r="BL109" s="138"/>
      <c r="BM109" s="138"/>
      <c r="BN109" s="138"/>
      <c r="BO109" s="138"/>
      <c r="BP109" s="138"/>
      <c r="BQ109" s="138"/>
      <c r="BR109" s="138"/>
      <c r="BS109" s="138"/>
      <c r="BT109" s="138"/>
      <c r="BU109" s="138"/>
      <c r="BV109" s="138"/>
    </row>
    <row r="110" spans="3:74" x14ac:dyDescent="0.2">
      <c r="BK110" s="138"/>
      <c r="BL110" s="138"/>
      <c r="BM110" s="138"/>
      <c r="BN110" s="138"/>
      <c r="BO110" s="138"/>
      <c r="BP110" s="138"/>
      <c r="BQ110" s="138"/>
      <c r="BR110" s="138"/>
      <c r="BS110" s="138"/>
      <c r="BT110" s="138"/>
      <c r="BU110" s="138"/>
      <c r="BV110" s="138"/>
    </row>
    <row r="111" spans="3:74" x14ac:dyDescent="0.2">
      <c r="BK111" s="138"/>
      <c r="BL111" s="138"/>
      <c r="BM111" s="138"/>
      <c r="BN111" s="138"/>
      <c r="BO111" s="138"/>
      <c r="BP111" s="138"/>
      <c r="BQ111" s="138"/>
      <c r="BR111" s="138"/>
      <c r="BS111" s="138"/>
      <c r="BT111" s="138"/>
      <c r="BU111" s="138"/>
      <c r="BV111" s="138"/>
    </row>
    <row r="112" spans="3:74" x14ac:dyDescent="0.2">
      <c r="BK112" s="138"/>
      <c r="BL112" s="138"/>
      <c r="BM112" s="138"/>
      <c r="BN112" s="138"/>
      <c r="BO112" s="138"/>
      <c r="BP112" s="138"/>
      <c r="BQ112" s="138"/>
      <c r="BR112" s="138"/>
      <c r="BS112" s="138"/>
      <c r="BT112" s="138"/>
      <c r="BU112" s="138"/>
      <c r="BV112" s="138"/>
    </row>
    <row r="113" spans="63:74" x14ac:dyDescent="0.2">
      <c r="BK113" s="138"/>
      <c r="BL113" s="138"/>
      <c r="BM113" s="138"/>
      <c r="BN113" s="138"/>
      <c r="BO113" s="138"/>
      <c r="BP113" s="138"/>
      <c r="BQ113" s="138"/>
      <c r="BR113" s="138"/>
      <c r="BS113" s="138"/>
      <c r="BT113" s="138"/>
      <c r="BU113" s="138"/>
      <c r="BV113" s="138"/>
    </row>
    <row r="114" spans="63:74" x14ac:dyDescent="0.2">
      <c r="BK114" s="138"/>
      <c r="BL114" s="138"/>
      <c r="BM114" s="138"/>
      <c r="BN114" s="138"/>
      <c r="BO114" s="138"/>
      <c r="BP114" s="138"/>
      <c r="BQ114" s="138"/>
      <c r="BR114" s="138"/>
      <c r="BS114" s="138"/>
      <c r="BT114" s="138"/>
      <c r="BU114" s="138"/>
      <c r="BV114" s="138"/>
    </row>
    <row r="115" spans="63:74" x14ac:dyDescent="0.2">
      <c r="BK115" s="138"/>
      <c r="BL115" s="138"/>
      <c r="BM115" s="138"/>
      <c r="BN115" s="138"/>
      <c r="BO115" s="138"/>
      <c r="BP115" s="138"/>
      <c r="BQ115" s="138"/>
      <c r="BR115" s="138"/>
      <c r="BS115" s="138"/>
      <c r="BT115" s="138"/>
      <c r="BU115" s="138"/>
      <c r="BV115" s="138"/>
    </row>
    <row r="116" spans="63:74" x14ac:dyDescent="0.2">
      <c r="BK116" s="138"/>
      <c r="BL116" s="138"/>
      <c r="BM116" s="138"/>
      <c r="BN116" s="138"/>
      <c r="BO116" s="138"/>
      <c r="BP116" s="138"/>
      <c r="BQ116" s="138"/>
      <c r="BR116" s="138"/>
      <c r="BS116" s="138"/>
      <c r="BT116" s="138"/>
      <c r="BU116" s="138"/>
      <c r="BV116" s="138"/>
    </row>
    <row r="117" spans="63:74" x14ac:dyDescent="0.2">
      <c r="BK117" s="138"/>
      <c r="BL117" s="138"/>
      <c r="BM117" s="138"/>
      <c r="BN117" s="138"/>
      <c r="BO117" s="138"/>
      <c r="BP117" s="138"/>
      <c r="BQ117" s="138"/>
      <c r="BR117" s="138"/>
      <c r="BS117" s="138"/>
      <c r="BT117" s="138"/>
      <c r="BU117" s="138"/>
      <c r="BV117" s="138"/>
    </row>
    <row r="118" spans="63:74" x14ac:dyDescent="0.2">
      <c r="BK118" s="138"/>
      <c r="BL118" s="138"/>
      <c r="BM118" s="138"/>
      <c r="BN118" s="138"/>
      <c r="BO118" s="138"/>
      <c r="BP118" s="138"/>
      <c r="BQ118" s="138"/>
      <c r="BR118" s="138"/>
      <c r="BS118" s="138"/>
      <c r="BT118" s="138"/>
      <c r="BU118" s="138"/>
      <c r="BV118" s="138"/>
    </row>
    <row r="119" spans="63:74" x14ac:dyDescent="0.2">
      <c r="BK119" s="138"/>
      <c r="BL119" s="138"/>
      <c r="BM119" s="138"/>
      <c r="BN119" s="138"/>
      <c r="BO119" s="138"/>
      <c r="BP119" s="138"/>
      <c r="BQ119" s="138"/>
      <c r="BR119" s="138"/>
      <c r="BS119" s="138"/>
      <c r="BT119" s="138"/>
      <c r="BU119" s="138"/>
      <c r="BV119" s="138"/>
    </row>
    <row r="120" spans="63:74" x14ac:dyDescent="0.2">
      <c r="BK120" s="138"/>
      <c r="BL120" s="138"/>
      <c r="BM120" s="138"/>
      <c r="BN120" s="138"/>
      <c r="BO120" s="138"/>
      <c r="BP120" s="138"/>
      <c r="BQ120" s="138"/>
      <c r="BR120" s="138"/>
      <c r="BS120" s="138"/>
      <c r="BT120" s="138"/>
      <c r="BU120" s="138"/>
      <c r="BV120" s="138"/>
    </row>
    <row r="121" spans="63:74" x14ac:dyDescent="0.2">
      <c r="BK121" s="138"/>
      <c r="BL121" s="138"/>
      <c r="BM121" s="138"/>
      <c r="BN121" s="138"/>
      <c r="BO121" s="138"/>
      <c r="BP121" s="138"/>
      <c r="BQ121" s="138"/>
      <c r="BR121" s="138"/>
      <c r="BS121" s="138"/>
      <c r="BT121" s="138"/>
      <c r="BU121" s="138"/>
      <c r="BV121" s="138"/>
    </row>
    <row r="122" spans="63:74" x14ac:dyDescent="0.2">
      <c r="BK122" s="138"/>
      <c r="BL122" s="138"/>
      <c r="BM122" s="138"/>
      <c r="BN122" s="138"/>
      <c r="BO122" s="138"/>
      <c r="BP122" s="138"/>
      <c r="BQ122" s="138"/>
      <c r="BR122" s="138"/>
      <c r="BS122" s="138"/>
      <c r="BT122" s="138"/>
      <c r="BU122" s="138"/>
      <c r="BV122" s="138"/>
    </row>
    <row r="123" spans="63:74" x14ac:dyDescent="0.2">
      <c r="BK123" s="138"/>
      <c r="BL123" s="138"/>
      <c r="BM123" s="138"/>
      <c r="BN123" s="138"/>
      <c r="BO123" s="138"/>
      <c r="BP123" s="138"/>
      <c r="BQ123" s="138"/>
      <c r="BR123" s="138"/>
      <c r="BS123" s="138"/>
      <c r="BT123" s="138"/>
      <c r="BU123" s="138"/>
      <c r="BV123" s="138"/>
    </row>
    <row r="124" spans="63:74" x14ac:dyDescent="0.2">
      <c r="BK124" s="138"/>
      <c r="BL124" s="138"/>
      <c r="BM124" s="138"/>
      <c r="BN124" s="138"/>
      <c r="BO124" s="138"/>
      <c r="BP124" s="138"/>
      <c r="BQ124" s="138"/>
      <c r="BR124" s="138"/>
      <c r="BS124" s="138"/>
      <c r="BT124" s="138"/>
      <c r="BU124" s="138"/>
      <c r="BV124" s="138"/>
    </row>
    <row r="125" spans="63:74" x14ac:dyDescent="0.2">
      <c r="BK125" s="138"/>
      <c r="BL125" s="138"/>
      <c r="BM125" s="138"/>
      <c r="BN125" s="138"/>
      <c r="BO125" s="138"/>
      <c r="BP125" s="138"/>
      <c r="BQ125" s="138"/>
      <c r="BR125" s="138"/>
      <c r="BS125" s="138"/>
      <c r="BT125" s="138"/>
      <c r="BU125" s="138"/>
      <c r="BV125" s="138"/>
    </row>
    <row r="126" spans="63:74" x14ac:dyDescent="0.2">
      <c r="BK126" s="138"/>
      <c r="BL126" s="138"/>
      <c r="BM126" s="138"/>
      <c r="BN126" s="138"/>
      <c r="BO126" s="138"/>
      <c r="BP126" s="138"/>
      <c r="BQ126" s="138"/>
      <c r="BR126" s="138"/>
      <c r="BS126" s="138"/>
      <c r="BT126" s="138"/>
      <c r="BU126" s="138"/>
      <c r="BV126" s="138"/>
    </row>
    <row r="127" spans="63:74" x14ac:dyDescent="0.2">
      <c r="BK127" s="138"/>
      <c r="BL127" s="138"/>
      <c r="BM127" s="138"/>
      <c r="BN127" s="138"/>
      <c r="BO127" s="138"/>
      <c r="BP127" s="138"/>
      <c r="BQ127" s="138"/>
      <c r="BR127" s="138"/>
      <c r="BS127" s="138"/>
      <c r="BT127" s="138"/>
      <c r="BU127" s="138"/>
      <c r="BV127" s="138"/>
    </row>
    <row r="128" spans="63:74" x14ac:dyDescent="0.2">
      <c r="BK128" s="138"/>
      <c r="BL128" s="138"/>
      <c r="BM128" s="138"/>
      <c r="BN128" s="138"/>
      <c r="BO128" s="138"/>
      <c r="BP128" s="138"/>
      <c r="BQ128" s="138"/>
      <c r="BR128" s="138"/>
      <c r="BS128" s="138"/>
      <c r="BT128" s="138"/>
      <c r="BU128" s="138"/>
      <c r="BV128" s="138"/>
    </row>
    <row r="129" spans="63:74" x14ac:dyDescent="0.2">
      <c r="BK129" s="138"/>
      <c r="BL129" s="138"/>
      <c r="BM129" s="138"/>
      <c r="BN129" s="138"/>
      <c r="BO129" s="138"/>
      <c r="BP129" s="138"/>
      <c r="BQ129" s="138"/>
      <c r="BR129" s="138"/>
      <c r="BS129" s="138"/>
      <c r="BT129" s="138"/>
      <c r="BU129" s="138"/>
      <c r="BV129" s="138"/>
    </row>
    <row r="130" spans="63:74" x14ac:dyDescent="0.2">
      <c r="BK130" s="138"/>
      <c r="BL130" s="138"/>
      <c r="BM130" s="138"/>
      <c r="BN130" s="138"/>
      <c r="BO130" s="138"/>
      <c r="BP130" s="138"/>
      <c r="BQ130" s="138"/>
      <c r="BR130" s="138"/>
      <c r="BS130" s="138"/>
      <c r="BT130" s="138"/>
      <c r="BU130" s="138"/>
      <c r="BV130" s="138"/>
    </row>
    <row r="131" spans="63:74" x14ac:dyDescent="0.2">
      <c r="BK131" s="138"/>
      <c r="BL131" s="138"/>
      <c r="BM131" s="138"/>
      <c r="BN131" s="138"/>
      <c r="BO131" s="138"/>
      <c r="BP131" s="138"/>
      <c r="BQ131" s="138"/>
      <c r="BR131" s="138"/>
      <c r="BS131" s="138"/>
      <c r="BT131" s="138"/>
      <c r="BU131" s="138"/>
      <c r="BV131" s="138"/>
    </row>
    <row r="132" spans="63:74" x14ac:dyDescent="0.2">
      <c r="BK132" s="138"/>
      <c r="BL132" s="138"/>
      <c r="BM132" s="138"/>
      <c r="BN132" s="138"/>
      <c r="BO132" s="138"/>
      <c r="BP132" s="138"/>
      <c r="BQ132" s="138"/>
      <c r="BR132" s="138"/>
      <c r="BS132" s="138"/>
      <c r="BT132" s="138"/>
      <c r="BU132" s="138"/>
      <c r="BV132" s="138"/>
    </row>
    <row r="133" spans="63:74" x14ac:dyDescent="0.2">
      <c r="BK133" s="138"/>
      <c r="BL133" s="138"/>
      <c r="BM133" s="138"/>
      <c r="BN133" s="138"/>
      <c r="BO133" s="138"/>
      <c r="BP133" s="138"/>
      <c r="BQ133" s="138"/>
      <c r="BR133" s="138"/>
      <c r="BS133" s="138"/>
      <c r="BT133" s="138"/>
      <c r="BU133" s="138"/>
      <c r="BV133" s="138"/>
    </row>
    <row r="134" spans="63:74" x14ac:dyDescent="0.2">
      <c r="BK134" s="138"/>
      <c r="BL134" s="138"/>
      <c r="BM134" s="138"/>
      <c r="BN134" s="138"/>
      <c r="BO134" s="138"/>
      <c r="BP134" s="138"/>
      <c r="BQ134" s="138"/>
      <c r="BR134" s="138"/>
      <c r="BS134" s="138"/>
      <c r="BT134" s="138"/>
      <c r="BU134" s="138"/>
      <c r="BV134" s="138"/>
    </row>
    <row r="135" spans="63:74" x14ac:dyDescent="0.2">
      <c r="BK135" s="138"/>
      <c r="BL135" s="138"/>
      <c r="BM135" s="138"/>
      <c r="BN135" s="138"/>
      <c r="BO135" s="138"/>
      <c r="BP135" s="138"/>
      <c r="BQ135" s="138"/>
      <c r="BR135" s="138"/>
      <c r="BS135" s="138"/>
      <c r="BT135" s="138"/>
      <c r="BU135" s="138"/>
      <c r="BV135" s="138"/>
    </row>
    <row r="136" spans="63:74" x14ac:dyDescent="0.2">
      <c r="BK136" s="138"/>
      <c r="BL136" s="138"/>
      <c r="BM136" s="138"/>
      <c r="BN136" s="138"/>
      <c r="BO136" s="138"/>
      <c r="BP136" s="138"/>
      <c r="BQ136" s="138"/>
      <c r="BR136" s="138"/>
      <c r="BS136" s="138"/>
      <c r="BT136" s="138"/>
      <c r="BU136" s="138"/>
      <c r="BV136" s="138"/>
    </row>
    <row r="137" spans="63:74" x14ac:dyDescent="0.2">
      <c r="BK137" s="138"/>
      <c r="BL137" s="138"/>
      <c r="BM137" s="138"/>
      <c r="BN137" s="138"/>
      <c r="BO137" s="138"/>
      <c r="BP137" s="138"/>
      <c r="BQ137" s="138"/>
      <c r="BR137" s="138"/>
      <c r="BS137" s="138"/>
      <c r="BT137" s="138"/>
      <c r="BU137" s="138"/>
      <c r="BV137" s="138"/>
    </row>
    <row r="138" spans="63:74" x14ac:dyDescent="0.2">
      <c r="BK138" s="138"/>
      <c r="BL138" s="138"/>
      <c r="BM138" s="138"/>
      <c r="BN138" s="138"/>
      <c r="BO138" s="138"/>
      <c r="BP138" s="138"/>
      <c r="BQ138" s="138"/>
      <c r="BR138" s="138"/>
      <c r="BS138" s="138"/>
      <c r="BT138" s="138"/>
      <c r="BU138" s="138"/>
      <c r="BV138" s="138"/>
    </row>
    <row r="139" spans="63:74" x14ac:dyDescent="0.2">
      <c r="BK139" s="138"/>
      <c r="BL139" s="138"/>
      <c r="BM139" s="138"/>
      <c r="BN139" s="138"/>
      <c r="BO139" s="138"/>
      <c r="BP139" s="138"/>
      <c r="BQ139" s="138"/>
      <c r="BR139" s="138"/>
      <c r="BS139" s="138"/>
      <c r="BT139" s="138"/>
      <c r="BU139" s="138"/>
      <c r="BV139" s="138"/>
    </row>
    <row r="140" spans="63:74" x14ac:dyDescent="0.2">
      <c r="BK140" s="138"/>
      <c r="BL140" s="138"/>
      <c r="BM140" s="138"/>
      <c r="BN140" s="138"/>
      <c r="BO140" s="138"/>
      <c r="BP140" s="138"/>
      <c r="BQ140" s="138"/>
      <c r="BR140" s="138"/>
      <c r="BS140" s="138"/>
      <c r="BT140" s="138"/>
      <c r="BU140" s="138"/>
      <c r="BV140" s="138"/>
    </row>
    <row r="141" spans="63:74" x14ac:dyDescent="0.2">
      <c r="BK141" s="138"/>
      <c r="BL141" s="138"/>
      <c r="BM141" s="138"/>
      <c r="BN141" s="138"/>
      <c r="BO141" s="138"/>
      <c r="BP141" s="138"/>
      <c r="BQ141" s="138"/>
      <c r="BR141" s="138"/>
      <c r="BS141" s="138"/>
      <c r="BT141" s="138"/>
      <c r="BU141" s="138"/>
      <c r="BV141" s="138"/>
    </row>
    <row r="142" spans="63:74" x14ac:dyDescent="0.2">
      <c r="BK142" s="138"/>
      <c r="BL142" s="138"/>
      <c r="BM142" s="138"/>
      <c r="BN142" s="138"/>
      <c r="BO142" s="138"/>
      <c r="BP142" s="138"/>
      <c r="BQ142" s="138"/>
      <c r="BR142" s="138"/>
      <c r="BS142" s="138"/>
      <c r="BT142" s="138"/>
      <c r="BU142" s="138"/>
      <c r="BV142" s="138"/>
    </row>
    <row r="143" spans="63:74" x14ac:dyDescent="0.2">
      <c r="BK143" s="138"/>
      <c r="BL143" s="138"/>
      <c r="BM143" s="138"/>
      <c r="BN143" s="138"/>
      <c r="BO143" s="138"/>
      <c r="BP143" s="138"/>
      <c r="BQ143" s="138"/>
      <c r="BR143" s="138"/>
      <c r="BS143" s="138"/>
      <c r="BT143" s="138"/>
      <c r="BU143" s="138"/>
      <c r="BV143" s="138"/>
    </row>
    <row r="144" spans="63:74" x14ac:dyDescent="0.2">
      <c r="BK144" s="138"/>
      <c r="BL144" s="138"/>
      <c r="BM144" s="138"/>
      <c r="BN144" s="138"/>
      <c r="BO144" s="138"/>
      <c r="BP144" s="138"/>
      <c r="BQ144" s="138"/>
      <c r="BR144" s="138"/>
      <c r="BS144" s="138"/>
      <c r="BT144" s="138"/>
      <c r="BU144" s="138"/>
      <c r="BV144" s="138"/>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sheetData>
  <mergeCells count="18">
    <mergeCell ref="B60:Q60"/>
    <mergeCell ref="B61:Q61"/>
    <mergeCell ref="B62:Q62"/>
    <mergeCell ref="A1:A2"/>
    <mergeCell ref="B54:Q54"/>
    <mergeCell ref="B55:Q55"/>
    <mergeCell ref="B58:Q58"/>
    <mergeCell ref="B57:Q57"/>
    <mergeCell ref="B56:Q56"/>
    <mergeCell ref="B52:Q52"/>
    <mergeCell ref="B59:R59"/>
    <mergeCell ref="BK3:BV3"/>
    <mergeCell ref="B1:AL1"/>
    <mergeCell ref="C3:N3"/>
    <mergeCell ref="O3:Z3"/>
    <mergeCell ref="AA3:AL3"/>
    <mergeCell ref="AM3:AX3"/>
    <mergeCell ref="AY3:BJ3"/>
  </mergeCells>
  <phoneticPr fontId="7" type="noConversion"/>
  <conditionalFormatting sqref="C52:P52">
    <cfRule type="cellIs" dxfId="4" priority="1" stopIfTrue="1" operator="notEqual">
      <formula>0</formula>
    </cfRule>
  </conditionalFormatting>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101"/>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A4" sqref="A4"/>
    </sheetView>
  </sheetViews>
  <sheetFormatPr defaultColWidth="11" defaultRowHeight="10.7" x14ac:dyDescent="0.2"/>
  <cols>
    <col min="1" max="1" width="10.5" style="233" customWidth="1"/>
    <col min="2" max="2" width="27" style="233" customWidth="1"/>
    <col min="3" max="55" width="6.5" style="233" customWidth="1"/>
    <col min="56" max="58" width="6.5" style="716" customWidth="1"/>
    <col min="59" max="61" width="6.5" style="727" customWidth="1"/>
    <col min="62" max="74" width="6.5" style="233" customWidth="1"/>
    <col min="75" max="238" width="11" style="233"/>
    <col min="239" max="239" width="1.5" style="233" customWidth="1"/>
    <col min="240" max="16384" width="11" style="233"/>
  </cols>
  <sheetData>
    <row r="1" spans="1:74" ht="12.85" customHeight="1" x14ac:dyDescent="0.2">
      <c r="A1" s="946" t="s">
        <v>479</v>
      </c>
      <c r="B1" s="232" t="s">
        <v>754</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707"/>
      <c r="BE1" s="707"/>
      <c r="BF1" s="707"/>
      <c r="BG1" s="707"/>
      <c r="BH1" s="707"/>
      <c r="BI1" s="707"/>
      <c r="BJ1" s="232"/>
      <c r="BK1" s="232"/>
      <c r="BL1" s="232"/>
      <c r="BM1" s="232"/>
      <c r="BN1" s="232"/>
      <c r="BO1" s="232"/>
      <c r="BP1" s="232"/>
      <c r="BQ1" s="232"/>
      <c r="BR1" s="232"/>
      <c r="BS1" s="232"/>
      <c r="BT1" s="232"/>
      <c r="BU1" s="232"/>
      <c r="BV1" s="232"/>
    </row>
    <row r="2" spans="1:74" ht="12.85" customHeight="1" x14ac:dyDescent="0.2">
      <c r="A2" s="947"/>
      <c r="B2" s="228" t="str">
        <f>"U.S. Energy Information Administration  |  Short-Term Energy Outlook  - "&amp;Dates!D1</f>
        <v>U.S. Energy Information Administration  |  Short-Term Energy Outlook  - January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708"/>
      <c r="BE2" s="708"/>
      <c r="BF2" s="708"/>
      <c r="BG2" s="718"/>
      <c r="BH2" s="718"/>
      <c r="BI2" s="718"/>
      <c r="BJ2" s="234"/>
      <c r="BK2" s="234"/>
      <c r="BL2" s="234"/>
      <c r="BM2" s="234"/>
      <c r="BN2" s="234"/>
      <c r="BO2" s="234"/>
      <c r="BP2" s="234"/>
      <c r="BQ2" s="234"/>
      <c r="BR2" s="234"/>
      <c r="BS2" s="234"/>
      <c r="BT2" s="234"/>
      <c r="BU2" s="234"/>
      <c r="BV2" s="234"/>
    </row>
    <row r="3" spans="1:74" ht="12.85" customHeight="1" x14ac:dyDescent="0.2">
      <c r="A3" s="338" t="s">
        <v>777</v>
      </c>
      <c r="B3" s="236"/>
      <c r="C3" s="1042">
        <f>Dates!D3</f>
        <v>2021</v>
      </c>
      <c r="D3" s="950"/>
      <c r="E3" s="950"/>
      <c r="F3" s="950"/>
      <c r="G3" s="950"/>
      <c r="H3" s="950"/>
      <c r="I3" s="950"/>
      <c r="J3" s="950"/>
      <c r="K3" s="950"/>
      <c r="L3" s="950"/>
      <c r="M3" s="950"/>
      <c r="N3" s="1027"/>
      <c r="O3" s="949">
        <f>C3+1</f>
        <v>2022</v>
      </c>
      <c r="P3" s="950"/>
      <c r="Q3" s="950"/>
      <c r="R3" s="950"/>
      <c r="S3" s="950"/>
      <c r="T3" s="950"/>
      <c r="U3" s="950"/>
      <c r="V3" s="950"/>
      <c r="W3" s="950"/>
      <c r="X3" s="950"/>
      <c r="Y3" s="950"/>
      <c r="Z3" s="1027"/>
      <c r="AA3" s="949">
        <f>O3+1</f>
        <v>2023</v>
      </c>
      <c r="AB3" s="950"/>
      <c r="AC3" s="950"/>
      <c r="AD3" s="950"/>
      <c r="AE3" s="950"/>
      <c r="AF3" s="950"/>
      <c r="AG3" s="950"/>
      <c r="AH3" s="950"/>
      <c r="AI3" s="950"/>
      <c r="AJ3" s="950"/>
      <c r="AK3" s="950"/>
      <c r="AL3" s="1027"/>
      <c r="AM3" s="949">
        <f>AA3+1</f>
        <v>2024</v>
      </c>
      <c r="AN3" s="950"/>
      <c r="AO3" s="950"/>
      <c r="AP3" s="950"/>
      <c r="AQ3" s="950"/>
      <c r="AR3" s="950"/>
      <c r="AS3" s="950"/>
      <c r="AT3" s="950"/>
      <c r="AU3" s="950"/>
      <c r="AV3" s="950"/>
      <c r="AW3" s="950"/>
      <c r="AX3" s="1027"/>
      <c r="AY3" s="949">
        <f>AM3+1</f>
        <v>2025</v>
      </c>
      <c r="AZ3" s="950"/>
      <c r="BA3" s="950"/>
      <c r="BB3" s="950"/>
      <c r="BC3" s="950"/>
      <c r="BD3" s="950"/>
      <c r="BE3" s="950"/>
      <c r="BF3" s="950"/>
      <c r="BG3" s="950"/>
      <c r="BH3" s="950"/>
      <c r="BI3" s="950"/>
      <c r="BJ3" s="1027"/>
      <c r="BK3" s="949">
        <f>AY3+1</f>
        <v>2026</v>
      </c>
      <c r="BL3" s="950"/>
      <c r="BM3" s="950"/>
      <c r="BN3" s="950"/>
      <c r="BO3" s="950"/>
      <c r="BP3" s="950"/>
      <c r="BQ3" s="950"/>
      <c r="BR3" s="950"/>
      <c r="BS3" s="950"/>
      <c r="BT3" s="950"/>
      <c r="BU3" s="950"/>
      <c r="BV3" s="1027"/>
    </row>
    <row r="4" spans="1:74" ht="12.85" customHeight="1" x14ac:dyDescent="0.2">
      <c r="A4" s="344" t="str">
        <f>TEXT(Dates!$D$2,"dddd, mmmm d, yyyy")</f>
        <v>Thursday, January 9, 2025</v>
      </c>
      <c r="B4" s="23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35"/>
      <c r="B5" s="67" t="s">
        <v>196</v>
      </c>
      <c r="C5" s="238"/>
      <c r="D5" s="489"/>
      <c r="E5" s="489"/>
      <c r="F5" s="489"/>
      <c r="G5" s="489"/>
      <c r="H5" s="489"/>
      <c r="I5" s="489"/>
      <c r="J5" s="489"/>
      <c r="K5" s="489"/>
      <c r="L5" s="489"/>
      <c r="M5" s="489"/>
      <c r="N5" s="239"/>
      <c r="O5" s="238"/>
      <c r="P5" s="489"/>
      <c r="Q5" s="489"/>
      <c r="R5" s="489"/>
      <c r="S5" s="489"/>
      <c r="T5" s="489"/>
      <c r="U5" s="489"/>
      <c r="V5" s="489"/>
      <c r="W5" s="489"/>
      <c r="X5" s="489"/>
      <c r="Y5" s="489"/>
      <c r="Z5" s="239"/>
      <c r="AA5" s="238"/>
      <c r="AB5" s="489"/>
      <c r="AC5" s="489"/>
      <c r="AD5" s="489"/>
      <c r="AE5" s="489"/>
      <c r="AF5" s="489"/>
      <c r="AG5" s="489"/>
      <c r="AH5" s="489"/>
      <c r="AI5" s="489"/>
      <c r="AJ5" s="489"/>
      <c r="AK5" s="489"/>
      <c r="AL5" s="239"/>
      <c r="AM5" s="238"/>
      <c r="AN5" s="489"/>
      <c r="AO5" s="489"/>
      <c r="AP5" s="489"/>
      <c r="AQ5" s="489"/>
      <c r="AR5" s="489"/>
      <c r="AS5" s="489"/>
      <c r="AT5" s="489"/>
      <c r="AU5" s="489"/>
      <c r="AV5" s="489"/>
      <c r="AW5" s="489"/>
      <c r="AX5" s="239"/>
      <c r="AY5" s="495"/>
      <c r="AZ5" s="494"/>
      <c r="BA5" s="494"/>
      <c r="BB5" s="494"/>
      <c r="BC5" s="494"/>
      <c r="BD5" s="493"/>
      <c r="BE5" s="493"/>
      <c r="BF5" s="493"/>
      <c r="BG5" s="493"/>
      <c r="BH5" s="493"/>
      <c r="BI5" s="493"/>
      <c r="BJ5" s="494"/>
      <c r="BK5" s="495"/>
      <c r="BL5" s="493"/>
      <c r="BM5" s="493"/>
      <c r="BN5" s="493"/>
      <c r="BO5" s="493"/>
      <c r="BP5" s="493"/>
      <c r="BQ5" s="493"/>
      <c r="BR5" s="493"/>
      <c r="BS5" s="493"/>
      <c r="BT5" s="493"/>
      <c r="BU5" s="493"/>
      <c r="BV5" s="494"/>
    </row>
    <row r="6" spans="1:74" s="303" customFormat="1" ht="11.05" customHeight="1" x14ac:dyDescent="0.2">
      <c r="A6" s="497" t="s">
        <v>655</v>
      </c>
      <c r="B6" s="499" t="s">
        <v>1048</v>
      </c>
      <c r="C6" s="322">
        <v>335.54450566999998</v>
      </c>
      <c r="D6" s="322">
        <v>312.82397400000002</v>
      </c>
      <c r="E6" s="322">
        <v>299.43972543000001</v>
      </c>
      <c r="F6" s="322">
        <v>281.76440786000001</v>
      </c>
      <c r="G6" s="322">
        <v>308.07916817</v>
      </c>
      <c r="H6" s="322">
        <v>360.95851453</v>
      </c>
      <c r="I6" s="322">
        <v>391.74394611999998</v>
      </c>
      <c r="J6" s="322">
        <v>399.08334783999999</v>
      </c>
      <c r="K6" s="322">
        <v>335.27434204999997</v>
      </c>
      <c r="L6" s="322">
        <v>307.60663363999998</v>
      </c>
      <c r="M6" s="322">
        <v>301.49915786999998</v>
      </c>
      <c r="N6" s="322">
        <v>323.80524208000003</v>
      </c>
      <c r="O6" s="322">
        <v>359.89880987999999</v>
      </c>
      <c r="P6" s="322">
        <v>312.19729424000002</v>
      </c>
      <c r="Q6" s="322">
        <v>311.57273153</v>
      </c>
      <c r="R6" s="322">
        <v>291.85653943</v>
      </c>
      <c r="S6" s="322">
        <v>329.36103334000001</v>
      </c>
      <c r="T6" s="322">
        <v>366.04944711000002</v>
      </c>
      <c r="U6" s="322">
        <v>408.87904471000002</v>
      </c>
      <c r="V6" s="322">
        <v>398.08290535999998</v>
      </c>
      <c r="W6" s="322">
        <v>339.00722302000003</v>
      </c>
      <c r="X6" s="322">
        <v>301.45761539</v>
      </c>
      <c r="Y6" s="322">
        <v>308.85440445</v>
      </c>
      <c r="Z6" s="322">
        <v>347.12433308999999</v>
      </c>
      <c r="AA6" s="322">
        <v>334.92715762</v>
      </c>
      <c r="AB6" s="322">
        <v>298.80830651999997</v>
      </c>
      <c r="AC6" s="322">
        <v>318.73861834000002</v>
      </c>
      <c r="AD6" s="322">
        <v>290.42904607000003</v>
      </c>
      <c r="AE6" s="322">
        <v>314.92756186000003</v>
      </c>
      <c r="AF6" s="322">
        <v>346.09762019999999</v>
      </c>
      <c r="AG6" s="322">
        <v>411.49095948000001</v>
      </c>
      <c r="AH6" s="322">
        <v>408.85641371000003</v>
      </c>
      <c r="AI6" s="322">
        <v>347.24823735000001</v>
      </c>
      <c r="AJ6" s="322">
        <v>313.92322584999999</v>
      </c>
      <c r="AK6" s="322">
        <v>307.73379331000001</v>
      </c>
      <c r="AL6" s="322">
        <v>335.84146819</v>
      </c>
      <c r="AM6" s="322">
        <v>366.24933296</v>
      </c>
      <c r="AN6" s="322">
        <v>308.30227709000002</v>
      </c>
      <c r="AO6" s="322">
        <v>311.66712939000001</v>
      </c>
      <c r="AP6" s="322">
        <v>297.01275225000001</v>
      </c>
      <c r="AQ6" s="322">
        <v>332.97120493</v>
      </c>
      <c r="AR6" s="322">
        <v>377.51918638000001</v>
      </c>
      <c r="AS6" s="322">
        <v>417.00476915000002</v>
      </c>
      <c r="AT6" s="322">
        <v>409.56793797</v>
      </c>
      <c r="AU6" s="322">
        <v>346.70016378000003</v>
      </c>
      <c r="AV6" s="322">
        <v>322.24414984999999</v>
      </c>
      <c r="AW6" s="322">
        <v>310.92006122999999</v>
      </c>
      <c r="AX6" s="322">
        <v>354.36620355000002</v>
      </c>
      <c r="AY6" s="484">
        <v>369.1671</v>
      </c>
      <c r="AZ6" s="484">
        <v>308.69920000000002</v>
      </c>
      <c r="BA6" s="484">
        <v>320.25990000000002</v>
      </c>
      <c r="BB6" s="484">
        <v>303.14010000000002</v>
      </c>
      <c r="BC6" s="484">
        <v>331.16559999999998</v>
      </c>
      <c r="BD6" s="484">
        <v>374.05959999999999</v>
      </c>
      <c r="BE6" s="484">
        <v>425.58499999999998</v>
      </c>
      <c r="BF6" s="484">
        <v>424.1191</v>
      </c>
      <c r="BG6" s="484">
        <v>354.4563</v>
      </c>
      <c r="BH6" s="484">
        <v>328.70749999999998</v>
      </c>
      <c r="BI6" s="484">
        <v>320.71780000000001</v>
      </c>
      <c r="BJ6" s="484">
        <v>360.5933</v>
      </c>
      <c r="BK6" s="484">
        <v>371.8039</v>
      </c>
      <c r="BL6" s="484">
        <v>313.27229999999997</v>
      </c>
      <c r="BM6" s="484">
        <v>324.93579999999997</v>
      </c>
      <c r="BN6" s="484">
        <v>308.7833</v>
      </c>
      <c r="BO6" s="484">
        <v>337.0163</v>
      </c>
      <c r="BP6" s="484">
        <v>380.38240000000002</v>
      </c>
      <c r="BQ6" s="484">
        <v>432.42930000000001</v>
      </c>
      <c r="BR6" s="484">
        <v>431.07530000000003</v>
      </c>
      <c r="BS6" s="484">
        <v>360.51909999999998</v>
      </c>
      <c r="BT6" s="484">
        <v>334.19630000000001</v>
      </c>
      <c r="BU6" s="484">
        <v>325.0754</v>
      </c>
      <c r="BV6" s="484">
        <v>364.25850000000003</v>
      </c>
    </row>
    <row r="7" spans="1:74" ht="11.05" customHeight="1" x14ac:dyDescent="0.2">
      <c r="A7" s="240" t="s">
        <v>644</v>
      </c>
      <c r="B7" s="500" t="s">
        <v>1042</v>
      </c>
      <c r="C7" s="490">
        <v>117.19118611</v>
      </c>
      <c r="D7" s="490">
        <v>103.85468902</v>
      </c>
      <c r="E7" s="490">
        <v>99.285066747000002</v>
      </c>
      <c r="F7" s="490">
        <v>99.825810603999997</v>
      </c>
      <c r="G7" s="490">
        <v>106.66888569</v>
      </c>
      <c r="H7" s="490">
        <v>140.55194931</v>
      </c>
      <c r="I7" s="490">
        <v>160.59254222999999</v>
      </c>
      <c r="J7" s="490">
        <v>163.21320660000001</v>
      </c>
      <c r="K7" s="490">
        <v>129.87243803000001</v>
      </c>
      <c r="L7" s="490">
        <v>123.31587689</v>
      </c>
      <c r="M7" s="490">
        <v>113.71243844999999</v>
      </c>
      <c r="N7" s="490">
        <v>118.51929825000001</v>
      </c>
      <c r="O7" s="490">
        <v>125.60921385</v>
      </c>
      <c r="P7" s="490">
        <v>106.94234478</v>
      </c>
      <c r="Q7" s="490">
        <v>103.94080399000001</v>
      </c>
      <c r="R7" s="490">
        <v>97.597024454000007</v>
      </c>
      <c r="S7" s="490">
        <v>118.69030687</v>
      </c>
      <c r="T7" s="490">
        <v>146.88079712999999</v>
      </c>
      <c r="U7" s="490">
        <v>179.5687442</v>
      </c>
      <c r="V7" s="490">
        <v>179.27903583</v>
      </c>
      <c r="W7" s="490">
        <v>148.41017607000001</v>
      </c>
      <c r="X7" s="490">
        <v>125.01715412999999</v>
      </c>
      <c r="Y7" s="490">
        <v>118.77826106000001</v>
      </c>
      <c r="Z7" s="490">
        <v>131.97310861</v>
      </c>
      <c r="AA7" s="490">
        <v>129.67260451000001</v>
      </c>
      <c r="AB7" s="490">
        <v>116.73195278</v>
      </c>
      <c r="AC7" s="490">
        <v>124.82910422</v>
      </c>
      <c r="AD7" s="490">
        <v>112.30065653</v>
      </c>
      <c r="AE7" s="490">
        <v>128.91660596</v>
      </c>
      <c r="AF7" s="490">
        <v>152.76617862000001</v>
      </c>
      <c r="AG7" s="490">
        <v>189.66451595999999</v>
      </c>
      <c r="AH7" s="490">
        <v>189.33627036999999</v>
      </c>
      <c r="AI7" s="490">
        <v>156.94361273000001</v>
      </c>
      <c r="AJ7" s="490">
        <v>131.86750513000001</v>
      </c>
      <c r="AK7" s="490">
        <v>126.46643736</v>
      </c>
      <c r="AL7" s="490">
        <v>140.36006143</v>
      </c>
      <c r="AM7" s="490">
        <v>150.37055606000001</v>
      </c>
      <c r="AN7" s="490">
        <v>122.32194871</v>
      </c>
      <c r="AO7" s="490">
        <v>122.06436168</v>
      </c>
      <c r="AP7" s="490">
        <v>112.95064677000001</v>
      </c>
      <c r="AQ7" s="490">
        <v>135.08214448000001</v>
      </c>
      <c r="AR7" s="490">
        <v>160.99088886999999</v>
      </c>
      <c r="AS7" s="490">
        <v>198.57254305000001</v>
      </c>
      <c r="AT7" s="490">
        <v>193.47288417999999</v>
      </c>
      <c r="AU7" s="490">
        <v>160.62712303999999</v>
      </c>
      <c r="AV7" s="490">
        <v>138.35218953</v>
      </c>
      <c r="AW7" s="490">
        <v>127.6506</v>
      </c>
      <c r="AX7" s="490">
        <v>144.5127</v>
      </c>
      <c r="AY7" s="478">
        <v>149.71780000000001</v>
      </c>
      <c r="AZ7" s="478">
        <v>114.89239999999999</v>
      </c>
      <c r="BA7" s="478">
        <v>122.1134</v>
      </c>
      <c r="BB7" s="478">
        <v>114.4278</v>
      </c>
      <c r="BC7" s="478">
        <v>130.06649999999999</v>
      </c>
      <c r="BD7" s="478">
        <v>154.71799999999999</v>
      </c>
      <c r="BE7" s="478">
        <v>192.01429999999999</v>
      </c>
      <c r="BF7" s="478">
        <v>191.47659999999999</v>
      </c>
      <c r="BG7" s="478">
        <v>151.78</v>
      </c>
      <c r="BH7" s="478">
        <v>135.38480000000001</v>
      </c>
      <c r="BI7" s="478">
        <v>119.5565</v>
      </c>
      <c r="BJ7" s="478">
        <v>136.113</v>
      </c>
      <c r="BK7" s="478">
        <v>139.75579999999999</v>
      </c>
      <c r="BL7" s="478">
        <v>110.41500000000001</v>
      </c>
      <c r="BM7" s="478">
        <v>122.7128</v>
      </c>
      <c r="BN7" s="478">
        <v>112.5197</v>
      </c>
      <c r="BO7" s="478">
        <v>125.61750000000001</v>
      </c>
      <c r="BP7" s="478">
        <v>150.4879</v>
      </c>
      <c r="BQ7" s="478">
        <v>187.79050000000001</v>
      </c>
      <c r="BR7" s="478">
        <v>187.81989999999999</v>
      </c>
      <c r="BS7" s="478">
        <v>153.9057</v>
      </c>
      <c r="BT7" s="478">
        <v>137.98480000000001</v>
      </c>
      <c r="BU7" s="478">
        <v>126.55419999999999</v>
      </c>
      <c r="BV7" s="478">
        <v>136.85669999999999</v>
      </c>
    </row>
    <row r="8" spans="1:74" ht="11.05" customHeight="1" x14ac:dyDescent="0.2">
      <c r="A8" s="240" t="s">
        <v>645</v>
      </c>
      <c r="B8" s="500" t="s">
        <v>474</v>
      </c>
      <c r="C8" s="490">
        <v>80.764682875999995</v>
      </c>
      <c r="D8" s="490">
        <v>87.026807962999996</v>
      </c>
      <c r="E8" s="490">
        <v>61.446816099999999</v>
      </c>
      <c r="F8" s="490">
        <v>53.538657024000003</v>
      </c>
      <c r="G8" s="490">
        <v>63.416494448000002</v>
      </c>
      <c r="H8" s="490">
        <v>86.786683714999995</v>
      </c>
      <c r="I8" s="490">
        <v>101.05787642</v>
      </c>
      <c r="J8" s="490">
        <v>101.38283946999999</v>
      </c>
      <c r="K8" s="490">
        <v>78.387802363999995</v>
      </c>
      <c r="L8" s="490">
        <v>62.124099671000003</v>
      </c>
      <c r="M8" s="490">
        <v>56.941648342000001</v>
      </c>
      <c r="N8" s="490">
        <v>59.565573475999997</v>
      </c>
      <c r="O8" s="490">
        <v>87.114373004000001</v>
      </c>
      <c r="P8" s="490">
        <v>70.537893866999994</v>
      </c>
      <c r="Q8" s="490">
        <v>60.541362083999999</v>
      </c>
      <c r="R8" s="490">
        <v>54.914721806000003</v>
      </c>
      <c r="S8" s="490">
        <v>62.060548316000002</v>
      </c>
      <c r="T8" s="490">
        <v>72.986044285999995</v>
      </c>
      <c r="U8" s="490">
        <v>85.936298085000004</v>
      </c>
      <c r="V8" s="490">
        <v>84.733372063999994</v>
      </c>
      <c r="W8" s="490">
        <v>64.563982151999994</v>
      </c>
      <c r="X8" s="490">
        <v>53.804784716999997</v>
      </c>
      <c r="Y8" s="490">
        <v>55.977670740999997</v>
      </c>
      <c r="Z8" s="490">
        <v>72.925466881999995</v>
      </c>
      <c r="AA8" s="490">
        <v>60.915283737999999</v>
      </c>
      <c r="AB8" s="490">
        <v>45.994623335999997</v>
      </c>
      <c r="AC8" s="490">
        <v>49.732761232999998</v>
      </c>
      <c r="AD8" s="490">
        <v>39.877326361999998</v>
      </c>
      <c r="AE8" s="490">
        <v>43.427061698000003</v>
      </c>
      <c r="AF8" s="490">
        <v>57.400232672999998</v>
      </c>
      <c r="AG8" s="490">
        <v>78.504150812999995</v>
      </c>
      <c r="AH8" s="490">
        <v>77.734041091999998</v>
      </c>
      <c r="AI8" s="490">
        <v>59.586006408000003</v>
      </c>
      <c r="AJ8" s="490">
        <v>50.575069808999999</v>
      </c>
      <c r="AK8" s="490">
        <v>50.850967163</v>
      </c>
      <c r="AL8" s="490">
        <v>55.971041712999998</v>
      </c>
      <c r="AM8" s="490">
        <v>75.274854992000002</v>
      </c>
      <c r="AN8" s="490">
        <v>43.689304876000001</v>
      </c>
      <c r="AO8" s="490">
        <v>37.98080839</v>
      </c>
      <c r="AP8" s="490">
        <v>37.007952459000002</v>
      </c>
      <c r="AQ8" s="490">
        <v>45.56018667</v>
      </c>
      <c r="AR8" s="490">
        <v>61.016871178000002</v>
      </c>
      <c r="AS8" s="490">
        <v>71.273950608000007</v>
      </c>
      <c r="AT8" s="490">
        <v>68.435309325999995</v>
      </c>
      <c r="AU8" s="490">
        <v>54.157905905</v>
      </c>
      <c r="AV8" s="490">
        <v>46.659525098000003</v>
      </c>
      <c r="AW8" s="490">
        <v>42.76623</v>
      </c>
      <c r="AX8" s="490">
        <v>63.221429999999998</v>
      </c>
      <c r="AY8" s="478">
        <v>70.425150000000002</v>
      </c>
      <c r="AZ8" s="478">
        <v>49.100659999999998</v>
      </c>
      <c r="BA8" s="478">
        <v>35.788559999999997</v>
      </c>
      <c r="BB8" s="478">
        <v>28.5258</v>
      </c>
      <c r="BC8" s="478">
        <v>34.122030000000002</v>
      </c>
      <c r="BD8" s="478">
        <v>48.656010000000002</v>
      </c>
      <c r="BE8" s="478">
        <v>72.548959999999994</v>
      </c>
      <c r="BF8" s="478">
        <v>75.319670000000002</v>
      </c>
      <c r="BG8" s="478">
        <v>57.312930000000001</v>
      </c>
      <c r="BH8" s="478">
        <v>46.784970000000001</v>
      </c>
      <c r="BI8" s="478">
        <v>50.725630000000002</v>
      </c>
      <c r="BJ8" s="478">
        <v>71.427890000000005</v>
      </c>
      <c r="BK8" s="478">
        <v>75.548289999999994</v>
      </c>
      <c r="BL8" s="478">
        <v>51.23489</v>
      </c>
      <c r="BM8" s="478">
        <v>36.05715</v>
      </c>
      <c r="BN8" s="478">
        <v>26.935690000000001</v>
      </c>
      <c r="BO8" s="478">
        <v>35.794939999999997</v>
      </c>
      <c r="BP8" s="478">
        <v>51.002400000000002</v>
      </c>
      <c r="BQ8" s="478">
        <v>74.987700000000004</v>
      </c>
      <c r="BR8" s="478">
        <v>76.691509999999994</v>
      </c>
      <c r="BS8" s="478">
        <v>56.693449999999999</v>
      </c>
      <c r="BT8" s="478">
        <v>41.31212</v>
      </c>
      <c r="BU8" s="478">
        <v>46.688009999999998</v>
      </c>
      <c r="BV8" s="478">
        <v>69.928489999999996</v>
      </c>
    </row>
    <row r="9" spans="1:74" ht="11.05" customHeight="1" x14ac:dyDescent="0.2">
      <c r="A9" s="241" t="s">
        <v>646</v>
      </c>
      <c r="B9" s="468" t="s">
        <v>1043</v>
      </c>
      <c r="C9" s="490">
        <v>71.732462999999996</v>
      </c>
      <c r="D9" s="490">
        <v>62.954160000000002</v>
      </c>
      <c r="E9" s="490">
        <v>63.708238000000001</v>
      </c>
      <c r="F9" s="490">
        <v>57.092024000000002</v>
      </c>
      <c r="G9" s="490">
        <v>63.394114999999999</v>
      </c>
      <c r="H9" s="490">
        <v>66.070373000000004</v>
      </c>
      <c r="I9" s="490">
        <v>68.831592999999998</v>
      </c>
      <c r="J9" s="490">
        <v>69.471331000000006</v>
      </c>
      <c r="K9" s="490">
        <v>64.520031000000003</v>
      </c>
      <c r="L9" s="490">
        <v>58.401111999999998</v>
      </c>
      <c r="M9" s="490">
        <v>62.749318000000002</v>
      </c>
      <c r="N9" s="490">
        <v>70.719836999999998</v>
      </c>
      <c r="O9" s="490">
        <v>70.576875000000001</v>
      </c>
      <c r="P9" s="490">
        <v>61.852176999999998</v>
      </c>
      <c r="Q9" s="490">
        <v>63.153700999999998</v>
      </c>
      <c r="R9" s="490">
        <v>55.289540000000002</v>
      </c>
      <c r="S9" s="490">
        <v>63.38162449</v>
      </c>
      <c r="T9" s="490">
        <v>65.715419999999995</v>
      </c>
      <c r="U9" s="490">
        <v>68.856919000000005</v>
      </c>
      <c r="V9" s="490">
        <v>68.896917000000002</v>
      </c>
      <c r="W9" s="490">
        <v>63.733186000000003</v>
      </c>
      <c r="X9" s="490">
        <v>58.945383</v>
      </c>
      <c r="Y9" s="490">
        <v>62.041286999999997</v>
      </c>
      <c r="Z9" s="490">
        <v>69.094147000000007</v>
      </c>
      <c r="AA9" s="490">
        <v>70.870080000000002</v>
      </c>
      <c r="AB9" s="490">
        <v>60.806857000000001</v>
      </c>
      <c r="AC9" s="490">
        <v>62.820442999999997</v>
      </c>
      <c r="AD9" s="490">
        <v>56.662458000000001</v>
      </c>
      <c r="AE9" s="490">
        <v>61.155192999999997</v>
      </c>
      <c r="AF9" s="490">
        <v>64.819194999999993</v>
      </c>
      <c r="AG9" s="490">
        <v>69.887587999999994</v>
      </c>
      <c r="AH9" s="490">
        <v>69.744022999999999</v>
      </c>
      <c r="AI9" s="490">
        <v>65.559709999999995</v>
      </c>
      <c r="AJ9" s="490">
        <v>61.435631999999998</v>
      </c>
      <c r="AK9" s="490">
        <v>62.257643999999999</v>
      </c>
      <c r="AL9" s="490">
        <v>68.854346000000007</v>
      </c>
      <c r="AM9" s="490">
        <v>69.079734999999999</v>
      </c>
      <c r="AN9" s="490">
        <v>64.583811999999995</v>
      </c>
      <c r="AO9" s="490">
        <v>63.345768999999997</v>
      </c>
      <c r="AP9" s="490">
        <v>57.621498000000003</v>
      </c>
      <c r="AQ9" s="490">
        <v>64.972965000000002</v>
      </c>
      <c r="AR9" s="490">
        <v>68.192147000000006</v>
      </c>
      <c r="AS9" s="490">
        <v>69.885242000000005</v>
      </c>
      <c r="AT9" s="490">
        <v>69.760288000000003</v>
      </c>
      <c r="AU9" s="490">
        <v>62.660468000000002</v>
      </c>
      <c r="AV9" s="490">
        <v>58.436686000000002</v>
      </c>
      <c r="AW9" s="490">
        <v>61.609389999999998</v>
      </c>
      <c r="AX9" s="490">
        <v>70.699629999999999</v>
      </c>
      <c r="AY9" s="478">
        <v>70.352379999999997</v>
      </c>
      <c r="AZ9" s="478">
        <v>61.761539999999997</v>
      </c>
      <c r="BA9" s="478">
        <v>65.02355</v>
      </c>
      <c r="BB9" s="478">
        <v>59.25123</v>
      </c>
      <c r="BC9" s="478">
        <v>65.057940000000002</v>
      </c>
      <c r="BD9" s="478">
        <v>68.338980000000006</v>
      </c>
      <c r="BE9" s="478">
        <v>71.266800000000003</v>
      </c>
      <c r="BF9" s="478">
        <v>71.264430000000004</v>
      </c>
      <c r="BG9" s="478">
        <v>66.006969999999995</v>
      </c>
      <c r="BH9" s="478">
        <v>59.726680000000002</v>
      </c>
      <c r="BI9" s="478">
        <v>65.747320000000002</v>
      </c>
      <c r="BJ9" s="478">
        <v>71.863529999999997</v>
      </c>
      <c r="BK9" s="478">
        <v>71.898660000000007</v>
      </c>
      <c r="BL9" s="478">
        <v>62.778449999999999</v>
      </c>
      <c r="BM9" s="478">
        <v>63.612499999999997</v>
      </c>
      <c r="BN9" s="478">
        <v>58.691969999999998</v>
      </c>
      <c r="BO9" s="478">
        <v>66.588399999999993</v>
      </c>
      <c r="BP9" s="478">
        <v>69.165000000000006</v>
      </c>
      <c r="BQ9" s="478">
        <v>71.852059999999994</v>
      </c>
      <c r="BR9" s="478">
        <v>71.849689999999995</v>
      </c>
      <c r="BS9" s="478">
        <v>66.678790000000006</v>
      </c>
      <c r="BT9" s="478">
        <v>61.21754</v>
      </c>
      <c r="BU9" s="478">
        <v>64.039760000000001</v>
      </c>
      <c r="BV9" s="478">
        <v>71.586640000000003</v>
      </c>
    </row>
    <row r="10" spans="1:74" ht="11.05" customHeight="1" x14ac:dyDescent="0.2">
      <c r="A10" s="241" t="s">
        <v>647</v>
      </c>
      <c r="B10" s="468" t="s">
        <v>1044</v>
      </c>
      <c r="C10" s="490">
        <v>63.722456014000002</v>
      </c>
      <c r="D10" s="490">
        <v>56.488687908000003</v>
      </c>
      <c r="E10" s="490">
        <v>73.022201503000005</v>
      </c>
      <c r="F10" s="490">
        <v>69.475406894000002</v>
      </c>
      <c r="G10" s="490">
        <v>72.817684908000004</v>
      </c>
      <c r="H10" s="490">
        <v>65.660013130999999</v>
      </c>
      <c r="I10" s="490">
        <v>59.516320554000004</v>
      </c>
      <c r="J10" s="490">
        <v>62.858192176999999</v>
      </c>
      <c r="K10" s="490">
        <v>60.508145872</v>
      </c>
      <c r="L10" s="490">
        <v>61.774507458999999</v>
      </c>
      <c r="M10" s="490">
        <v>66.118225515000006</v>
      </c>
      <c r="N10" s="490">
        <v>73.074111122000005</v>
      </c>
      <c r="O10" s="490">
        <v>72.798587875999999</v>
      </c>
      <c r="P10" s="490">
        <v>71.007748602000007</v>
      </c>
      <c r="Q10" s="490">
        <v>82.198511132999997</v>
      </c>
      <c r="R10" s="490">
        <v>82.447529009999997</v>
      </c>
      <c r="S10" s="490">
        <v>83.595809133000003</v>
      </c>
      <c r="T10" s="490">
        <v>78.897043050999997</v>
      </c>
      <c r="U10" s="490">
        <v>73.138130607999997</v>
      </c>
      <c r="V10" s="490">
        <v>63.659733369000001</v>
      </c>
      <c r="W10" s="490">
        <v>60.732232865999997</v>
      </c>
      <c r="X10" s="490">
        <v>62.028537172999997</v>
      </c>
      <c r="Y10" s="490">
        <v>70.594220762999996</v>
      </c>
      <c r="Z10" s="490">
        <v>69.197665810000004</v>
      </c>
      <c r="AA10" s="490">
        <v>72.127445351999995</v>
      </c>
      <c r="AB10" s="490">
        <v>73.650837331000005</v>
      </c>
      <c r="AC10" s="490">
        <v>80.124434348999998</v>
      </c>
      <c r="AD10" s="490">
        <v>80.267854788999998</v>
      </c>
      <c r="AE10" s="490">
        <v>80.069549819000002</v>
      </c>
      <c r="AF10" s="490">
        <v>69.850256981000001</v>
      </c>
      <c r="AG10" s="490">
        <v>71.908271615000004</v>
      </c>
      <c r="AH10" s="490">
        <v>70.478429601000002</v>
      </c>
      <c r="AI10" s="490">
        <v>63.714651236000002</v>
      </c>
      <c r="AJ10" s="490">
        <v>68.640894024000005</v>
      </c>
      <c r="AK10" s="490">
        <v>66.906679569999994</v>
      </c>
      <c r="AL10" s="490">
        <v>69.363693459999993</v>
      </c>
      <c r="AM10" s="490">
        <v>69.605498169000001</v>
      </c>
      <c r="AN10" s="490">
        <v>76.754627877000004</v>
      </c>
      <c r="AO10" s="490">
        <v>87.297116869000007</v>
      </c>
      <c r="AP10" s="490">
        <v>88.264176722000002</v>
      </c>
      <c r="AQ10" s="490">
        <v>86.055159626000005</v>
      </c>
      <c r="AR10" s="490">
        <v>86.179135690999999</v>
      </c>
      <c r="AS10" s="490">
        <v>76.084307590999998</v>
      </c>
      <c r="AT10" s="490">
        <v>76.889616336000003</v>
      </c>
      <c r="AU10" s="490">
        <v>68.394412657999993</v>
      </c>
      <c r="AV10" s="490">
        <v>77.807948241999995</v>
      </c>
      <c r="AW10" s="490">
        <v>77.274190000000004</v>
      </c>
      <c r="AX10" s="490">
        <v>73.902969999999996</v>
      </c>
      <c r="AY10" s="478">
        <v>76.321560000000005</v>
      </c>
      <c r="AZ10" s="478">
        <v>81.574759999999998</v>
      </c>
      <c r="BA10" s="478">
        <v>96.489090000000004</v>
      </c>
      <c r="BB10" s="478">
        <v>100.2933</v>
      </c>
      <c r="BC10" s="478">
        <v>100.84180000000001</v>
      </c>
      <c r="BD10" s="478">
        <v>101.363</v>
      </c>
      <c r="BE10" s="478">
        <v>88.961070000000007</v>
      </c>
      <c r="BF10" s="478">
        <v>85.32347</v>
      </c>
      <c r="BG10" s="478">
        <v>78.631559999999993</v>
      </c>
      <c r="BH10" s="478">
        <v>85.969679999999997</v>
      </c>
      <c r="BI10" s="478">
        <v>83.369590000000002</v>
      </c>
      <c r="BJ10" s="478">
        <v>79.091610000000003</v>
      </c>
      <c r="BK10" s="478">
        <v>82.890709999999999</v>
      </c>
      <c r="BL10" s="478">
        <v>87.575620000000001</v>
      </c>
      <c r="BM10" s="478">
        <v>101.79989999999999</v>
      </c>
      <c r="BN10" s="478">
        <v>110.2807</v>
      </c>
      <c r="BO10" s="478">
        <v>108.4796</v>
      </c>
      <c r="BP10" s="478">
        <v>109.1109</v>
      </c>
      <c r="BQ10" s="478">
        <v>97.251459999999994</v>
      </c>
      <c r="BR10" s="478">
        <v>94.045019999999994</v>
      </c>
      <c r="BS10" s="478">
        <v>82.651480000000006</v>
      </c>
      <c r="BT10" s="478">
        <v>93.076539999999994</v>
      </c>
      <c r="BU10" s="478">
        <v>86.541399999999996</v>
      </c>
      <c r="BV10" s="478">
        <v>84.292270000000002</v>
      </c>
    </row>
    <row r="11" spans="1:74" ht="11.05" customHeight="1" x14ac:dyDescent="0.2">
      <c r="A11" s="241" t="s">
        <v>648</v>
      </c>
      <c r="B11" s="754" t="s">
        <v>1036</v>
      </c>
      <c r="C11" s="490">
        <v>24.448920998999998</v>
      </c>
      <c r="D11" s="490">
        <v>20.052882066999999</v>
      </c>
      <c r="E11" s="490">
        <v>21.094884235999999</v>
      </c>
      <c r="F11" s="490">
        <v>19.278212421999999</v>
      </c>
      <c r="G11" s="490">
        <v>23.201466285999999</v>
      </c>
      <c r="H11" s="490">
        <v>23.37008127</v>
      </c>
      <c r="I11" s="490">
        <v>21.998534331999998</v>
      </c>
      <c r="J11" s="490">
        <v>20.237112074999999</v>
      </c>
      <c r="K11" s="490">
        <v>16.928291253000001</v>
      </c>
      <c r="L11" s="490">
        <v>17.039286529000002</v>
      </c>
      <c r="M11" s="490">
        <v>19.272142154000001</v>
      </c>
      <c r="N11" s="490">
        <v>23.469163508000001</v>
      </c>
      <c r="O11" s="490">
        <v>24.096580671000002</v>
      </c>
      <c r="P11" s="490">
        <v>21.216448572000001</v>
      </c>
      <c r="Q11" s="490">
        <v>24.301512428999999</v>
      </c>
      <c r="R11" s="490">
        <v>19.943022675000002</v>
      </c>
      <c r="S11" s="490">
        <v>23.248312163000001</v>
      </c>
      <c r="T11" s="490">
        <v>25.897306251</v>
      </c>
      <c r="U11" s="490">
        <v>24.488692155999999</v>
      </c>
      <c r="V11" s="490">
        <v>21.050003264000001</v>
      </c>
      <c r="W11" s="490">
        <v>16.947657954</v>
      </c>
      <c r="X11" s="490">
        <v>14.300589931999999</v>
      </c>
      <c r="Y11" s="490">
        <v>17.818458905</v>
      </c>
      <c r="Z11" s="490">
        <v>20.317918292000002</v>
      </c>
      <c r="AA11" s="490">
        <v>22.640159283999999</v>
      </c>
      <c r="AB11" s="490">
        <v>19.849112279</v>
      </c>
      <c r="AC11" s="490">
        <v>21.197548972</v>
      </c>
      <c r="AD11" s="490">
        <v>19.702617571000001</v>
      </c>
      <c r="AE11" s="490">
        <v>27.540727840999999</v>
      </c>
      <c r="AF11" s="490">
        <v>21.484448785000001</v>
      </c>
      <c r="AG11" s="490">
        <v>21.885324228000002</v>
      </c>
      <c r="AH11" s="490">
        <v>21.212530059999999</v>
      </c>
      <c r="AI11" s="490">
        <v>16.851110052999999</v>
      </c>
      <c r="AJ11" s="490">
        <v>15.609494299</v>
      </c>
      <c r="AK11" s="490">
        <v>16.959649061</v>
      </c>
      <c r="AL11" s="490">
        <v>18.932701709</v>
      </c>
      <c r="AM11" s="490">
        <v>21.811138391</v>
      </c>
      <c r="AN11" s="490">
        <v>19.997486331000001</v>
      </c>
      <c r="AO11" s="490">
        <v>23.205025129999999</v>
      </c>
      <c r="AP11" s="490">
        <v>19.282209566999999</v>
      </c>
      <c r="AQ11" s="490">
        <v>22.505987098999999</v>
      </c>
      <c r="AR11" s="490">
        <v>21.065744362</v>
      </c>
      <c r="AS11" s="490">
        <v>21.093154047999999</v>
      </c>
      <c r="AT11" s="490">
        <v>21.257287742999999</v>
      </c>
      <c r="AU11" s="490">
        <v>16.577952149000001</v>
      </c>
      <c r="AV11" s="490">
        <v>15.743189851</v>
      </c>
      <c r="AW11" s="490">
        <v>18.138369999999998</v>
      </c>
      <c r="AX11" s="490">
        <v>20.538250000000001</v>
      </c>
      <c r="AY11" s="478">
        <v>23.13185</v>
      </c>
      <c r="AZ11" s="478">
        <v>21.0258</v>
      </c>
      <c r="BA11" s="478">
        <v>23.9209</v>
      </c>
      <c r="BB11" s="478">
        <v>23.209399999999999</v>
      </c>
      <c r="BC11" s="478">
        <v>26.573440000000002</v>
      </c>
      <c r="BD11" s="478">
        <v>25.865349999999999</v>
      </c>
      <c r="BE11" s="478">
        <v>23.931439999999998</v>
      </c>
      <c r="BF11" s="478">
        <v>20.834209999999999</v>
      </c>
      <c r="BG11" s="478">
        <v>17.374790000000001</v>
      </c>
      <c r="BH11" s="478">
        <v>17.045590000000001</v>
      </c>
      <c r="BI11" s="478">
        <v>18.876580000000001</v>
      </c>
      <c r="BJ11" s="478">
        <v>20.88757</v>
      </c>
      <c r="BK11" s="478">
        <v>23.691459999999999</v>
      </c>
      <c r="BL11" s="478">
        <v>21.383489999999998</v>
      </c>
      <c r="BM11" s="478">
        <v>23.87285</v>
      </c>
      <c r="BN11" s="478">
        <v>24.146650000000001</v>
      </c>
      <c r="BO11" s="478">
        <v>27.793700000000001</v>
      </c>
      <c r="BP11" s="478">
        <v>26.762899999999998</v>
      </c>
      <c r="BQ11" s="478">
        <v>24.940750000000001</v>
      </c>
      <c r="BR11" s="478">
        <v>21.299420000000001</v>
      </c>
      <c r="BS11" s="478">
        <v>17.67024</v>
      </c>
      <c r="BT11" s="478">
        <v>17.274090000000001</v>
      </c>
      <c r="BU11" s="478">
        <v>19.19369</v>
      </c>
      <c r="BV11" s="478">
        <v>21.381879999999999</v>
      </c>
    </row>
    <row r="12" spans="1:74" ht="11.05" customHeight="1" x14ac:dyDescent="0.2">
      <c r="A12" s="240" t="s">
        <v>649</v>
      </c>
      <c r="B12" s="768" t="s">
        <v>1037</v>
      </c>
      <c r="C12" s="490">
        <v>30.038048778</v>
      </c>
      <c r="D12" s="490">
        <v>26.693027287</v>
      </c>
      <c r="E12" s="490">
        <v>39.173066294999998</v>
      </c>
      <c r="F12" s="490">
        <v>36.131132196999999</v>
      </c>
      <c r="G12" s="490">
        <v>33.764240327000003</v>
      </c>
      <c r="H12" s="490">
        <v>26.651511631999998</v>
      </c>
      <c r="I12" s="490">
        <v>21.701575486999999</v>
      </c>
      <c r="J12" s="490">
        <v>27.054356126999998</v>
      </c>
      <c r="K12" s="490">
        <v>28.975373717</v>
      </c>
      <c r="L12" s="490">
        <v>32.191491849999998</v>
      </c>
      <c r="M12" s="490">
        <v>35.723277762000002</v>
      </c>
      <c r="N12" s="490">
        <v>39.820225114000003</v>
      </c>
      <c r="O12" s="490">
        <v>37.386189954999999</v>
      </c>
      <c r="P12" s="490">
        <v>37.613495102999998</v>
      </c>
      <c r="Q12" s="490">
        <v>42.997261432999998</v>
      </c>
      <c r="R12" s="490">
        <v>46.133905196000001</v>
      </c>
      <c r="S12" s="490">
        <v>42.096178948999999</v>
      </c>
      <c r="T12" s="490">
        <v>33.746467379999999</v>
      </c>
      <c r="U12" s="490">
        <v>29.458452277999999</v>
      </c>
      <c r="V12" s="490">
        <v>24.705859743000001</v>
      </c>
      <c r="W12" s="490">
        <v>27.315216787000001</v>
      </c>
      <c r="X12" s="490">
        <v>32.720742725000001</v>
      </c>
      <c r="Y12" s="490">
        <v>41.167557997999999</v>
      </c>
      <c r="Z12" s="490">
        <v>38.652913134000002</v>
      </c>
      <c r="AA12" s="490">
        <v>38.334517097999999</v>
      </c>
      <c r="AB12" s="490">
        <v>41.395808189999997</v>
      </c>
      <c r="AC12" s="490">
        <v>43.554662764</v>
      </c>
      <c r="AD12" s="490">
        <v>42.718220803999998</v>
      </c>
      <c r="AE12" s="490">
        <v>32.205919596999998</v>
      </c>
      <c r="AF12" s="490">
        <v>27.532475996999999</v>
      </c>
      <c r="AG12" s="490">
        <v>27.995711512</v>
      </c>
      <c r="AH12" s="490">
        <v>28.381334238000001</v>
      </c>
      <c r="AI12" s="490">
        <v>28.341661206000001</v>
      </c>
      <c r="AJ12" s="490">
        <v>36.000640089999997</v>
      </c>
      <c r="AK12" s="490">
        <v>36.422420985000002</v>
      </c>
      <c r="AL12" s="490">
        <v>38.016184756000001</v>
      </c>
      <c r="AM12" s="490">
        <v>34.807683191999999</v>
      </c>
      <c r="AN12" s="490">
        <v>41.424331449999997</v>
      </c>
      <c r="AO12" s="490">
        <v>45.474846749999998</v>
      </c>
      <c r="AP12" s="490">
        <v>47.206886091000001</v>
      </c>
      <c r="AQ12" s="490">
        <v>38.565039271000003</v>
      </c>
      <c r="AR12" s="490">
        <v>38.037673196999997</v>
      </c>
      <c r="AS12" s="490">
        <v>27.892341030000001</v>
      </c>
      <c r="AT12" s="490">
        <v>28.678710733999999</v>
      </c>
      <c r="AU12" s="490">
        <v>28.893512141999999</v>
      </c>
      <c r="AV12" s="490">
        <v>39.998361084999999</v>
      </c>
      <c r="AW12" s="490">
        <v>41.173369999999998</v>
      </c>
      <c r="AX12" s="490">
        <v>37.816290000000002</v>
      </c>
      <c r="AY12" s="478">
        <v>36.090229999999998</v>
      </c>
      <c r="AZ12" s="478">
        <v>40.65981</v>
      </c>
      <c r="BA12" s="478">
        <v>47.598579999999998</v>
      </c>
      <c r="BB12" s="478">
        <v>48.329450000000001</v>
      </c>
      <c r="BC12" s="478">
        <v>40.868690000000001</v>
      </c>
      <c r="BD12" s="478">
        <v>39.268770000000004</v>
      </c>
      <c r="BE12" s="478">
        <v>29.136590000000002</v>
      </c>
      <c r="BF12" s="478">
        <v>29.45234</v>
      </c>
      <c r="BG12" s="478">
        <v>31.14453</v>
      </c>
      <c r="BH12" s="478">
        <v>41.226529999999997</v>
      </c>
      <c r="BI12" s="478">
        <v>43.153970000000001</v>
      </c>
      <c r="BJ12" s="478">
        <v>39.974739999999997</v>
      </c>
      <c r="BK12" s="478">
        <v>39.195250000000001</v>
      </c>
      <c r="BL12" s="478">
        <v>42.888820000000003</v>
      </c>
      <c r="BM12" s="478">
        <v>49.166849999999997</v>
      </c>
      <c r="BN12" s="478">
        <v>53.150440000000003</v>
      </c>
      <c r="BO12" s="478">
        <v>42.131459999999997</v>
      </c>
      <c r="BP12" s="478">
        <v>40.955590000000001</v>
      </c>
      <c r="BQ12" s="478">
        <v>30.781040000000001</v>
      </c>
      <c r="BR12" s="478">
        <v>32.826990000000002</v>
      </c>
      <c r="BS12" s="478">
        <v>30.241689999999998</v>
      </c>
      <c r="BT12" s="478">
        <v>44.053379999999997</v>
      </c>
      <c r="BU12" s="478">
        <v>43.53192</v>
      </c>
      <c r="BV12" s="478">
        <v>42.664589999999997</v>
      </c>
    </row>
    <row r="13" spans="1:74" ht="11.05" customHeight="1" x14ac:dyDescent="0.2">
      <c r="A13" s="240" t="s">
        <v>650</v>
      </c>
      <c r="B13" s="769" t="s">
        <v>1038</v>
      </c>
      <c r="C13" s="490">
        <v>5.5230944280000003</v>
      </c>
      <c r="D13" s="490">
        <v>6.2932611869999997</v>
      </c>
      <c r="E13" s="490">
        <v>9.2328896940000007</v>
      </c>
      <c r="F13" s="490">
        <v>10.817883456000001</v>
      </c>
      <c r="G13" s="490">
        <v>12.377126006999999</v>
      </c>
      <c r="H13" s="490">
        <v>12.119200482</v>
      </c>
      <c r="I13" s="490">
        <v>12.113689357</v>
      </c>
      <c r="J13" s="490">
        <v>11.890463284000001</v>
      </c>
      <c r="K13" s="490">
        <v>11.144456363</v>
      </c>
      <c r="L13" s="490">
        <v>9.2108021339999997</v>
      </c>
      <c r="M13" s="490">
        <v>7.7461598540000001</v>
      </c>
      <c r="N13" s="490">
        <v>6.0542743190000001</v>
      </c>
      <c r="O13" s="490">
        <v>7.7724938630000002</v>
      </c>
      <c r="P13" s="490">
        <v>8.9690851630000008</v>
      </c>
      <c r="Q13" s="490">
        <v>11.617597854</v>
      </c>
      <c r="R13" s="490">
        <v>13.311771694000001</v>
      </c>
      <c r="S13" s="490">
        <v>15.021637646</v>
      </c>
      <c r="T13" s="490">
        <v>15.945553383</v>
      </c>
      <c r="U13" s="490">
        <v>15.661896128</v>
      </c>
      <c r="V13" s="490">
        <v>14.402602168</v>
      </c>
      <c r="W13" s="490">
        <v>13.198956291</v>
      </c>
      <c r="X13" s="490">
        <v>11.865484094999999</v>
      </c>
      <c r="Y13" s="490">
        <v>8.3449571270000007</v>
      </c>
      <c r="Z13" s="490">
        <v>6.7348486989999996</v>
      </c>
      <c r="AA13" s="490">
        <v>7.7625279459999996</v>
      </c>
      <c r="AB13" s="490">
        <v>9.3785756449999997</v>
      </c>
      <c r="AC13" s="490">
        <v>12.13759965</v>
      </c>
      <c r="AD13" s="490">
        <v>14.960510913</v>
      </c>
      <c r="AE13" s="490">
        <v>17.174973045000002</v>
      </c>
      <c r="AF13" s="490">
        <v>17.732572723000001</v>
      </c>
      <c r="AG13" s="490">
        <v>18.788002939999998</v>
      </c>
      <c r="AH13" s="490">
        <v>17.648154042000002</v>
      </c>
      <c r="AI13" s="490">
        <v>15.499711977</v>
      </c>
      <c r="AJ13" s="490">
        <v>14.048865875000001</v>
      </c>
      <c r="AK13" s="490">
        <v>10.388046687999999</v>
      </c>
      <c r="AL13" s="490">
        <v>9.0701599300000009</v>
      </c>
      <c r="AM13" s="490">
        <v>9.6725414040000004</v>
      </c>
      <c r="AN13" s="490">
        <v>12.398875455000001</v>
      </c>
      <c r="AO13" s="490">
        <v>15.700437869</v>
      </c>
      <c r="AP13" s="490">
        <v>18.941755339</v>
      </c>
      <c r="AQ13" s="490">
        <v>21.987279276999999</v>
      </c>
      <c r="AR13" s="490">
        <v>24.058634813000001</v>
      </c>
      <c r="AS13" s="490">
        <v>23.984795566999999</v>
      </c>
      <c r="AT13" s="490">
        <v>23.830878294000001</v>
      </c>
      <c r="AU13" s="490">
        <v>19.989461560999999</v>
      </c>
      <c r="AV13" s="490">
        <v>19.358825847999999</v>
      </c>
      <c r="AW13" s="490">
        <v>14.83539</v>
      </c>
      <c r="AX13" s="490">
        <v>12.20407</v>
      </c>
      <c r="AY13" s="478">
        <v>13.80223</v>
      </c>
      <c r="AZ13" s="478">
        <v>16.981819999999999</v>
      </c>
      <c r="BA13" s="478">
        <v>21.990400000000001</v>
      </c>
      <c r="BB13" s="478">
        <v>25.92812</v>
      </c>
      <c r="BC13" s="478">
        <v>30.47006</v>
      </c>
      <c r="BD13" s="478">
        <v>33.232300000000002</v>
      </c>
      <c r="BE13" s="478">
        <v>32.6235</v>
      </c>
      <c r="BF13" s="478">
        <v>31.76153</v>
      </c>
      <c r="BG13" s="478">
        <v>27.03792</v>
      </c>
      <c r="BH13" s="478">
        <v>24.8324</v>
      </c>
      <c r="BI13" s="478">
        <v>18.150580000000001</v>
      </c>
      <c r="BJ13" s="478">
        <v>14.85998</v>
      </c>
      <c r="BK13" s="478">
        <v>16.6647</v>
      </c>
      <c r="BL13" s="478">
        <v>20.46191</v>
      </c>
      <c r="BM13" s="478">
        <v>25.826589999999999</v>
      </c>
      <c r="BN13" s="478">
        <v>30.34816</v>
      </c>
      <c r="BO13" s="478">
        <v>35.817779999999999</v>
      </c>
      <c r="BP13" s="478">
        <v>38.4358</v>
      </c>
      <c r="BQ13" s="478">
        <v>38.26934</v>
      </c>
      <c r="BR13" s="478">
        <v>36.650329999999997</v>
      </c>
      <c r="BS13" s="478">
        <v>31.67897</v>
      </c>
      <c r="BT13" s="478">
        <v>28.912009999999999</v>
      </c>
      <c r="BU13" s="478">
        <v>20.656079999999999</v>
      </c>
      <c r="BV13" s="478">
        <v>16.862439999999999</v>
      </c>
    </row>
    <row r="14" spans="1:74" ht="11.05" customHeight="1" x14ac:dyDescent="0.2">
      <c r="A14" s="240" t="s">
        <v>651</v>
      </c>
      <c r="B14" s="769" t="s">
        <v>1039</v>
      </c>
      <c r="C14" s="490">
        <v>1.3028248760000001</v>
      </c>
      <c r="D14" s="490">
        <v>1.2478354519999999</v>
      </c>
      <c r="E14" s="490">
        <v>1.2246604780000001</v>
      </c>
      <c r="F14" s="490">
        <v>1.2504407259999999</v>
      </c>
      <c r="G14" s="490">
        <v>1.2835130669999999</v>
      </c>
      <c r="H14" s="490">
        <v>1.2369885810000001</v>
      </c>
      <c r="I14" s="490">
        <v>1.3113515790000001</v>
      </c>
      <c r="J14" s="490">
        <v>1.295491994</v>
      </c>
      <c r="K14" s="490">
        <v>1.300421123</v>
      </c>
      <c r="L14" s="490">
        <v>1.2705502200000001</v>
      </c>
      <c r="M14" s="490">
        <v>1.321620971</v>
      </c>
      <c r="N14" s="490">
        <v>1.4277249329999999</v>
      </c>
      <c r="O14" s="490">
        <v>1.4701411900000001</v>
      </c>
      <c r="P14" s="490">
        <v>1.2428844109999999</v>
      </c>
      <c r="Q14" s="490">
        <v>1.286337311</v>
      </c>
      <c r="R14" s="490">
        <v>1.282078574</v>
      </c>
      <c r="S14" s="490">
        <v>1.327051422</v>
      </c>
      <c r="T14" s="490">
        <v>1.276390219</v>
      </c>
      <c r="U14" s="490">
        <v>1.3414767990000001</v>
      </c>
      <c r="V14" s="490">
        <v>1.3540097639999999</v>
      </c>
      <c r="W14" s="490">
        <v>1.329383886</v>
      </c>
      <c r="X14" s="490">
        <v>1.298471846</v>
      </c>
      <c r="Y14" s="490">
        <v>1.396719147</v>
      </c>
      <c r="Z14" s="490">
        <v>1.4819844310000001</v>
      </c>
      <c r="AA14" s="490">
        <v>1.420005</v>
      </c>
      <c r="AB14" s="490">
        <v>1.3015429999999999</v>
      </c>
      <c r="AC14" s="490">
        <v>1.4418599999999999</v>
      </c>
      <c r="AD14" s="490">
        <v>1.355521</v>
      </c>
      <c r="AE14" s="490">
        <v>1.345291</v>
      </c>
      <c r="AF14" s="490">
        <v>1.2933840000000001</v>
      </c>
      <c r="AG14" s="490">
        <v>1.296089</v>
      </c>
      <c r="AH14" s="490">
        <v>1.2669440000000001</v>
      </c>
      <c r="AI14" s="490">
        <v>1.314594</v>
      </c>
      <c r="AJ14" s="490">
        <v>1.41991</v>
      </c>
      <c r="AK14" s="490">
        <v>1.439638</v>
      </c>
      <c r="AL14" s="490">
        <v>1.4726189999999999</v>
      </c>
      <c r="AM14" s="490">
        <v>1.4207036239999999</v>
      </c>
      <c r="AN14" s="490">
        <v>1.3178886400000001</v>
      </c>
      <c r="AO14" s="490">
        <v>1.287912827</v>
      </c>
      <c r="AP14" s="490">
        <v>1.33511807</v>
      </c>
      <c r="AQ14" s="490">
        <v>1.2452776290000001</v>
      </c>
      <c r="AR14" s="490">
        <v>1.2700483469999999</v>
      </c>
      <c r="AS14" s="490">
        <v>1.326357622</v>
      </c>
      <c r="AT14" s="490">
        <v>1.312689394</v>
      </c>
      <c r="AU14" s="490">
        <v>1.2721626880000001</v>
      </c>
      <c r="AV14" s="490">
        <v>1.1951472460000001</v>
      </c>
      <c r="AW14" s="490">
        <v>1.4211240000000001</v>
      </c>
      <c r="AX14" s="490">
        <v>1.463989</v>
      </c>
      <c r="AY14" s="478">
        <v>1.418059</v>
      </c>
      <c r="AZ14" s="478">
        <v>1.2373479999999999</v>
      </c>
      <c r="BA14" s="478">
        <v>1.259174</v>
      </c>
      <c r="BB14" s="478">
        <v>1.298962</v>
      </c>
      <c r="BC14" s="478">
        <v>1.1868890000000001</v>
      </c>
      <c r="BD14" s="478">
        <v>1.2108129999999999</v>
      </c>
      <c r="BE14" s="478">
        <v>1.3572249999999999</v>
      </c>
      <c r="BF14" s="478">
        <v>1.3565940000000001</v>
      </c>
      <c r="BG14" s="478">
        <v>1.358117</v>
      </c>
      <c r="BH14" s="478">
        <v>1.2846960000000001</v>
      </c>
      <c r="BI14" s="478">
        <v>1.4878640000000001</v>
      </c>
      <c r="BJ14" s="478">
        <v>1.5027010000000001</v>
      </c>
      <c r="BK14" s="478">
        <v>1.4666399999999999</v>
      </c>
      <c r="BL14" s="478">
        <v>1.215635</v>
      </c>
      <c r="BM14" s="478">
        <v>1.248788</v>
      </c>
      <c r="BN14" s="478">
        <v>1.140755</v>
      </c>
      <c r="BO14" s="478">
        <v>0.99626899999999996</v>
      </c>
      <c r="BP14" s="478">
        <v>1.201641</v>
      </c>
      <c r="BQ14" s="478">
        <v>1.3935960000000001</v>
      </c>
      <c r="BR14" s="478">
        <v>1.3825400000000001</v>
      </c>
      <c r="BS14" s="478">
        <v>1.3736299999999999</v>
      </c>
      <c r="BT14" s="478">
        <v>1.29539</v>
      </c>
      <c r="BU14" s="478">
        <v>1.4648490000000001</v>
      </c>
      <c r="BV14" s="478">
        <v>1.519631</v>
      </c>
    </row>
    <row r="15" spans="1:74" ht="11.05" customHeight="1" x14ac:dyDescent="0.2">
      <c r="A15" s="240" t="s">
        <v>748</v>
      </c>
      <c r="B15" s="769" t="s">
        <v>1040</v>
      </c>
      <c r="C15" s="490">
        <v>1.331440387</v>
      </c>
      <c r="D15" s="490">
        <v>1.173418713</v>
      </c>
      <c r="E15" s="490">
        <v>1.3144245269999999</v>
      </c>
      <c r="F15" s="490">
        <v>1.2172137780000001</v>
      </c>
      <c r="G15" s="490">
        <v>1.2704416549999999</v>
      </c>
      <c r="H15" s="490">
        <v>1.240577697</v>
      </c>
      <c r="I15" s="490">
        <v>1.2494436980000001</v>
      </c>
      <c r="J15" s="490">
        <v>1.223485003</v>
      </c>
      <c r="K15" s="490">
        <v>1.19526032</v>
      </c>
      <c r="L15" s="490">
        <v>1.199792067</v>
      </c>
      <c r="M15" s="490">
        <v>1.1407196820000001</v>
      </c>
      <c r="N15" s="490">
        <v>1.277976722</v>
      </c>
      <c r="O15" s="490">
        <v>1.0316212220000001</v>
      </c>
      <c r="P15" s="490">
        <v>0.94666525199999996</v>
      </c>
      <c r="Q15" s="490">
        <v>1.032126152</v>
      </c>
      <c r="R15" s="490">
        <v>0.951963004</v>
      </c>
      <c r="S15" s="490">
        <v>0.97342434899999997</v>
      </c>
      <c r="T15" s="490">
        <v>0.99442702999999999</v>
      </c>
      <c r="U15" s="490">
        <v>1.017925457</v>
      </c>
      <c r="V15" s="490">
        <v>0.99013379000000001</v>
      </c>
      <c r="W15" s="490">
        <v>0.94872394900000001</v>
      </c>
      <c r="X15" s="490">
        <v>0.97280922599999997</v>
      </c>
      <c r="Y15" s="490">
        <v>0.92684235100000001</v>
      </c>
      <c r="Z15" s="490">
        <v>0.95269486299999995</v>
      </c>
      <c r="AA15" s="490">
        <v>0.976013833</v>
      </c>
      <c r="AB15" s="490">
        <v>0.88070280499999998</v>
      </c>
      <c r="AC15" s="490">
        <v>0.93333043699999996</v>
      </c>
      <c r="AD15" s="490">
        <v>0.85553249600000003</v>
      </c>
      <c r="AE15" s="490">
        <v>0.96323605300000004</v>
      </c>
      <c r="AF15" s="490">
        <v>0.93196954799999998</v>
      </c>
      <c r="AG15" s="490">
        <v>0.95371491900000005</v>
      </c>
      <c r="AH15" s="490">
        <v>0.96078684299999995</v>
      </c>
      <c r="AI15" s="490">
        <v>0.88852935799999999</v>
      </c>
      <c r="AJ15" s="490">
        <v>0.92814022799999996</v>
      </c>
      <c r="AK15" s="490">
        <v>0.91779056699999995</v>
      </c>
      <c r="AL15" s="490">
        <v>1.004505567</v>
      </c>
      <c r="AM15" s="490">
        <v>0.92651133299999999</v>
      </c>
      <c r="AN15" s="490">
        <v>0.842649553</v>
      </c>
      <c r="AO15" s="490">
        <v>0.86488857600000002</v>
      </c>
      <c r="AP15" s="490">
        <v>0.80506839600000002</v>
      </c>
      <c r="AQ15" s="490">
        <v>0.90298523600000002</v>
      </c>
      <c r="AR15" s="490">
        <v>0.88432648000000003</v>
      </c>
      <c r="AS15" s="490">
        <v>0.93563925100000001</v>
      </c>
      <c r="AT15" s="490">
        <v>0.94168709900000003</v>
      </c>
      <c r="AU15" s="490">
        <v>0.90261430300000001</v>
      </c>
      <c r="AV15" s="490">
        <v>0.88080635399999996</v>
      </c>
      <c r="AW15" s="490">
        <v>0.85893600000000003</v>
      </c>
      <c r="AX15" s="490">
        <v>0.92752699999999999</v>
      </c>
      <c r="AY15" s="478">
        <v>0.90672330000000001</v>
      </c>
      <c r="AZ15" s="478">
        <v>0.82566189999999995</v>
      </c>
      <c r="BA15" s="478">
        <v>0.88537670000000002</v>
      </c>
      <c r="BB15" s="478">
        <v>0.81983629999999996</v>
      </c>
      <c r="BC15" s="478">
        <v>0.89524139999999996</v>
      </c>
      <c r="BD15" s="478">
        <v>0.88715029999999995</v>
      </c>
      <c r="BE15" s="478">
        <v>0.92428270000000001</v>
      </c>
      <c r="BF15" s="478">
        <v>0.9219792</v>
      </c>
      <c r="BG15" s="478">
        <v>0.87469790000000003</v>
      </c>
      <c r="BH15" s="478">
        <v>0.88101450000000003</v>
      </c>
      <c r="BI15" s="478">
        <v>0.86088200000000004</v>
      </c>
      <c r="BJ15" s="478">
        <v>0.92026229999999998</v>
      </c>
      <c r="BK15" s="478">
        <v>0.90703990000000001</v>
      </c>
      <c r="BL15" s="478">
        <v>0.82322470000000003</v>
      </c>
      <c r="BM15" s="478">
        <v>0.87678339999999999</v>
      </c>
      <c r="BN15" s="478">
        <v>0.81227050000000001</v>
      </c>
      <c r="BO15" s="478">
        <v>0.90670649999999997</v>
      </c>
      <c r="BP15" s="478">
        <v>0.88604590000000005</v>
      </c>
      <c r="BQ15" s="478">
        <v>0.92268709999999998</v>
      </c>
      <c r="BR15" s="478">
        <v>0.92683400000000005</v>
      </c>
      <c r="BS15" s="478">
        <v>0.8796368</v>
      </c>
      <c r="BT15" s="478">
        <v>0.8859283</v>
      </c>
      <c r="BU15" s="478">
        <v>0.8721679</v>
      </c>
      <c r="BV15" s="478">
        <v>0.94063459999999999</v>
      </c>
    </row>
    <row r="16" spans="1:74" ht="11.05" customHeight="1" x14ac:dyDescent="0.2">
      <c r="A16" s="240" t="s">
        <v>749</v>
      </c>
      <c r="B16" s="769" t="s">
        <v>1041</v>
      </c>
      <c r="C16" s="490">
        <v>1.078126546</v>
      </c>
      <c r="D16" s="490">
        <v>1.028263202</v>
      </c>
      <c r="E16" s="490">
        <v>0.98227627299999998</v>
      </c>
      <c r="F16" s="490">
        <v>0.78052431499999997</v>
      </c>
      <c r="G16" s="490">
        <v>0.92089756599999995</v>
      </c>
      <c r="H16" s="490">
        <v>1.0416534690000001</v>
      </c>
      <c r="I16" s="490">
        <v>1.1417261009999999</v>
      </c>
      <c r="J16" s="490">
        <v>1.157283694</v>
      </c>
      <c r="K16" s="490">
        <v>0.96434309600000001</v>
      </c>
      <c r="L16" s="490">
        <v>0.86258465900000003</v>
      </c>
      <c r="M16" s="490">
        <v>0.91430509199999999</v>
      </c>
      <c r="N16" s="490">
        <v>1.0247465259999999</v>
      </c>
      <c r="O16" s="490">
        <v>1.0415609749999999</v>
      </c>
      <c r="P16" s="490">
        <v>1.0191701010000001</v>
      </c>
      <c r="Q16" s="490">
        <v>0.96367595399999995</v>
      </c>
      <c r="R16" s="490">
        <v>0.82478786699999995</v>
      </c>
      <c r="S16" s="490">
        <v>0.92920460400000005</v>
      </c>
      <c r="T16" s="490">
        <v>1.036898788</v>
      </c>
      <c r="U16" s="490">
        <v>1.16968779</v>
      </c>
      <c r="V16" s="490">
        <v>1.1571246399999999</v>
      </c>
      <c r="W16" s="490">
        <v>0.99229399900000004</v>
      </c>
      <c r="X16" s="490">
        <v>0.87043934899999997</v>
      </c>
      <c r="Y16" s="490">
        <v>0.93968523500000001</v>
      </c>
      <c r="Z16" s="490">
        <v>1.057306391</v>
      </c>
      <c r="AA16" s="490">
        <v>0.99422219099999998</v>
      </c>
      <c r="AB16" s="490">
        <v>0.84509541200000005</v>
      </c>
      <c r="AC16" s="490">
        <v>0.85943252599999997</v>
      </c>
      <c r="AD16" s="490">
        <v>0.67545200500000002</v>
      </c>
      <c r="AE16" s="490">
        <v>0.83940228299999997</v>
      </c>
      <c r="AF16" s="490">
        <v>0.87540592800000006</v>
      </c>
      <c r="AG16" s="490">
        <v>0.98942901599999999</v>
      </c>
      <c r="AH16" s="490">
        <v>1.008680418</v>
      </c>
      <c r="AI16" s="490">
        <v>0.81904464200000004</v>
      </c>
      <c r="AJ16" s="490">
        <v>0.63384353199999999</v>
      </c>
      <c r="AK16" s="490">
        <v>0.77913426900000005</v>
      </c>
      <c r="AL16" s="490">
        <v>0.86752249800000003</v>
      </c>
      <c r="AM16" s="490">
        <v>0.96692022499999997</v>
      </c>
      <c r="AN16" s="490">
        <v>0.77339644799999996</v>
      </c>
      <c r="AO16" s="490">
        <v>0.76400571699999997</v>
      </c>
      <c r="AP16" s="490">
        <v>0.69313925899999995</v>
      </c>
      <c r="AQ16" s="490">
        <v>0.84859111399999998</v>
      </c>
      <c r="AR16" s="490">
        <v>0.86270849199999999</v>
      </c>
      <c r="AS16" s="490">
        <v>0.85202007300000004</v>
      </c>
      <c r="AT16" s="490">
        <v>0.86836307199999996</v>
      </c>
      <c r="AU16" s="490">
        <v>0.75870981500000001</v>
      </c>
      <c r="AV16" s="490">
        <v>0.63161785800000003</v>
      </c>
      <c r="AW16" s="490">
        <v>0.84699120000000006</v>
      </c>
      <c r="AX16" s="490">
        <v>0.95283770000000001</v>
      </c>
      <c r="AY16" s="478">
        <v>0.97247329999999998</v>
      </c>
      <c r="AZ16" s="478">
        <v>0.84432850000000004</v>
      </c>
      <c r="BA16" s="478">
        <v>0.83465990000000001</v>
      </c>
      <c r="BB16" s="478">
        <v>0.70753010000000005</v>
      </c>
      <c r="BC16" s="478">
        <v>0.84743740000000001</v>
      </c>
      <c r="BD16" s="478">
        <v>0.89862779999999998</v>
      </c>
      <c r="BE16" s="478">
        <v>0.98804230000000004</v>
      </c>
      <c r="BF16" s="478">
        <v>0.99681779999999998</v>
      </c>
      <c r="BG16" s="478">
        <v>0.84150800000000003</v>
      </c>
      <c r="BH16" s="478">
        <v>0.69945550000000001</v>
      </c>
      <c r="BI16" s="478">
        <v>0.83972690000000005</v>
      </c>
      <c r="BJ16" s="478">
        <v>0.94634870000000004</v>
      </c>
      <c r="BK16" s="478">
        <v>0.96561929999999996</v>
      </c>
      <c r="BL16" s="478">
        <v>0.80253070000000004</v>
      </c>
      <c r="BM16" s="478">
        <v>0.80803329999999995</v>
      </c>
      <c r="BN16" s="478">
        <v>0.68242800000000003</v>
      </c>
      <c r="BO16" s="478">
        <v>0.83368850000000005</v>
      </c>
      <c r="BP16" s="478">
        <v>0.86888149999999997</v>
      </c>
      <c r="BQ16" s="478">
        <v>0.94404710000000003</v>
      </c>
      <c r="BR16" s="478">
        <v>0.95890489999999995</v>
      </c>
      <c r="BS16" s="478">
        <v>0.80730559999999996</v>
      </c>
      <c r="BT16" s="478">
        <v>0.65574239999999995</v>
      </c>
      <c r="BU16" s="478">
        <v>0.82268969999999997</v>
      </c>
      <c r="BV16" s="478">
        <v>0.92309799999999997</v>
      </c>
    </row>
    <row r="17" spans="1:74" ht="11.05" customHeight="1" x14ac:dyDescent="0.2">
      <c r="A17" s="240" t="s">
        <v>652</v>
      </c>
      <c r="B17" s="500" t="s">
        <v>1045</v>
      </c>
      <c r="C17" s="490">
        <v>-0.424346</v>
      </c>
      <c r="D17" s="490">
        <v>-0.42507</v>
      </c>
      <c r="E17" s="490">
        <v>-0.23558100000000001</v>
      </c>
      <c r="F17" s="490">
        <v>-0.19721900000000001</v>
      </c>
      <c r="G17" s="490">
        <v>-0.416186</v>
      </c>
      <c r="H17" s="490">
        <v>-0.37557000000000001</v>
      </c>
      <c r="I17" s="490">
        <v>-0.68474999999999997</v>
      </c>
      <c r="J17" s="490">
        <v>-0.66975099999999999</v>
      </c>
      <c r="K17" s="490">
        <v>-0.43384299999999998</v>
      </c>
      <c r="L17" s="490">
        <v>-0.42677199999999998</v>
      </c>
      <c r="M17" s="490">
        <v>-0.37747999999999998</v>
      </c>
      <c r="N17" s="490">
        <v>-0.44511600000000001</v>
      </c>
      <c r="O17" s="490">
        <v>-0.49331000000000003</v>
      </c>
      <c r="P17" s="490">
        <v>-0.41225800000000001</v>
      </c>
      <c r="Q17" s="490">
        <v>-0.31750800000000001</v>
      </c>
      <c r="R17" s="490">
        <v>-0.26522600000000002</v>
      </c>
      <c r="S17" s="490">
        <v>-0.46674599999999999</v>
      </c>
      <c r="T17" s="490">
        <v>-0.58906499999999995</v>
      </c>
      <c r="U17" s="490">
        <v>-0.76842200000000005</v>
      </c>
      <c r="V17" s="490">
        <v>-0.63960899999999998</v>
      </c>
      <c r="W17" s="490">
        <v>-0.59795600000000004</v>
      </c>
      <c r="X17" s="490">
        <v>-0.43435200000000002</v>
      </c>
      <c r="Y17" s="490">
        <v>-0.49512</v>
      </c>
      <c r="Z17" s="490">
        <v>-0.54828600000000005</v>
      </c>
      <c r="AA17" s="490">
        <v>-0.62047099999999999</v>
      </c>
      <c r="AB17" s="490">
        <v>-0.45580900000000002</v>
      </c>
      <c r="AC17" s="490">
        <v>-0.51901799999999998</v>
      </c>
      <c r="AD17" s="490">
        <v>-0.28984900000000002</v>
      </c>
      <c r="AE17" s="490">
        <v>-0.45910000000000001</v>
      </c>
      <c r="AF17" s="490">
        <v>-0.55130900000000005</v>
      </c>
      <c r="AG17" s="490">
        <v>-0.65633200000000003</v>
      </c>
      <c r="AH17" s="490">
        <v>-0.65299399999999996</v>
      </c>
      <c r="AI17" s="490">
        <v>-0.55264999999999997</v>
      </c>
      <c r="AJ17" s="490">
        <v>-0.371666</v>
      </c>
      <c r="AK17" s="490">
        <v>-0.34693800000000002</v>
      </c>
      <c r="AL17" s="490">
        <v>-0.51389200000000002</v>
      </c>
      <c r="AM17" s="490">
        <v>-0.41221799999999997</v>
      </c>
      <c r="AN17" s="490">
        <v>-0.40375100000000003</v>
      </c>
      <c r="AO17" s="490">
        <v>-0.34876200000000002</v>
      </c>
      <c r="AP17" s="490">
        <v>-0.338148</v>
      </c>
      <c r="AQ17" s="490">
        <v>-0.29223100000000002</v>
      </c>
      <c r="AR17" s="490">
        <v>-0.58613700000000002</v>
      </c>
      <c r="AS17" s="490">
        <v>-0.64911799999999997</v>
      </c>
      <c r="AT17" s="490">
        <v>-0.81216600000000005</v>
      </c>
      <c r="AU17" s="490">
        <v>-0.65381900000000004</v>
      </c>
      <c r="AV17" s="490">
        <v>-0.43229099999999998</v>
      </c>
      <c r="AW17" s="490">
        <v>-0.2016927</v>
      </c>
      <c r="AX17" s="490">
        <v>-0.64942889999999998</v>
      </c>
      <c r="AY17" s="478">
        <v>-0.31345620000000002</v>
      </c>
      <c r="AZ17" s="478">
        <v>-0.34400340000000001</v>
      </c>
      <c r="BA17" s="478">
        <v>-0.54027820000000004</v>
      </c>
      <c r="BB17" s="478">
        <v>-0.68725139999999996</v>
      </c>
      <c r="BC17" s="478">
        <v>-0.42248429999999998</v>
      </c>
      <c r="BD17" s="478">
        <v>-0.57591669999999995</v>
      </c>
      <c r="BE17" s="478">
        <v>-0.94100220000000001</v>
      </c>
      <c r="BF17" s="478">
        <v>-0.95701740000000002</v>
      </c>
      <c r="BG17" s="478">
        <v>-0.84097440000000001</v>
      </c>
      <c r="BH17" s="478">
        <v>-0.56577940000000004</v>
      </c>
      <c r="BI17" s="478">
        <v>-0.20996229999999999</v>
      </c>
      <c r="BJ17" s="478">
        <v>-0.55275439999999998</v>
      </c>
      <c r="BK17" s="478">
        <v>-0.26569920000000002</v>
      </c>
      <c r="BL17" s="478">
        <v>-0.19338449999999999</v>
      </c>
      <c r="BM17" s="478">
        <v>-0.4331275</v>
      </c>
      <c r="BN17" s="478">
        <v>-0.82084279999999998</v>
      </c>
      <c r="BO17" s="478">
        <v>-0.78649219999999997</v>
      </c>
      <c r="BP17" s="478">
        <v>-0.81090430000000002</v>
      </c>
      <c r="BQ17" s="478">
        <v>-1.118514</v>
      </c>
      <c r="BR17" s="478">
        <v>-0.97424310000000003</v>
      </c>
      <c r="BS17" s="478">
        <v>-0.87568319999999999</v>
      </c>
      <c r="BT17" s="478">
        <v>-0.66450969999999998</v>
      </c>
      <c r="BU17" s="478">
        <v>-0.1714753</v>
      </c>
      <c r="BV17" s="478">
        <v>-0.56080419999999997</v>
      </c>
    </row>
    <row r="18" spans="1:74" ht="11.05" customHeight="1" x14ac:dyDescent="0.2">
      <c r="A18" s="240" t="s">
        <v>653</v>
      </c>
      <c r="B18" s="500" t="s">
        <v>1046</v>
      </c>
      <c r="C18" s="490">
        <v>1.553323537</v>
      </c>
      <c r="D18" s="490">
        <v>2.146256776</v>
      </c>
      <c r="E18" s="490">
        <v>1.3569592500000001</v>
      </c>
      <c r="F18" s="490">
        <v>1.1556034879999999</v>
      </c>
      <c r="G18" s="490">
        <v>1.292085178</v>
      </c>
      <c r="H18" s="490">
        <v>1.323944341</v>
      </c>
      <c r="I18" s="490">
        <v>1.499043795</v>
      </c>
      <c r="J18" s="490">
        <v>1.8777759949999999</v>
      </c>
      <c r="K18" s="490">
        <v>1.5304277690000001</v>
      </c>
      <c r="L18" s="490">
        <v>1.481139607</v>
      </c>
      <c r="M18" s="490">
        <v>1.6002282640000001</v>
      </c>
      <c r="N18" s="490">
        <v>1.4915701079999999</v>
      </c>
      <c r="O18" s="490">
        <v>3.5635779890000001</v>
      </c>
      <c r="P18" s="490">
        <v>1.6514383850000001</v>
      </c>
      <c r="Q18" s="490">
        <v>1.381308607</v>
      </c>
      <c r="R18" s="490">
        <v>1.200211038</v>
      </c>
      <c r="S18" s="490">
        <v>1.348607205</v>
      </c>
      <c r="T18" s="490">
        <v>1.497633298</v>
      </c>
      <c r="U18" s="490">
        <v>1.4477544280000001</v>
      </c>
      <c r="V18" s="490">
        <v>1.500230631</v>
      </c>
      <c r="W18" s="490">
        <v>1.510022878</v>
      </c>
      <c r="X18" s="490">
        <v>1.480511355</v>
      </c>
      <c r="Y18" s="490">
        <v>1.392236829</v>
      </c>
      <c r="Z18" s="490">
        <v>3.8530234459999999</v>
      </c>
      <c r="AA18" s="490">
        <v>1.303177759</v>
      </c>
      <c r="AB18" s="490">
        <v>1.5346401300000001</v>
      </c>
      <c r="AC18" s="490">
        <v>1.152477502</v>
      </c>
      <c r="AD18" s="490">
        <v>1.108508112</v>
      </c>
      <c r="AE18" s="490">
        <v>1.1525393660000001</v>
      </c>
      <c r="AF18" s="490">
        <v>1.207780901</v>
      </c>
      <c r="AG18" s="490">
        <v>1.5460876539999999</v>
      </c>
      <c r="AH18" s="490">
        <v>1.544215288</v>
      </c>
      <c r="AI18" s="490">
        <v>1.426652662</v>
      </c>
      <c r="AJ18" s="490">
        <v>1.22243345</v>
      </c>
      <c r="AK18" s="490">
        <v>1.0204422740000001</v>
      </c>
      <c r="AL18" s="490">
        <v>1.169415203</v>
      </c>
      <c r="AM18" s="490">
        <v>1.776152373</v>
      </c>
      <c r="AN18" s="490">
        <v>0.91249460000000004</v>
      </c>
      <c r="AO18" s="490">
        <v>0.917932945</v>
      </c>
      <c r="AP18" s="490">
        <v>1.098584743</v>
      </c>
      <c r="AQ18" s="490">
        <v>1.1272327040000001</v>
      </c>
      <c r="AR18" s="490">
        <v>1.2468975309999999</v>
      </c>
      <c r="AS18" s="490">
        <v>1.37997382</v>
      </c>
      <c r="AT18" s="490">
        <v>1.3994846620000001</v>
      </c>
      <c r="AU18" s="490">
        <v>1.0799935389999999</v>
      </c>
      <c r="AV18" s="490">
        <v>1.0497066690000001</v>
      </c>
      <c r="AW18" s="490">
        <v>1.3738619999999999</v>
      </c>
      <c r="AX18" s="490">
        <v>2.1913049999999998</v>
      </c>
      <c r="AY18" s="478">
        <v>2.2071420000000002</v>
      </c>
      <c r="AZ18" s="478">
        <v>1.354973</v>
      </c>
      <c r="BA18" s="478">
        <v>1.0394669999999999</v>
      </c>
      <c r="BB18" s="478">
        <v>1.032081</v>
      </c>
      <c r="BC18" s="478">
        <v>1.1015440000000001</v>
      </c>
      <c r="BD18" s="478">
        <v>1.205859</v>
      </c>
      <c r="BE18" s="478">
        <v>1.3379799999999999</v>
      </c>
      <c r="BF18" s="478">
        <v>1.3474010000000001</v>
      </c>
      <c r="BG18" s="478">
        <v>1.2270509999999999</v>
      </c>
      <c r="BH18" s="478">
        <v>1.0927230000000001</v>
      </c>
      <c r="BI18" s="478">
        <v>1.172274</v>
      </c>
      <c r="BJ18" s="478">
        <v>2.2482790000000001</v>
      </c>
      <c r="BK18" s="478">
        <v>1.6310290000000001</v>
      </c>
      <c r="BL18" s="478">
        <v>1.203883</v>
      </c>
      <c r="BM18" s="478">
        <v>0.93306230000000001</v>
      </c>
      <c r="BN18" s="478">
        <v>0.9632153</v>
      </c>
      <c r="BO18" s="478">
        <v>1.0151870000000001</v>
      </c>
      <c r="BP18" s="478">
        <v>1.1282509999999999</v>
      </c>
      <c r="BQ18" s="478">
        <v>1.3253619999999999</v>
      </c>
      <c r="BR18" s="478">
        <v>1.3237080000000001</v>
      </c>
      <c r="BS18" s="478">
        <v>1.1765939999999999</v>
      </c>
      <c r="BT18" s="478">
        <v>1.014454</v>
      </c>
      <c r="BU18" s="478">
        <v>1.11826</v>
      </c>
      <c r="BV18" s="478">
        <v>1.797247</v>
      </c>
    </row>
    <row r="19" spans="1:74" ht="11.05" customHeight="1" x14ac:dyDescent="0.2">
      <c r="A19" s="240" t="s">
        <v>654</v>
      </c>
      <c r="B19" s="500" t="s">
        <v>1585</v>
      </c>
      <c r="C19" s="490">
        <v>0.33655247300000002</v>
      </c>
      <c r="D19" s="490">
        <v>0.19521640800000001</v>
      </c>
      <c r="E19" s="490">
        <v>0.19682189</v>
      </c>
      <c r="F19" s="490">
        <v>0.269660328</v>
      </c>
      <c r="G19" s="490">
        <v>0.28859484099999999</v>
      </c>
      <c r="H19" s="490">
        <v>0.32129776999999998</v>
      </c>
      <c r="I19" s="490">
        <v>0.31170380800000003</v>
      </c>
      <c r="J19" s="490">
        <v>0.330902635</v>
      </c>
      <c r="K19" s="490">
        <v>0.29866473500000001</v>
      </c>
      <c r="L19" s="490">
        <v>0.34264007400000002</v>
      </c>
      <c r="M19" s="490">
        <v>0.179926115</v>
      </c>
      <c r="N19" s="490">
        <v>0.232125684</v>
      </c>
      <c r="O19" s="490">
        <v>0.29161194200000001</v>
      </c>
      <c r="P19" s="490">
        <v>0.25126378300000002</v>
      </c>
      <c r="Q19" s="490">
        <v>0.270395096</v>
      </c>
      <c r="R19" s="490">
        <v>0.29133490400000001</v>
      </c>
      <c r="S19" s="490">
        <v>0.36521351600000002</v>
      </c>
      <c r="T19" s="490">
        <v>0.28065564999999998</v>
      </c>
      <c r="U19" s="490">
        <v>0.34215333999999997</v>
      </c>
      <c r="V19" s="490">
        <v>0.27687559499999997</v>
      </c>
      <c r="W19" s="490">
        <v>0.30634179299999997</v>
      </c>
      <c r="X19" s="490">
        <v>0.27608252799999999</v>
      </c>
      <c r="Y19" s="490">
        <v>0.235622153</v>
      </c>
      <c r="Z19" s="490">
        <v>0.26363407700000002</v>
      </c>
      <c r="AA19" s="490">
        <v>0.28537277300000002</v>
      </c>
      <c r="AB19" s="490">
        <v>0.23757803699999999</v>
      </c>
      <c r="AC19" s="490">
        <v>0.28021892199999998</v>
      </c>
      <c r="AD19" s="490">
        <v>0.201633803</v>
      </c>
      <c r="AE19" s="490">
        <v>0.30845157699999998</v>
      </c>
      <c r="AF19" s="490">
        <v>0.272863095</v>
      </c>
      <c r="AG19" s="490">
        <v>0.30507399299999999</v>
      </c>
      <c r="AH19" s="490">
        <v>0.33270513099999999</v>
      </c>
      <c r="AI19" s="490">
        <v>0.28903578299999999</v>
      </c>
      <c r="AJ19" s="490">
        <v>0.248792031</v>
      </c>
      <c r="AK19" s="490">
        <v>0.261548273</v>
      </c>
      <c r="AL19" s="490">
        <v>0.316496746</v>
      </c>
      <c r="AM19" s="490">
        <v>0.291685729</v>
      </c>
      <c r="AN19" s="490">
        <v>0.21138691800000001</v>
      </c>
      <c r="AO19" s="490">
        <v>0.19484159500000001</v>
      </c>
      <c r="AP19" s="490">
        <v>0.23062296900000001</v>
      </c>
      <c r="AQ19" s="490">
        <v>0.19212259500000001</v>
      </c>
      <c r="AR19" s="490">
        <v>0.28576319700000002</v>
      </c>
      <c r="AS19" s="490">
        <v>0.25059398599999999</v>
      </c>
      <c r="AT19" s="490">
        <v>0.21672453999999999</v>
      </c>
      <c r="AU19" s="490">
        <v>0.24953315600000001</v>
      </c>
      <c r="AV19" s="490">
        <v>0.219014561</v>
      </c>
      <c r="AW19" s="490">
        <v>0.2256988</v>
      </c>
      <c r="AX19" s="490">
        <v>0.2707522</v>
      </c>
      <c r="AY19" s="478">
        <v>0.2895568</v>
      </c>
      <c r="AZ19" s="478">
        <v>0.232011</v>
      </c>
      <c r="BA19" s="478">
        <v>0.24848519999999999</v>
      </c>
      <c r="BB19" s="478">
        <v>0.2411972</v>
      </c>
      <c r="BC19" s="478">
        <v>0.28859590000000002</v>
      </c>
      <c r="BD19" s="478">
        <v>0.27976060000000003</v>
      </c>
      <c r="BE19" s="478">
        <v>0.29927379999999998</v>
      </c>
      <c r="BF19" s="478">
        <v>0.27543509999999999</v>
      </c>
      <c r="BG19" s="478">
        <v>0.28163690000000002</v>
      </c>
      <c r="BH19" s="478">
        <v>0.24796299999999999</v>
      </c>
      <c r="BI19" s="478">
        <v>0.24095639999999999</v>
      </c>
      <c r="BJ19" s="478">
        <v>0.28362769999999998</v>
      </c>
      <c r="BK19" s="478">
        <v>0.28887180000000001</v>
      </c>
      <c r="BL19" s="478">
        <v>0.2255934</v>
      </c>
      <c r="BM19" s="478">
        <v>0.2411819</v>
      </c>
      <c r="BN19" s="478">
        <v>0.22448470000000001</v>
      </c>
      <c r="BO19" s="478">
        <v>0.26305669999999998</v>
      </c>
      <c r="BP19" s="478">
        <v>0.2794623</v>
      </c>
      <c r="BQ19" s="478">
        <v>0.28498059999999997</v>
      </c>
      <c r="BR19" s="478">
        <v>0.2749549</v>
      </c>
      <c r="BS19" s="478">
        <v>0.27340189999999998</v>
      </c>
      <c r="BT19" s="478">
        <v>0.23858989999999999</v>
      </c>
      <c r="BU19" s="478">
        <v>0.24273449999999999</v>
      </c>
      <c r="BV19" s="478">
        <v>0.2902922</v>
      </c>
    </row>
    <row r="20" spans="1:74" ht="11.05" customHeight="1" x14ac:dyDescent="0.2">
      <c r="A20" s="240" t="s">
        <v>755</v>
      </c>
      <c r="B20" s="468" t="s">
        <v>1047</v>
      </c>
      <c r="C20" s="490">
        <v>0.63124753700000003</v>
      </c>
      <c r="D20" s="490">
        <v>0.54971863899999995</v>
      </c>
      <c r="E20" s="490">
        <v>0.61902516299999999</v>
      </c>
      <c r="F20" s="490">
        <v>0.56480678299999998</v>
      </c>
      <c r="G20" s="490">
        <v>0.57439926799999996</v>
      </c>
      <c r="H20" s="490">
        <v>0.57997869899999999</v>
      </c>
      <c r="I20" s="490">
        <v>0.58070102400000001</v>
      </c>
      <c r="J20" s="490">
        <v>0.57891081700000002</v>
      </c>
      <c r="K20" s="490">
        <v>0.55664646600000001</v>
      </c>
      <c r="L20" s="490">
        <v>0.57856753299999997</v>
      </c>
      <c r="M20" s="490">
        <v>0.53395009699999996</v>
      </c>
      <c r="N20" s="490">
        <v>0.60863544800000002</v>
      </c>
      <c r="O20" s="490">
        <v>0.39450876299999998</v>
      </c>
      <c r="P20" s="490">
        <v>0.32714090400000001</v>
      </c>
      <c r="Q20" s="490">
        <v>0.361099952</v>
      </c>
      <c r="R20" s="490">
        <v>0.33895582299999999</v>
      </c>
      <c r="S20" s="490">
        <v>0.34173211799999997</v>
      </c>
      <c r="T20" s="490">
        <v>0.34901512499999998</v>
      </c>
      <c r="U20" s="490">
        <v>0.35201356700000003</v>
      </c>
      <c r="V20" s="490">
        <v>0.33408432999999998</v>
      </c>
      <c r="W20" s="490">
        <v>0.307954907</v>
      </c>
      <c r="X20" s="490">
        <v>0.30091672200000003</v>
      </c>
      <c r="Y20" s="490">
        <v>0.29126634200000001</v>
      </c>
      <c r="Z20" s="490">
        <v>0.32255017899999999</v>
      </c>
      <c r="AA20" s="490">
        <v>0.330232105</v>
      </c>
      <c r="AB20" s="490">
        <v>0.26846550000000002</v>
      </c>
      <c r="AC20" s="490">
        <v>0.27508759500000002</v>
      </c>
      <c r="AD20" s="490">
        <v>0.25867712399999998</v>
      </c>
      <c r="AE20" s="490">
        <v>0.31482385099999999</v>
      </c>
      <c r="AF20" s="490">
        <v>0.30466930399999997</v>
      </c>
      <c r="AG20" s="490">
        <v>0.29174488700000001</v>
      </c>
      <c r="AH20" s="490">
        <v>0.29907524299999999</v>
      </c>
      <c r="AI20" s="490">
        <v>0.24315708699999999</v>
      </c>
      <c r="AJ20" s="490">
        <v>0.26224630599999998</v>
      </c>
      <c r="AK20" s="490">
        <v>0.27529623399999997</v>
      </c>
      <c r="AL20" s="490">
        <v>0.27945817499999998</v>
      </c>
      <c r="AM20" s="490">
        <v>0.26306864000000002</v>
      </c>
      <c r="AN20" s="490">
        <v>0.23245310399999999</v>
      </c>
      <c r="AO20" s="490">
        <v>0.215060908</v>
      </c>
      <c r="AP20" s="490">
        <v>0.17741859200000001</v>
      </c>
      <c r="AQ20" s="490">
        <v>0.273624855</v>
      </c>
      <c r="AR20" s="490">
        <v>0.19361991200000001</v>
      </c>
      <c r="AS20" s="490">
        <v>0.20727609499999999</v>
      </c>
      <c r="AT20" s="490">
        <v>0.20579692999999999</v>
      </c>
      <c r="AU20" s="490">
        <v>0.18454648000000001</v>
      </c>
      <c r="AV20" s="490">
        <v>0.151370755</v>
      </c>
      <c r="AW20" s="490">
        <v>0.22176560000000001</v>
      </c>
      <c r="AX20" s="490">
        <v>0.21684639999999999</v>
      </c>
      <c r="AY20" s="478">
        <v>0.16695460000000001</v>
      </c>
      <c r="AZ20" s="478">
        <v>0.12681870000000001</v>
      </c>
      <c r="BA20" s="478">
        <v>9.7565399999999997E-2</v>
      </c>
      <c r="BB20" s="478">
        <v>5.60125E-2</v>
      </c>
      <c r="BC20" s="478">
        <v>0.10965610000000001</v>
      </c>
      <c r="BD20" s="478">
        <v>7.3844900000000005E-2</v>
      </c>
      <c r="BE20" s="478">
        <v>9.7563399999999995E-2</v>
      </c>
      <c r="BF20" s="478">
        <v>6.9126900000000005E-2</v>
      </c>
      <c r="BG20" s="478">
        <v>5.71481E-2</v>
      </c>
      <c r="BH20" s="478">
        <v>6.6497200000000006E-2</v>
      </c>
      <c r="BI20" s="478">
        <v>0.115532</v>
      </c>
      <c r="BJ20" s="478">
        <v>0.1181627</v>
      </c>
      <c r="BK20" s="478">
        <v>5.6143899999999997E-2</v>
      </c>
      <c r="BL20" s="478">
        <v>3.2241600000000002E-2</v>
      </c>
      <c r="BM20" s="478">
        <v>1.2348100000000001E-2</v>
      </c>
      <c r="BN20" s="478">
        <v>-1.1658699999999999E-2</v>
      </c>
      <c r="BO20" s="478">
        <v>4.4027400000000001E-2</v>
      </c>
      <c r="BP20" s="478">
        <v>1.9337500000000001E-2</v>
      </c>
      <c r="BQ20" s="478">
        <v>5.5766299999999998E-2</v>
      </c>
      <c r="BR20" s="478">
        <v>4.4717100000000003E-2</v>
      </c>
      <c r="BS20" s="478">
        <v>1.5369900000000001E-2</v>
      </c>
      <c r="BT20" s="478">
        <v>1.6749699999999999E-2</v>
      </c>
      <c r="BU20" s="478">
        <v>6.2526700000000004E-2</v>
      </c>
      <c r="BV20" s="478">
        <v>6.7713400000000007E-2</v>
      </c>
    </row>
    <row r="21" spans="1:74" ht="11.05" customHeight="1" x14ac:dyDescent="0.2">
      <c r="A21" s="235"/>
      <c r="B21" s="68" t="s">
        <v>750</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496"/>
      <c r="AZ21" s="496"/>
      <c r="BA21" s="496"/>
      <c r="BB21" s="496"/>
      <c r="BC21" s="496"/>
      <c r="BD21" s="496"/>
      <c r="BE21" s="496"/>
      <c r="BF21" s="496"/>
      <c r="BG21" s="496"/>
      <c r="BH21" s="496"/>
      <c r="BI21" s="496"/>
      <c r="BJ21" s="496"/>
      <c r="BK21" s="496"/>
      <c r="BL21" s="496"/>
      <c r="BM21" s="496"/>
      <c r="BN21" s="496"/>
      <c r="BO21" s="496"/>
      <c r="BP21" s="496"/>
      <c r="BQ21" s="496"/>
      <c r="BR21" s="496"/>
      <c r="BS21" s="496"/>
      <c r="BT21" s="496"/>
      <c r="BU21" s="496"/>
      <c r="BV21" s="496"/>
    </row>
    <row r="22" spans="1:74" s="303" customFormat="1" ht="11.05" customHeight="1" x14ac:dyDescent="0.2">
      <c r="A22" s="497" t="s">
        <v>662</v>
      </c>
      <c r="B22" s="471" t="s">
        <v>1048</v>
      </c>
      <c r="C22" s="322">
        <v>8.5970486640000008</v>
      </c>
      <c r="D22" s="322">
        <v>7.9607799180000001</v>
      </c>
      <c r="E22" s="322">
        <v>7.933340641</v>
      </c>
      <c r="F22" s="322">
        <v>7.078122252</v>
      </c>
      <c r="G22" s="322">
        <v>7.4533345190000002</v>
      </c>
      <c r="H22" s="322">
        <v>9.0563640490000008</v>
      </c>
      <c r="I22" s="322">
        <v>9.4516904079999993</v>
      </c>
      <c r="J22" s="322">
        <v>10.129466511</v>
      </c>
      <c r="K22" s="322">
        <v>8.5442659990000003</v>
      </c>
      <c r="L22" s="322">
        <v>7.1258136150000002</v>
      </c>
      <c r="M22" s="322">
        <v>8.0043770470000002</v>
      </c>
      <c r="N22" s="322">
        <v>8.0853490810000004</v>
      </c>
      <c r="O22" s="322">
        <v>9.0252123839999996</v>
      </c>
      <c r="P22" s="322">
        <v>7.6632963920000003</v>
      </c>
      <c r="Q22" s="322">
        <v>8.4395646089999996</v>
      </c>
      <c r="R22" s="322">
        <v>7.3439979209999997</v>
      </c>
      <c r="S22" s="322">
        <v>7.6384179559999996</v>
      </c>
      <c r="T22" s="322">
        <v>8.2731327889999999</v>
      </c>
      <c r="U22" s="322">
        <v>10.511845667999999</v>
      </c>
      <c r="V22" s="322">
        <v>10.360737996999999</v>
      </c>
      <c r="W22" s="322">
        <v>8.2616489410000007</v>
      </c>
      <c r="X22" s="322">
        <v>7.3231363229999999</v>
      </c>
      <c r="Y22" s="322">
        <v>7.8742737590000003</v>
      </c>
      <c r="Z22" s="322">
        <v>8.2735665199999993</v>
      </c>
      <c r="AA22" s="322">
        <v>8.1350019570000001</v>
      </c>
      <c r="AB22" s="322">
        <v>7.5420545130000001</v>
      </c>
      <c r="AC22" s="322">
        <v>8.2754108720000001</v>
      </c>
      <c r="AD22" s="322">
        <v>7.0641924380000001</v>
      </c>
      <c r="AE22" s="322">
        <v>7.1824504249999999</v>
      </c>
      <c r="AF22" s="322">
        <v>7.6196590860000004</v>
      </c>
      <c r="AG22" s="322">
        <v>10.749811729999999</v>
      </c>
      <c r="AH22" s="322">
        <v>9.3214124369999993</v>
      </c>
      <c r="AI22" s="322">
        <v>8.6740771339999991</v>
      </c>
      <c r="AJ22" s="322">
        <v>7.9800783180000003</v>
      </c>
      <c r="AK22" s="322">
        <v>7.4843568329999997</v>
      </c>
      <c r="AL22" s="322">
        <v>8.5105266040000007</v>
      </c>
      <c r="AM22" s="322">
        <v>9.1068919790000002</v>
      </c>
      <c r="AN22" s="322">
        <v>7.9332861369999996</v>
      </c>
      <c r="AO22" s="322">
        <v>8.8297803629999994</v>
      </c>
      <c r="AP22" s="322">
        <v>7.6552509009999996</v>
      </c>
      <c r="AQ22" s="322">
        <v>7.9243578770000003</v>
      </c>
      <c r="AR22" s="322">
        <v>9.0900091669999998</v>
      </c>
      <c r="AS22" s="322">
        <v>10.506211079</v>
      </c>
      <c r="AT22" s="322">
        <v>10.157535894</v>
      </c>
      <c r="AU22" s="322">
        <v>8.3945598169999993</v>
      </c>
      <c r="AV22" s="322">
        <v>7.8106518830000002</v>
      </c>
      <c r="AW22" s="322">
        <v>8.2837770000000006</v>
      </c>
      <c r="AX22" s="322">
        <v>9.120514</v>
      </c>
      <c r="AY22" s="484">
        <v>9.2911590000000004</v>
      </c>
      <c r="AZ22" s="484">
        <v>7.8392679999999997</v>
      </c>
      <c r="BA22" s="484">
        <v>8.3337710000000005</v>
      </c>
      <c r="BB22" s="484">
        <v>7.6234310000000001</v>
      </c>
      <c r="BC22" s="484">
        <v>7.7308310000000002</v>
      </c>
      <c r="BD22" s="484">
        <v>8.870889</v>
      </c>
      <c r="BE22" s="484">
        <v>10.83582</v>
      </c>
      <c r="BF22" s="484">
        <v>10.496040000000001</v>
      </c>
      <c r="BG22" s="484">
        <v>8.6116890000000001</v>
      </c>
      <c r="BH22" s="484">
        <v>8.3534860000000002</v>
      </c>
      <c r="BI22" s="484">
        <v>8.1355810000000002</v>
      </c>
      <c r="BJ22" s="484">
        <v>9.0283460000000009</v>
      </c>
      <c r="BK22" s="484">
        <v>9.3974299999999999</v>
      </c>
      <c r="BL22" s="484">
        <v>8.0295079999999999</v>
      </c>
      <c r="BM22" s="484">
        <v>8.557995</v>
      </c>
      <c r="BN22" s="484">
        <v>7.5067490000000001</v>
      </c>
      <c r="BO22" s="484">
        <v>8.0023999999999997</v>
      </c>
      <c r="BP22" s="484">
        <v>9.0547810000000002</v>
      </c>
      <c r="BQ22" s="484">
        <v>11.03323</v>
      </c>
      <c r="BR22" s="484">
        <v>10.70514</v>
      </c>
      <c r="BS22" s="484">
        <v>8.7538889999999991</v>
      </c>
      <c r="BT22" s="484">
        <v>8.3574680000000008</v>
      </c>
      <c r="BU22" s="484">
        <v>8.0432989999999993</v>
      </c>
      <c r="BV22" s="484">
        <v>9.1446860000000001</v>
      </c>
    </row>
    <row r="23" spans="1:74" ht="11.05" customHeight="1" x14ac:dyDescent="0.2">
      <c r="A23" s="240" t="s">
        <v>656</v>
      </c>
      <c r="B23" s="500" t="s">
        <v>1042</v>
      </c>
      <c r="C23" s="490">
        <v>4.4561335350000002</v>
      </c>
      <c r="D23" s="490">
        <v>4.1086150249999998</v>
      </c>
      <c r="E23" s="490">
        <v>3.5085204980000002</v>
      </c>
      <c r="F23" s="490">
        <v>2.9064025660000001</v>
      </c>
      <c r="G23" s="490">
        <v>3.3516356260000002</v>
      </c>
      <c r="H23" s="490">
        <v>5.5168708210000004</v>
      </c>
      <c r="I23" s="490">
        <v>5.5160232679999996</v>
      </c>
      <c r="J23" s="490">
        <v>6.3909202430000001</v>
      </c>
      <c r="K23" s="490">
        <v>4.7753580659999999</v>
      </c>
      <c r="L23" s="490">
        <v>4.7166901179999998</v>
      </c>
      <c r="M23" s="490">
        <v>4.2720732540000004</v>
      </c>
      <c r="N23" s="490">
        <v>3.9068217930000002</v>
      </c>
      <c r="O23" s="490">
        <v>3.939917957</v>
      </c>
      <c r="P23" s="490">
        <v>3.5889442699999998</v>
      </c>
      <c r="Q23" s="490">
        <v>3.8894771869999998</v>
      </c>
      <c r="R23" s="490">
        <v>3.5339791479999998</v>
      </c>
      <c r="S23" s="490">
        <v>4.3209078449999998</v>
      </c>
      <c r="T23" s="490">
        <v>4.6405108940000002</v>
      </c>
      <c r="U23" s="490">
        <v>6.7065068849999996</v>
      </c>
      <c r="V23" s="490">
        <v>6.8012020360000003</v>
      </c>
      <c r="W23" s="490">
        <v>4.6609431160000003</v>
      </c>
      <c r="X23" s="490">
        <v>3.5988453310000001</v>
      </c>
      <c r="Y23" s="490">
        <v>4.0187897379999997</v>
      </c>
      <c r="Z23" s="490">
        <v>3.6339898179999999</v>
      </c>
      <c r="AA23" s="490">
        <v>3.9613205800000002</v>
      </c>
      <c r="AB23" s="490">
        <v>3.5046344129999998</v>
      </c>
      <c r="AC23" s="490">
        <v>4.0253105089999996</v>
      </c>
      <c r="AD23" s="490">
        <v>4.2140496450000002</v>
      </c>
      <c r="AE23" s="490">
        <v>3.8149139359999999</v>
      </c>
      <c r="AF23" s="490">
        <v>5.2533242009999999</v>
      </c>
      <c r="AG23" s="490">
        <v>6.5830108100000002</v>
      </c>
      <c r="AH23" s="490">
        <v>5.3227255250000001</v>
      </c>
      <c r="AI23" s="490">
        <v>5.0700663510000004</v>
      </c>
      <c r="AJ23" s="490">
        <v>4.4096770569999997</v>
      </c>
      <c r="AK23" s="490">
        <v>4.3532970400000002</v>
      </c>
      <c r="AL23" s="490">
        <v>4.6804023839999997</v>
      </c>
      <c r="AM23" s="490">
        <v>5.0059339569999999</v>
      </c>
      <c r="AN23" s="490">
        <v>3.8124856249999999</v>
      </c>
      <c r="AO23" s="490">
        <v>4.3610234610000003</v>
      </c>
      <c r="AP23" s="490">
        <v>3.4077108420000002</v>
      </c>
      <c r="AQ23" s="490">
        <v>3.6392208429999999</v>
      </c>
      <c r="AR23" s="490">
        <v>4.9188256800000003</v>
      </c>
      <c r="AS23" s="490">
        <v>6.2760781830000001</v>
      </c>
      <c r="AT23" s="490">
        <v>5.948704298</v>
      </c>
      <c r="AU23" s="490">
        <v>4.8302288989999997</v>
      </c>
      <c r="AV23" s="490">
        <v>5.0376203190000002</v>
      </c>
      <c r="AW23" s="490">
        <v>4.7275369999999999</v>
      </c>
      <c r="AX23" s="490">
        <v>4.7650949999999996</v>
      </c>
      <c r="AY23" s="478">
        <v>4.6213769999999998</v>
      </c>
      <c r="AZ23" s="478">
        <v>3.9885980000000001</v>
      </c>
      <c r="BA23" s="478">
        <v>4.0914599999999997</v>
      </c>
      <c r="BB23" s="478">
        <v>3.6286260000000001</v>
      </c>
      <c r="BC23" s="478">
        <v>4.0374540000000003</v>
      </c>
      <c r="BD23" s="478">
        <v>4.6508859999999999</v>
      </c>
      <c r="BE23" s="478">
        <v>6.6181760000000001</v>
      </c>
      <c r="BF23" s="478">
        <v>6.5022099999999998</v>
      </c>
      <c r="BG23" s="478">
        <v>4.7319579999999997</v>
      </c>
      <c r="BH23" s="478">
        <v>4.1256750000000002</v>
      </c>
      <c r="BI23" s="478">
        <v>3.7193130000000001</v>
      </c>
      <c r="BJ23" s="478">
        <v>4.2790800000000004</v>
      </c>
      <c r="BK23" s="478">
        <v>4.6774440000000004</v>
      </c>
      <c r="BL23" s="478">
        <v>3.8494440000000001</v>
      </c>
      <c r="BM23" s="478">
        <v>3.8845480000000001</v>
      </c>
      <c r="BN23" s="478">
        <v>4.2681800000000001</v>
      </c>
      <c r="BO23" s="478">
        <v>3.9884680000000001</v>
      </c>
      <c r="BP23" s="478">
        <v>4.7616550000000002</v>
      </c>
      <c r="BQ23" s="478">
        <v>6.6460530000000002</v>
      </c>
      <c r="BR23" s="478">
        <v>6.6190930000000003</v>
      </c>
      <c r="BS23" s="478">
        <v>4.8383070000000004</v>
      </c>
      <c r="BT23" s="478">
        <v>4.4773019999999999</v>
      </c>
      <c r="BU23" s="478">
        <v>4.4878359999999997</v>
      </c>
      <c r="BV23" s="478">
        <v>4.3646760000000002</v>
      </c>
    </row>
    <row r="24" spans="1:74" ht="11.05" customHeight="1" x14ac:dyDescent="0.2">
      <c r="A24" s="240" t="s">
        <v>657</v>
      </c>
      <c r="B24" s="500" t="s">
        <v>474</v>
      </c>
      <c r="C24" s="490">
        <v>0.174569587</v>
      </c>
      <c r="D24" s="490">
        <v>0.255268312</v>
      </c>
      <c r="E24" s="490">
        <v>4.8117300000000002E-2</v>
      </c>
      <c r="F24" s="490">
        <v>-1.1234300000000001E-4</v>
      </c>
      <c r="G24" s="490">
        <v>2.851601E-3</v>
      </c>
      <c r="H24" s="490">
        <v>2.2246559999999999E-2</v>
      </c>
      <c r="I24" s="490">
        <v>1.7308212999999999E-2</v>
      </c>
      <c r="J24" s="490">
        <v>2.4954101999999999E-2</v>
      </c>
      <c r="K24" s="490">
        <v>6.4342519999999997E-3</v>
      </c>
      <c r="L24" s="490">
        <v>3.8076799999999999E-3</v>
      </c>
      <c r="M24" s="490">
        <v>2.8467739999999998E-3</v>
      </c>
      <c r="N24" s="490">
        <v>2.0514774E-2</v>
      </c>
      <c r="O24" s="490">
        <v>0.15433516799999999</v>
      </c>
      <c r="P24" s="490">
        <v>9.1760670000000003E-2</v>
      </c>
      <c r="Q24" s="490">
        <v>1.3233144000000001E-2</v>
      </c>
      <c r="R24" s="490">
        <v>4.16885E-3</v>
      </c>
      <c r="S24" s="490">
        <v>6.7032029999999996E-3</v>
      </c>
      <c r="T24" s="490">
        <v>1.813217E-3</v>
      </c>
      <c r="U24" s="490">
        <v>1.3912753999999999E-2</v>
      </c>
      <c r="V24" s="490">
        <v>1.9949887999999999E-2</v>
      </c>
      <c r="W24" s="490">
        <v>1.9410149999999999E-3</v>
      </c>
      <c r="X24" s="490">
        <v>2.9320259999999999E-3</v>
      </c>
      <c r="Y24" s="490">
        <v>4.3568460000000002E-3</v>
      </c>
      <c r="Z24" s="490">
        <v>3.2791041E-2</v>
      </c>
      <c r="AA24" s="490">
        <v>2.8954839E-2</v>
      </c>
      <c r="AB24" s="490">
        <v>8.2918449000000005E-2</v>
      </c>
      <c r="AC24" s="490">
        <v>5.6058009999999997E-3</v>
      </c>
      <c r="AD24" s="490">
        <v>2.5041709999999999E-3</v>
      </c>
      <c r="AE24" s="490">
        <v>1.906982E-3</v>
      </c>
      <c r="AF24" s="490">
        <v>1.8449510000000001E-3</v>
      </c>
      <c r="AG24" s="490">
        <v>1.3886745000000001E-2</v>
      </c>
      <c r="AH24" s="490">
        <v>2.073872E-3</v>
      </c>
      <c r="AI24" s="490">
        <v>2.9886099999999998E-4</v>
      </c>
      <c r="AJ24" s="490">
        <v>2.7703756999999999E-2</v>
      </c>
      <c r="AK24" s="490">
        <v>8.8356690000000009E-3</v>
      </c>
      <c r="AL24" s="490">
        <v>2.6811232000000001E-2</v>
      </c>
      <c r="AM24" s="490">
        <v>3.0665102E-2</v>
      </c>
      <c r="AN24" s="490">
        <v>3.0678089999999999E-3</v>
      </c>
      <c r="AO24" s="490">
        <v>1.162532E-2</v>
      </c>
      <c r="AP24" s="490">
        <v>1.788607E-3</v>
      </c>
      <c r="AQ24" s="490">
        <v>1.7261189999999999E-3</v>
      </c>
      <c r="AR24" s="490">
        <v>1.605963E-3</v>
      </c>
      <c r="AS24" s="490">
        <v>4.9509099000000001E-2</v>
      </c>
      <c r="AT24" s="490">
        <v>2.0788035E-2</v>
      </c>
      <c r="AU24" s="490">
        <v>2.6339689999999999E-3</v>
      </c>
      <c r="AV24" s="490">
        <v>2.3831500000000001E-3</v>
      </c>
      <c r="AW24" s="490">
        <v>8.8356700000000003E-3</v>
      </c>
      <c r="AX24" s="490">
        <v>2.68112E-2</v>
      </c>
      <c r="AY24" s="478">
        <v>3.0665100000000001E-2</v>
      </c>
      <c r="AZ24" s="478">
        <v>3.0678099999999998E-3</v>
      </c>
      <c r="BA24" s="478">
        <v>1.16253E-2</v>
      </c>
      <c r="BB24" s="478">
        <v>1.7886099999999999E-3</v>
      </c>
      <c r="BC24" s="478">
        <v>1.72612E-3</v>
      </c>
      <c r="BD24" s="478">
        <v>1.60596E-3</v>
      </c>
      <c r="BE24" s="478">
        <v>4.95091E-2</v>
      </c>
      <c r="BF24" s="478">
        <v>2.0788000000000001E-2</v>
      </c>
      <c r="BG24" s="478">
        <v>2.6339699999999998E-3</v>
      </c>
      <c r="BH24" s="478">
        <v>2.3831500000000001E-3</v>
      </c>
      <c r="BI24" s="478">
        <v>8.8356700000000003E-3</v>
      </c>
      <c r="BJ24" s="478">
        <v>2.68112E-2</v>
      </c>
      <c r="BK24" s="478">
        <v>3.0665100000000001E-2</v>
      </c>
      <c r="BL24" s="478">
        <v>3.0678099999999998E-3</v>
      </c>
      <c r="BM24" s="478">
        <v>1.16253E-2</v>
      </c>
      <c r="BN24" s="478">
        <v>1.7886099999999999E-3</v>
      </c>
      <c r="BO24" s="478">
        <v>1.72612E-3</v>
      </c>
      <c r="BP24" s="478">
        <v>1.60596E-3</v>
      </c>
      <c r="BQ24" s="478">
        <v>4.95091E-2</v>
      </c>
      <c r="BR24" s="478">
        <v>2.0788000000000001E-2</v>
      </c>
      <c r="BS24" s="478">
        <v>2.6339699999999998E-3</v>
      </c>
      <c r="BT24" s="478">
        <v>2.3831500000000001E-3</v>
      </c>
      <c r="BU24" s="478">
        <v>8.8356700000000003E-3</v>
      </c>
      <c r="BV24" s="478">
        <v>2.68112E-2</v>
      </c>
    </row>
    <row r="25" spans="1:74" ht="11.05" customHeight="1" x14ac:dyDescent="0.2">
      <c r="A25" s="240" t="s">
        <v>658</v>
      </c>
      <c r="B25" s="468" t="s">
        <v>1043</v>
      </c>
      <c r="C25" s="490">
        <v>2.3273169999999999</v>
      </c>
      <c r="D25" s="490">
        <v>2.2517390000000002</v>
      </c>
      <c r="E25" s="490">
        <v>2.4931589999999999</v>
      </c>
      <c r="F25" s="490">
        <v>2.4123830000000002</v>
      </c>
      <c r="G25" s="490">
        <v>2.4901870000000002</v>
      </c>
      <c r="H25" s="490">
        <v>2.160364</v>
      </c>
      <c r="I25" s="490">
        <v>2.4736359999999999</v>
      </c>
      <c r="J25" s="490">
        <v>2.4537969999999998</v>
      </c>
      <c r="K25" s="490">
        <v>2.3843839999999998</v>
      </c>
      <c r="L25" s="490">
        <v>1.0638080000000001</v>
      </c>
      <c r="M25" s="490">
        <v>2.0740970000000001</v>
      </c>
      <c r="N25" s="490">
        <v>2.4877549999999999</v>
      </c>
      <c r="O25" s="490">
        <v>2.351677</v>
      </c>
      <c r="P25" s="490">
        <v>2.2473770000000002</v>
      </c>
      <c r="Q25" s="490">
        <v>2.483851</v>
      </c>
      <c r="R25" s="490">
        <v>1.7011769999999999</v>
      </c>
      <c r="S25" s="490">
        <v>1.573663</v>
      </c>
      <c r="T25" s="490">
        <v>2.2830180000000002</v>
      </c>
      <c r="U25" s="490">
        <v>2.4790740000000002</v>
      </c>
      <c r="V25" s="490">
        <v>2.4692310000000002</v>
      </c>
      <c r="W25" s="490">
        <v>2.391289</v>
      </c>
      <c r="X25" s="490">
        <v>2.4850319999999999</v>
      </c>
      <c r="Y25" s="490">
        <v>2.4198059999999999</v>
      </c>
      <c r="Z25" s="490">
        <v>2.5005000000000002</v>
      </c>
      <c r="AA25" s="490">
        <v>2.454634</v>
      </c>
      <c r="AB25" s="490">
        <v>2.1987679999999998</v>
      </c>
      <c r="AC25" s="490">
        <v>2.4810859999999999</v>
      </c>
      <c r="AD25" s="490">
        <v>0.999247</v>
      </c>
      <c r="AE25" s="490">
        <v>1.4977579999999999</v>
      </c>
      <c r="AF25" s="490">
        <v>0.924898</v>
      </c>
      <c r="AG25" s="490">
        <v>2.3311120000000001</v>
      </c>
      <c r="AH25" s="490">
        <v>2.3212760000000001</v>
      </c>
      <c r="AI25" s="490">
        <v>2.2086800000000002</v>
      </c>
      <c r="AJ25" s="490">
        <v>2.0885129999999998</v>
      </c>
      <c r="AK25" s="490">
        <v>1.5202180000000001</v>
      </c>
      <c r="AL25" s="490">
        <v>2.1780490000000001</v>
      </c>
      <c r="AM25" s="490">
        <v>2.1924380000000001</v>
      </c>
      <c r="AN25" s="490">
        <v>2.3353359999999999</v>
      </c>
      <c r="AO25" s="490">
        <v>2.4955579999999999</v>
      </c>
      <c r="AP25" s="490">
        <v>2.4170400000000001</v>
      </c>
      <c r="AQ25" s="490">
        <v>2.4621050000000002</v>
      </c>
      <c r="AR25" s="490">
        <v>2.407689</v>
      </c>
      <c r="AS25" s="490">
        <v>2.4765830000000002</v>
      </c>
      <c r="AT25" s="490">
        <v>2.4398930000000001</v>
      </c>
      <c r="AU25" s="490">
        <v>1.9673879999999999</v>
      </c>
      <c r="AV25" s="490">
        <v>1.088438</v>
      </c>
      <c r="AW25" s="490">
        <v>1.8626499999999999</v>
      </c>
      <c r="AX25" s="490">
        <v>2.4479299999999999</v>
      </c>
      <c r="AY25" s="478">
        <v>2.40707</v>
      </c>
      <c r="AZ25" s="478">
        <v>2.1741299999999999</v>
      </c>
      <c r="BA25" s="478">
        <v>2.40707</v>
      </c>
      <c r="BB25" s="478">
        <v>1.9733000000000001</v>
      </c>
      <c r="BC25" s="478">
        <v>1.7218100000000001</v>
      </c>
      <c r="BD25" s="478">
        <v>2.3294199999999998</v>
      </c>
      <c r="BE25" s="478">
        <v>2.40707</v>
      </c>
      <c r="BF25" s="478">
        <v>2.40707</v>
      </c>
      <c r="BG25" s="478">
        <v>2.3294199999999998</v>
      </c>
      <c r="BH25" s="478">
        <v>2.40707</v>
      </c>
      <c r="BI25" s="478">
        <v>2.3294199999999998</v>
      </c>
      <c r="BJ25" s="478">
        <v>2.40707</v>
      </c>
      <c r="BK25" s="478">
        <v>2.40707</v>
      </c>
      <c r="BL25" s="478">
        <v>2.1741299999999999</v>
      </c>
      <c r="BM25" s="478">
        <v>2.40707</v>
      </c>
      <c r="BN25" s="478">
        <v>0.95874999999999999</v>
      </c>
      <c r="BO25" s="478">
        <v>2.00109</v>
      </c>
      <c r="BP25" s="478">
        <v>2.3294199999999998</v>
      </c>
      <c r="BQ25" s="478">
        <v>2.40707</v>
      </c>
      <c r="BR25" s="478">
        <v>2.40707</v>
      </c>
      <c r="BS25" s="478">
        <v>2.3294199999999998</v>
      </c>
      <c r="BT25" s="478">
        <v>2.0185900000000001</v>
      </c>
      <c r="BU25" s="478">
        <v>1.67397</v>
      </c>
      <c r="BV25" s="478">
        <v>2.40707</v>
      </c>
    </row>
    <row r="26" spans="1:74" ht="11.05" customHeight="1" x14ac:dyDescent="0.2">
      <c r="A26" s="240" t="s">
        <v>659</v>
      </c>
      <c r="B26" s="468" t="s">
        <v>1036</v>
      </c>
      <c r="C26" s="490">
        <v>0.61855426400000002</v>
      </c>
      <c r="D26" s="490">
        <v>0.39721144899999999</v>
      </c>
      <c r="E26" s="490">
        <v>0.61190738899999997</v>
      </c>
      <c r="F26" s="490">
        <v>0.75461627799999997</v>
      </c>
      <c r="G26" s="490">
        <v>0.57886209700000002</v>
      </c>
      <c r="H26" s="490">
        <v>0.25651305600000002</v>
      </c>
      <c r="I26" s="490">
        <v>0.51096708300000004</v>
      </c>
      <c r="J26" s="490">
        <v>0.35805573299999999</v>
      </c>
      <c r="K26" s="490">
        <v>0.41188328299999999</v>
      </c>
      <c r="L26" s="490">
        <v>0.44209013699999999</v>
      </c>
      <c r="M26" s="490">
        <v>0.62441825900000003</v>
      </c>
      <c r="N26" s="490">
        <v>0.61288063199999998</v>
      </c>
      <c r="O26" s="490">
        <v>0.50072918300000002</v>
      </c>
      <c r="P26" s="490">
        <v>0.61926938799999998</v>
      </c>
      <c r="Q26" s="490">
        <v>0.90835944999999996</v>
      </c>
      <c r="R26" s="490">
        <v>1.040137264</v>
      </c>
      <c r="S26" s="490">
        <v>0.75784167800000002</v>
      </c>
      <c r="T26" s="490">
        <v>0.35747368800000001</v>
      </c>
      <c r="U26" s="490">
        <v>0.20358311800000001</v>
      </c>
      <c r="V26" s="490">
        <v>0.178426736</v>
      </c>
      <c r="W26" s="490">
        <v>0.33314761199999998</v>
      </c>
      <c r="X26" s="490">
        <v>0.43662063600000001</v>
      </c>
      <c r="Y26" s="490">
        <v>0.48507423700000002</v>
      </c>
      <c r="Z26" s="490">
        <v>0.70199537000000001</v>
      </c>
      <c r="AA26" s="490">
        <v>0.89396942000000001</v>
      </c>
      <c r="AB26" s="490">
        <v>0.67737340999999995</v>
      </c>
      <c r="AC26" s="490">
        <v>0.70040243000000002</v>
      </c>
      <c r="AD26" s="490">
        <v>0.83645356999999998</v>
      </c>
      <c r="AE26" s="490">
        <v>0.66906761999999997</v>
      </c>
      <c r="AF26" s="490">
        <v>0.56193472</v>
      </c>
      <c r="AG26" s="490">
        <v>0.85382696000000002</v>
      </c>
      <c r="AH26" s="490">
        <v>0.71515010999999995</v>
      </c>
      <c r="AI26" s="490">
        <v>0.58289924999999998</v>
      </c>
      <c r="AJ26" s="490">
        <v>0.63139234</v>
      </c>
      <c r="AK26" s="490">
        <v>0.61253972999999995</v>
      </c>
      <c r="AL26" s="490">
        <v>0.77504640000000002</v>
      </c>
      <c r="AM26" s="490">
        <v>0.87322151100000001</v>
      </c>
      <c r="AN26" s="490">
        <v>0.79673718000000004</v>
      </c>
      <c r="AO26" s="490">
        <v>0.86243775099999997</v>
      </c>
      <c r="AP26" s="490">
        <v>0.71079493500000002</v>
      </c>
      <c r="AQ26" s="490">
        <v>0.76539737399999996</v>
      </c>
      <c r="AR26" s="490">
        <v>0.62407910099999997</v>
      </c>
      <c r="AS26" s="490">
        <v>0.63701047099999997</v>
      </c>
      <c r="AT26" s="490">
        <v>0.69738646000000004</v>
      </c>
      <c r="AU26" s="490">
        <v>0.61497399600000002</v>
      </c>
      <c r="AV26" s="490">
        <v>0.637194288</v>
      </c>
      <c r="AW26" s="490">
        <v>0.63988900000000004</v>
      </c>
      <c r="AX26" s="490">
        <v>0.72333289999999995</v>
      </c>
      <c r="AY26" s="478">
        <v>0.70739969999999996</v>
      </c>
      <c r="AZ26" s="478">
        <v>0.60746529999999999</v>
      </c>
      <c r="BA26" s="478">
        <v>0.74286370000000002</v>
      </c>
      <c r="BB26" s="478">
        <v>0.87219530000000001</v>
      </c>
      <c r="BC26" s="478">
        <v>0.78468910000000003</v>
      </c>
      <c r="BD26" s="478">
        <v>0.55500079999999996</v>
      </c>
      <c r="BE26" s="478">
        <v>0.48578640000000001</v>
      </c>
      <c r="BF26" s="478">
        <v>0.3807237</v>
      </c>
      <c r="BG26" s="478">
        <v>0.36060229999999999</v>
      </c>
      <c r="BH26" s="478">
        <v>0.49967600000000001</v>
      </c>
      <c r="BI26" s="478">
        <v>0.57057820000000004</v>
      </c>
      <c r="BJ26" s="478">
        <v>0.68603170000000002</v>
      </c>
      <c r="BK26" s="478">
        <v>0.68797280000000005</v>
      </c>
      <c r="BL26" s="478">
        <v>0.59832669999999999</v>
      </c>
      <c r="BM26" s="478">
        <v>0.73759430000000004</v>
      </c>
      <c r="BN26" s="478">
        <v>0.86953950000000002</v>
      </c>
      <c r="BO26" s="478">
        <v>0.78325979999999995</v>
      </c>
      <c r="BP26" s="478">
        <v>0.55428040000000001</v>
      </c>
      <c r="BQ26" s="478">
        <v>0.48539870000000002</v>
      </c>
      <c r="BR26" s="478">
        <v>0.38052180000000002</v>
      </c>
      <c r="BS26" s="478">
        <v>0.3605005</v>
      </c>
      <c r="BT26" s="478">
        <v>0.49962119999999999</v>
      </c>
      <c r="BU26" s="478">
        <v>0.57055060000000002</v>
      </c>
      <c r="BV26" s="478">
        <v>0.68601690000000004</v>
      </c>
    </row>
    <row r="27" spans="1:74" ht="11.05" customHeight="1" x14ac:dyDescent="0.2">
      <c r="A27" s="240" t="s">
        <v>660</v>
      </c>
      <c r="B27" s="468" t="s">
        <v>1049</v>
      </c>
      <c r="C27" s="490">
        <v>0.88476125900000002</v>
      </c>
      <c r="D27" s="490">
        <v>0.768994921</v>
      </c>
      <c r="E27" s="490">
        <v>1.1756789050000001</v>
      </c>
      <c r="F27" s="490">
        <v>0.91605813400000002</v>
      </c>
      <c r="G27" s="490">
        <v>0.91735251500000003</v>
      </c>
      <c r="H27" s="490">
        <v>0.97340448700000004</v>
      </c>
      <c r="I27" s="490">
        <v>0.83012341000000001</v>
      </c>
      <c r="J27" s="490">
        <v>0.78809179500000004</v>
      </c>
      <c r="K27" s="490">
        <v>0.86305953899999999</v>
      </c>
      <c r="L27" s="490">
        <v>0.79536567000000002</v>
      </c>
      <c r="M27" s="490">
        <v>0.91185725299999998</v>
      </c>
      <c r="N27" s="490">
        <v>0.89821061700000004</v>
      </c>
      <c r="O27" s="490">
        <v>0.97584689999999996</v>
      </c>
      <c r="P27" s="490">
        <v>0.89363110499999998</v>
      </c>
      <c r="Q27" s="490">
        <v>1.0647364319999999</v>
      </c>
      <c r="R27" s="490">
        <v>1.007452647</v>
      </c>
      <c r="S27" s="490">
        <v>0.90728945500000002</v>
      </c>
      <c r="T27" s="490">
        <v>0.92164512499999995</v>
      </c>
      <c r="U27" s="490">
        <v>1.007180465</v>
      </c>
      <c r="V27" s="490">
        <v>0.83025921300000005</v>
      </c>
      <c r="W27" s="490">
        <v>0.81533298600000004</v>
      </c>
      <c r="X27" s="490">
        <v>0.74466577599999995</v>
      </c>
      <c r="Y27" s="490">
        <v>0.89832544299999995</v>
      </c>
      <c r="Z27" s="490">
        <v>0.87641433300000005</v>
      </c>
      <c r="AA27" s="490">
        <v>0.74175756599999998</v>
      </c>
      <c r="AB27" s="490">
        <v>0.79948162700000003</v>
      </c>
      <c r="AC27" s="490">
        <v>1.0261138059999999</v>
      </c>
      <c r="AD27" s="490">
        <v>0.95182960699999997</v>
      </c>
      <c r="AE27" s="490">
        <v>1.1206978190000001</v>
      </c>
      <c r="AF27" s="490">
        <v>0.82545815099999997</v>
      </c>
      <c r="AG27" s="490">
        <v>0.88009596899999998</v>
      </c>
      <c r="AH27" s="490">
        <v>0.90759541600000004</v>
      </c>
      <c r="AI27" s="490">
        <v>0.74024109999999999</v>
      </c>
      <c r="AJ27" s="490">
        <v>0.75086356499999996</v>
      </c>
      <c r="AK27" s="490">
        <v>0.89869269699999998</v>
      </c>
      <c r="AL27" s="490">
        <v>0.778051453</v>
      </c>
      <c r="AM27" s="490">
        <v>0.85465532200000005</v>
      </c>
      <c r="AN27" s="490">
        <v>0.92744656800000003</v>
      </c>
      <c r="AO27" s="490">
        <v>1.0544691319999999</v>
      </c>
      <c r="AP27" s="490">
        <v>1.0527968249999999</v>
      </c>
      <c r="AQ27" s="490">
        <v>0.99874126799999996</v>
      </c>
      <c r="AR27" s="490">
        <v>1.0508808030000001</v>
      </c>
      <c r="AS27" s="490">
        <v>0.98345438799999996</v>
      </c>
      <c r="AT27" s="490">
        <v>0.98659053299999999</v>
      </c>
      <c r="AU27" s="490">
        <v>0.917918652</v>
      </c>
      <c r="AV27" s="490">
        <v>0.98655052200000004</v>
      </c>
      <c r="AW27" s="490">
        <v>0.95023299999999999</v>
      </c>
      <c r="AX27" s="490">
        <v>0.85376200000000002</v>
      </c>
      <c r="AY27" s="478">
        <v>0.96735159999999998</v>
      </c>
      <c r="AZ27" s="478">
        <v>0.863429</v>
      </c>
      <c r="BA27" s="478">
        <v>1.0337689999999999</v>
      </c>
      <c r="BB27" s="478">
        <v>1.0916410000000001</v>
      </c>
      <c r="BC27" s="478">
        <v>1.154801</v>
      </c>
      <c r="BD27" s="478">
        <v>1.249555</v>
      </c>
      <c r="BE27" s="478">
        <v>1.172226</v>
      </c>
      <c r="BF27" s="478">
        <v>1.1355999999999999</v>
      </c>
      <c r="BG27" s="478">
        <v>1.104109</v>
      </c>
      <c r="BH27" s="478">
        <v>1.2662690000000001</v>
      </c>
      <c r="BI27" s="478">
        <v>1.4050990000000001</v>
      </c>
      <c r="BJ27" s="478">
        <v>1.2722370000000001</v>
      </c>
      <c r="BK27" s="478">
        <v>1.3388819999999999</v>
      </c>
      <c r="BL27" s="478">
        <v>1.227916</v>
      </c>
      <c r="BM27" s="478">
        <v>1.475929</v>
      </c>
      <c r="BN27" s="478">
        <v>1.3579829999999999</v>
      </c>
      <c r="BO27" s="478">
        <v>1.254591</v>
      </c>
      <c r="BP27" s="478">
        <v>1.3271200000000001</v>
      </c>
      <c r="BQ27" s="478">
        <v>1.3572789999999999</v>
      </c>
      <c r="BR27" s="478">
        <v>1.2453510000000001</v>
      </c>
      <c r="BS27" s="478">
        <v>1.137834</v>
      </c>
      <c r="BT27" s="478">
        <v>1.310047</v>
      </c>
      <c r="BU27" s="478">
        <v>1.2034499999999999</v>
      </c>
      <c r="BV27" s="478">
        <v>1.419251</v>
      </c>
    </row>
    <row r="28" spans="1:74" ht="11.05" customHeight="1" x14ac:dyDescent="0.2">
      <c r="A28" s="240" t="s">
        <v>661</v>
      </c>
      <c r="B28" s="500" t="s">
        <v>1050</v>
      </c>
      <c r="C28" s="490">
        <v>0.13571301899999999</v>
      </c>
      <c r="D28" s="490">
        <v>0.178951211</v>
      </c>
      <c r="E28" s="490">
        <v>9.5957549000000003E-2</v>
      </c>
      <c r="F28" s="490">
        <v>8.8774617E-2</v>
      </c>
      <c r="G28" s="490">
        <v>0.11244568000000001</v>
      </c>
      <c r="H28" s="490">
        <v>0.12696512500000001</v>
      </c>
      <c r="I28" s="490">
        <v>0.103632434</v>
      </c>
      <c r="J28" s="490">
        <v>0.113647638</v>
      </c>
      <c r="K28" s="490">
        <v>0.10314685899999999</v>
      </c>
      <c r="L28" s="490">
        <v>0.10405201</v>
      </c>
      <c r="M28" s="490">
        <v>0.11908450700000001</v>
      </c>
      <c r="N28" s="490">
        <v>0.159166265</v>
      </c>
      <c r="O28" s="490">
        <v>1.1027061760000001</v>
      </c>
      <c r="P28" s="490">
        <v>0.22231395900000001</v>
      </c>
      <c r="Q28" s="490">
        <v>7.9907396000000006E-2</v>
      </c>
      <c r="R28" s="490">
        <v>5.7083012000000002E-2</v>
      </c>
      <c r="S28" s="490">
        <v>7.2012775000000001E-2</v>
      </c>
      <c r="T28" s="490">
        <v>6.8671864999999999E-2</v>
      </c>
      <c r="U28" s="490">
        <v>0.101588446</v>
      </c>
      <c r="V28" s="490">
        <v>6.1669123999999999E-2</v>
      </c>
      <c r="W28" s="490">
        <v>5.8995211999999998E-2</v>
      </c>
      <c r="X28" s="490">
        <v>5.5040553999999998E-2</v>
      </c>
      <c r="Y28" s="490">
        <v>4.7921495000000001E-2</v>
      </c>
      <c r="Z28" s="490">
        <v>0.52787595799999998</v>
      </c>
      <c r="AA28" s="490">
        <v>5.4365551999999998E-2</v>
      </c>
      <c r="AB28" s="490">
        <v>0.27887861400000002</v>
      </c>
      <c r="AC28" s="490">
        <v>3.6892326000000003E-2</v>
      </c>
      <c r="AD28" s="490">
        <v>6.0108445000000003E-2</v>
      </c>
      <c r="AE28" s="490">
        <v>7.8106068000000001E-2</v>
      </c>
      <c r="AF28" s="490">
        <v>5.2199062999999997E-2</v>
      </c>
      <c r="AG28" s="490">
        <v>8.7879245999999994E-2</v>
      </c>
      <c r="AH28" s="490">
        <v>5.2591513999999999E-2</v>
      </c>
      <c r="AI28" s="490">
        <v>7.1891572000000001E-2</v>
      </c>
      <c r="AJ28" s="490">
        <v>7.1928598999999996E-2</v>
      </c>
      <c r="AK28" s="490">
        <v>9.0773697E-2</v>
      </c>
      <c r="AL28" s="490">
        <v>7.2166135000000006E-2</v>
      </c>
      <c r="AM28" s="490">
        <v>0.14997808700000001</v>
      </c>
      <c r="AN28" s="490">
        <v>5.8212954999999997E-2</v>
      </c>
      <c r="AO28" s="490">
        <v>4.4666698999999997E-2</v>
      </c>
      <c r="AP28" s="490">
        <v>6.5119692000000007E-2</v>
      </c>
      <c r="AQ28" s="490">
        <v>5.7167272999999998E-2</v>
      </c>
      <c r="AR28" s="490">
        <v>8.6928619999999998E-2</v>
      </c>
      <c r="AS28" s="490">
        <v>8.3575938000000002E-2</v>
      </c>
      <c r="AT28" s="490">
        <v>6.4173568E-2</v>
      </c>
      <c r="AU28" s="490">
        <v>6.1416301E-2</v>
      </c>
      <c r="AV28" s="490">
        <v>5.8465603999999997E-2</v>
      </c>
      <c r="AW28" s="490">
        <v>9.4633200000000001E-2</v>
      </c>
      <c r="AX28" s="490">
        <v>0.30358279999999999</v>
      </c>
      <c r="AY28" s="478">
        <v>0.55729510000000004</v>
      </c>
      <c r="AZ28" s="478">
        <v>0.20257790000000001</v>
      </c>
      <c r="BA28" s="478">
        <v>4.69836E-2</v>
      </c>
      <c r="BB28" s="478">
        <v>5.5879900000000003E-2</v>
      </c>
      <c r="BC28" s="478">
        <v>3.0351300000000001E-2</v>
      </c>
      <c r="BD28" s="478">
        <v>8.4421099999999999E-2</v>
      </c>
      <c r="BE28" s="478">
        <v>0.1030575</v>
      </c>
      <c r="BF28" s="478">
        <v>4.9647299999999998E-2</v>
      </c>
      <c r="BG28" s="478">
        <v>8.2964800000000005E-2</v>
      </c>
      <c r="BH28" s="478">
        <v>5.2413000000000001E-2</v>
      </c>
      <c r="BI28" s="478">
        <v>0.1023346</v>
      </c>
      <c r="BJ28" s="478">
        <v>0.35711589999999999</v>
      </c>
      <c r="BK28" s="478">
        <v>0.25539669999999998</v>
      </c>
      <c r="BL28" s="478">
        <v>0.17662359999999999</v>
      </c>
      <c r="BM28" s="478">
        <v>4.12287E-2</v>
      </c>
      <c r="BN28" s="478">
        <v>5.0508400000000002E-2</v>
      </c>
      <c r="BO28" s="478">
        <v>-2.6734600000000001E-2</v>
      </c>
      <c r="BP28" s="478">
        <v>8.0700099999999997E-2</v>
      </c>
      <c r="BQ28" s="478">
        <v>8.7916499999999995E-2</v>
      </c>
      <c r="BR28" s="478">
        <v>3.2315299999999998E-2</v>
      </c>
      <c r="BS28" s="478">
        <v>8.51933E-2</v>
      </c>
      <c r="BT28" s="478">
        <v>4.9524800000000001E-2</v>
      </c>
      <c r="BU28" s="478">
        <v>9.8657400000000006E-2</v>
      </c>
      <c r="BV28" s="478">
        <v>0.2408614</v>
      </c>
    </row>
    <row r="29" spans="1:74" ht="11.05" customHeight="1" x14ac:dyDescent="0.2">
      <c r="A29" s="240" t="s">
        <v>663</v>
      </c>
      <c r="B29" s="498" t="s">
        <v>1051</v>
      </c>
      <c r="C29" s="490">
        <v>10.67671</v>
      </c>
      <c r="D29" s="490">
        <v>9.7437380000000005</v>
      </c>
      <c r="E29" s="490">
        <v>9.5002545000000005</v>
      </c>
      <c r="F29" s="490">
        <v>8.3468099999999996</v>
      </c>
      <c r="G29" s="490">
        <v>8.6536329999999992</v>
      </c>
      <c r="H29" s="490">
        <v>10.718552000000001</v>
      </c>
      <c r="I29" s="490">
        <v>11.022432</v>
      </c>
      <c r="J29" s="490">
        <v>12.095171000000001</v>
      </c>
      <c r="K29" s="490">
        <v>9.6442940000000004</v>
      </c>
      <c r="L29" s="490">
        <v>8.8786090000000009</v>
      </c>
      <c r="M29" s="490">
        <v>9.1386524999999992</v>
      </c>
      <c r="N29" s="490">
        <v>10.293087</v>
      </c>
      <c r="O29" s="490">
        <v>11.299628</v>
      </c>
      <c r="P29" s="490">
        <v>9.6485289999999999</v>
      </c>
      <c r="Q29" s="490">
        <v>9.6124460000000003</v>
      </c>
      <c r="R29" s="490">
        <v>8.3066110000000002</v>
      </c>
      <c r="S29" s="490">
        <v>8.9601790000000001</v>
      </c>
      <c r="T29" s="490">
        <v>9.5019259999999992</v>
      </c>
      <c r="U29" s="490">
        <v>12.135505999999999</v>
      </c>
      <c r="V29" s="490">
        <v>12.238972</v>
      </c>
      <c r="W29" s="490">
        <v>9.1390849999999997</v>
      </c>
      <c r="X29" s="490">
        <v>8.6590919999999993</v>
      </c>
      <c r="Y29" s="490">
        <v>8.983136</v>
      </c>
      <c r="Z29" s="490">
        <v>10.402118</v>
      </c>
      <c r="AA29" s="490">
        <v>10.232981000000001</v>
      </c>
      <c r="AB29" s="490">
        <v>9.3235729999999997</v>
      </c>
      <c r="AC29" s="490">
        <v>9.4446864999999995</v>
      </c>
      <c r="AD29" s="490">
        <v>8.1304850000000002</v>
      </c>
      <c r="AE29" s="490">
        <v>8.2165090000000003</v>
      </c>
      <c r="AF29" s="490">
        <v>9.2209900000000005</v>
      </c>
      <c r="AG29" s="490">
        <v>12.031221</v>
      </c>
      <c r="AH29" s="490">
        <v>10.530988000000001</v>
      </c>
      <c r="AI29" s="490">
        <v>9.6730160000000005</v>
      </c>
      <c r="AJ29" s="490">
        <v>8.7112350000000003</v>
      </c>
      <c r="AK29" s="490">
        <v>9.1774944999999999</v>
      </c>
      <c r="AL29" s="490">
        <v>10.021229999999999</v>
      </c>
      <c r="AM29" s="490">
        <v>10.88109</v>
      </c>
      <c r="AN29" s="490">
        <v>9.4984599999999997</v>
      </c>
      <c r="AO29" s="490">
        <v>9.2684189999999997</v>
      </c>
      <c r="AP29" s="490">
        <v>8.2959340000000008</v>
      </c>
      <c r="AQ29" s="490">
        <v>8.6333260000000003</v>
      </c>
      <c r="AR29" s="490">
        <v>10.116960000000001</v>
      </c>
      <c r="AS29" s="490">
        <v>12.306559999999999</v>
      </c>
      <c r="AT29" s="490">
        <v>10.868029999999999</v>
      </c>
      <c r="AU29" s="490">
        <v>8.7570779999999999</v>
      </c>
      <c r="AV29" s="490">
        <v>8.5289950000000001</v>
      </c>
      <c r="AW29" s="490">
        <v>8.8379829999999995</v>
      </c>
      <c r="AX29" s="490">
        <v>10.74198</v>
      </c>
      <c r="AY29" s="478">
        <v>10.979699999999999</v>
      </c>
      <c r="AZ29" s="478">
        <v>9.2630730000000003</v>
      </c>
      <c r="BA29" s="478">
        <v>9.6075169999999996</v>
      </c>
      <c r="BB29" s="478">
        <v>8.5119670000000003</v>
      </c>
      <c r="BC29" s="478">
        <v>8.8391839999999995</v>
      </c>
      <c r="BD29" s="478">
        <v>9.9979089999999999</v>
      </c>
      <c r="BE29" s="478">
        <v>12.17817</v>
      </c>
      <c r="BF29" s="478">
        <v>11.90362</v>
      </c>
      <c r="BG29" s="478">
        <v>9.6290469999999999</v>
      </c>
      <c r="BH29" s="478">
        <v>9.2972160000000006</v>
      </c>
      <c r="BI29" s="478">
        <v>9.4079149999999991</v>
      </c>
      <c r="BJ29" s="478">
        <v>10.8553</v>
      </c>
      <c r="BK29" s="478">
        <v>11.24507</v>
      </c>
      <c r="BL29" s="478">
        <v>9.5605279999999997</v>
      </c>
      <c r="BM29" s="478">
        <v>9.8782340000000008</v>
      </c>
      <c r="BN29" s="478">
        <v>8.7632890000000003</v>
      </c>
      <c r="BO29" s="478">
        <v>9.0572569999999999</v>
      </c>
      <c r="BP29" s="478">
        <v>10.20689</v>
      </c>
      <c r="BQ29" s="478">
        <v>12.400539999999999</v>
      </c>
      <c r="BR29" s="478">
        <v>12.11758</v>
      </c>
      <c r="BS29" s="478">
        <v>9.8068380000000008</v>
      </c>
      <c r="BT29" s="478">
        <v>9.4591200000000004</v>
      </c>
      <c r="BU29" s="478">
        <v>9.5407949999999992</v>
      </c>
      <c r="BV29" s="478">
        <v>10.960419999999999</v>
      </c>
    </row>
    <row r="30" spans="1:74" ht="11.05" customHeight="1" x14ac:dyDescent="0.2">
      <c r="A30" s="235"/>
      <c r="B30" s="68" t="s">
        <v>751</v>
      </c>
      <c r="C30" s="491"/>
      <c r="D30" s="491"/>
      <c r="E30" s="491"/>
      <c r="F30" s="491"/>
      <c r="G30" s="491"/>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491"/>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row>
    <row r="31" spans="1:74" s="303" customFormat="1" ht="11.05" customHeight="1" x14ac:dyDescent="0.2">
      <c r="A31" s="497" t="s">
        <v>670</v>
      </c>
      <c r="B31" s="471" t="s">
        <v>1048</v>
      </c>
      <c r="C31" s="322">
        <v>11.301651915000001</v>
      </c>
      <c r="D31" s="322">
        <v>9.886395448</v>
      </c>
      <c r="E31" s="322">
        <v>10.400522186</v>
      </c>
      <c r="F31" s="322">
        <v>9.1767859789999999</v>
      </c>
      <c r="G31" s="322">
        <v>9.7351104310000007</v>
      </c>
      <c r="H31" s="322">
        <v>11.675998831999999</v>
      </c>
      <c r="I31" s="322">
        <v>12.240731801000001</v>
      </c>
      <c r="J31" s="322">
        <v>12.981750819</v>
      </c>
      <c r="K31" s="322">
        <v>10.415390479999999</v>
      </c>
      <c r="L31" s="322">
        <v>10.090166479000001</v>
      </c>
      <c r="M31" s="322">
        <v>10.343316003</v>
      </c>
      <c r="N31" s="322">
        <v>10.802977083</v>
      </c>
      <c r="O31" s="322">
        <v>11.471596527999999</v>
      </c>
      <c r="P31" s="322">
        <v>9.7971022740000002</v>
      </c>
      <c r="Q31" s="322">
        <v>9.4900946410000007</v>
      </c>
      <c r="R31" s="322">
        <v>9.6430764090000007</v>
      </c>
      <c r="S31" s="322">
        <v>10.703377851999999</v>
      </c>
      <c r="T31" s="322">
        <v>10.927987337999999</v>
      </c>
      <c r="U31" s="322">
        <v>13.360115044</v>
      </c>
      <c r="V31" s="322">
        <v>12.992623326</v>
      </c>
      <c r="W31" s="322">
        <v>9.5407692470000001</v>
      </c>
      <c r="X31" s="322">
        <v>9.5246497380000008</v>
      </c>
      <c r="Y31" s="322">
        <v>9.9995475989999996</v>
      </c>
      <c r="Z31" s="322">
        <v>10.880164683</v>
      </c>
      <c r="AA31" s="322">
        <v>10.403652267</v>
      </c>
      <c r="AB31" s="322">
        <v>9.8345108339999996</v>
      </c>
      <c r="AC31" s="322">
        <v>9.7163445599999996</v>
      </c>
      <c r="AD31" s="322">
        <v>8.7150121970000001</v>
      </c>
      <c r="AE31" s="322">
        <v>9.7482914330000003</v>
      </c>
      <c r="AF31" s="322">
        <v>10.560456816</v>
      </c>
      <c r="AG31" s="322">
        <v>13.633278648999999</v>
      </c>
      <c r="AH31" s="322">
        <v>11.992647440000001</v>
      </c>
      <c r="AI31" s="322">
        <v>10.650701296999999</v>
      </c>
      <c r="AJ31" s="322">
        <v>9.9453007580000001</v>
      </c>
      <c r="AK31" s="322">
        <v>10.80506265</v>
      </c>
      <c r="AL31" s="322">
        <v>11.318117717</v>
      </c>
      <c r="AM31" s="322">
        <v>11.596985859</v>
      </c>
      <c r="AN31" s="322">
        <v>10.715029393</v>
      </c>
      <c r="AO31" s="322">
        <v>10.360322059</v>
      </c>
      <c r="AP31" s="322">
        <v>9.9095916850000005</v>
      </c>
      <c r="AQ31" s="322">
        <v>10.647430838</v>
      </c>
      <c r="AR31" s="322">
        <v>11.820204769</v>
      </c>
      <c r="AS31" s="322">
        <v>13.736024863000001</v>
      </c>
      <c r="AT31" s="322">
        <v>12.539069307</v>
      </c>
      <c r="AU31" s="322">
        <v>10.463997110999999</v>
      </c>
      <c r="AV31" s="322">
        <v>10.331924805</v>
      </c>
      <c r="AW31" s="322">
        <v>10.527469999999999</v>
      </c>
      <c r="AX31" s="322">
        <v>12.23044</v>
      </c>
      <c r="AY31" s="484">
        <v>11.84393</v>
      </c>
      <c r="AZ31" s="484">
        <v>9.768948</v>
      </c>
      <c r="BA31" s="484">
        <v>10.25938</v>
      </c>
      <c r="BB31" s="484">
        <v>9.4220109999999995</v>
      </c>
      <c r="BC31" s="484">
        <v>10.1477</v>
      </c>
      <c r="BD31" s="484">
        <v>11.42409</v>
      </c>
      <c r="BE31" s="484">
        <v>13.827</v>
      </c>
      <c r="BF31" s="484">
        <v>13.386799999999999</v>
      </c>
      <c r="BG31" s="484">
        <v>10.99606</v>
      </c>
      <c r="BH31" s="484">
        <v>10.66131</v>
      </c>
      <c r="BI31" s="484">
        <v>10.48427</v>
      </c>
      <c r="BJ31" s="484">
        <v>11.55378</v>
      </c>
      <c r="BK31" s="484">
        <v>11.594720000000001</v>
      </c>
      <c r="BL31" s="484">
        <v>9.8260129999999997</v>
      </c>
      <c r="BM31" s="484">
        <v>10.165229999999999</v>
      </c>
      <c r="BN31" s="484">
        <v>9.568327</v>
      </c>
      <c r="BO31" s="484">
        <v>10.30668</v>
      </c>
      <c r="BP31" s="484">
        <v>11.604089999999999</v>
      </c>
      <c r="BQ31" s="484">
        <v>14.026350000000001</v>
      </c>
      <c r="BR31" s="484">
        <v>13.583729999999999</v>
      </c>
      <c r="BS31" s="484">
        <v>10.977080000000001</v>
      </c>
      <c r="BT31" s="484">
        <v>10.792249999999999</v>
      </c>
      <c r="BU31" s="484">
        <v>10.652799999999999</v>
      </c>
      <c r="BV31" s="484">
        <v>11.66286</v>
      </c>
    </row>
    <row r="32" spans="1:74" ht="11.05" customHeight="1" x14ac:dyDescent="0.2">
      <c r="A32" s="240" t="s">
        <v>664</v>
      </c>
      <c r="B32" s="500" t="s">
        <v>1042</v>
      </c>
      <c r="C32" s="490">
        <v>4.8306660199999998</v>
      </c>
      <c r="D32" s="490">
        <v>4.2300590290000004</v>
      </c>
      <c r="E32" s="490">
        <v>4.0542196029999999</v>
      </c>
      <c r="F32" s="490">
        <v>3.4315900780000002</v>
      </c>
      <c r="G32" s="490">
        <v>4.3321623770000004</v>
      </c>
      <c r="H32" s="490">
        <v>6.2713546859999996</v>
      </c>
      <c r="I32" s="490">
        <v>6.8321734239999996</v>
      </c>
      <c r="J32" s="490">
        <v>7.4751218570000004</v>
      </c>
      <c r="K32" s="490">
        <v>5.0664499149999997</v>
      </c>
      <c r="L32" s="490">
        <v>5.0379280570000002</v>
      </c>
      <c r="M32" s="490">
        <v>4.85678915</v>
      </c>
      <c r="N32" s="490">
        <v>4.9504481910000004</v>
      </c>
      <c r="O32" s="490">
        <v>5.078028786</v>
      </c>
      <c r="P32" s="490">
        <v>4.7311718989999996</v>
      </c>
      <c r="Q32" s="490">
        <v>4.4750605830000003</v>
      </c>
      <c r="R32" s="490">
        <v>4.5520362519999997</v>
      </c>
      <c r="S32" s="490">
        <v>5.4151973189999998</v>
      </c>
      <c r="T32" s="490">
        <v>5.678253572</v>
      </c>
      <c r="U32" s="490">
        <v>7.992725321</v>
      </c>
      <c r="V32" s="490">
        <v>7.894759605</v>
      </c>
      <c r="W32" s="490">
        <v>5.2105133480000001</v>
      </c>
      <c r="X32" s="490">
        <v>4.6602065049999997</v>
      </c>
      <c r="Y32" s="490">
        <v>4.7720984680000003</v>
      </c>
      <c r="Z32" s="490">
        <v>4.8532388400000004</v>
      </c>
      <c r="AA32" s="490">
        <v>4.8258835070000003</v>
      </c>
      <c r="AB32" s="490">
        <v>4.4734147279999998</v>
      </c>
      <c r="AC32" s="490">
        <v>4.3568612839999998</v>
      </c>
      <c r="AD32" s="490">
        <v>3.8431112330000001</v>
      </c>
      <c r="AE32" s="490">
        <v>4.1805665630000002</v>
      </c>
      <c r="AF32" s="490">
        <v>5.5954350939999999</v>
      </c>
      <c r="AG32" s="490">
        <v>8.2940027769999993</v>
      </c>
      <c r="AH32" s="490">
        <v>6.5292172690000001</v>
      </c>
      <c r="AI32" s="490">
        <v>5.8847228170000001</v>
      </c>
      <c r="AJ32" s="490">
        <v>4.5698662890000001</v>
      </c>
      <c r="AK32" s="490">
        <v>5.3053251399999999</v>
      </c>
      <c r="AL32" s="490">
        <v>5.597173636</v>
      </c>
      <c r="AM32" s="490">
        <v>5.7036635340000004</v>
      </c>
      <c r="AN32" s="490">
        <v>5.162187694</v>
      </c>
      <c r="AO32" s="490">
        <v>5.0747924060000003</v>
      </c>
      <c r="AP32" s="490">
        <v>4.2345862649999999</v>
      </c>
      <c r="AQ32" s="490">
        <v>4.9597366420000002</v>
      </c>
      <c r="AR32" s="490">
        <v>6.2838675510000002</v>
      </c>
      <c r="AS32" s="490">
        <v>8.2184978740000005</v>
      </c>
      <c r="AT32" s="490">
        <v>7.2757385120000002</v>
      </c>
      <c r="AU32" s="490">
        <v>5.8368017280000002</v>
      </c>
      <c r="AV32" s="490">
        <v>5.083335215</v>
      </c>
      <c r="AW32" s="490">
        <v>4.8709300000000004</v>
      </c>
      <c r="AX32" s="490">
        <v>6.5591400000000002</v>
      </c>
      <c r="AY32" s="478">
        <v>6.0724980000000004</v>
      </c>
      <c r="AZ32" s="478">
        <v>4.5869840000000002</v>
      </c>
      <c r="BA32" s="478">
        <v>4.6821849999999996</v>
      </c>
      <c r="BB32" s="478">
        <v>3.9815420000000001</v>
      </c>
      <c r="BC32" s="478">
        <v>4.4434170000000002</v>
      </c>
      <c r="BD32" s="478">
        <v>5.718718</v>
      </c>
      <c r="BE32" s="478">
        <v>8.0737509999999997</v>
      </c>
      <c r="BF32" s="478">
        <v>7.7577020000000001</v>
      </c>
      <c r="BG32" s="478">
        <v>5.6644160000000001</v>
      </c>
      <c r="BH32" s="478">
        <v>4.9411699999999996</v>
      </c>
      <c r="BI32" s="478">
        <v>4.7182740000000001</v>
      </c>
      <c r="BJ32" s="478">
        <v>5.6698579999999996</v>
      </c>
      <c r="BK32" s="478">
        <v>5.7808619999999999</v>
      </c>
      <c r="BL32" s="478">
        <v>4.3390500000000003</v>
      </c>
      <c r="BM32" s="478">
        <v>4.7001220000000004</v>
      </c>
      <c r="BN32" s="478">
        <v>3.8985609999999999</v>
      </c>
      <c r="BO32" s="478">
        <v>4.3098380000000001</v>
      </c>
      <c r="BP32" s="478">
        <v>5.5890579999999996</v>
      </c>
      <c r="BQ32" s="478">
        <v>8.0360720000000008</v>
      </c>
      <c r="BR32" s="478">
        <v>7.7316440000000002</v>
      </c>
      <c r="BS32" s="478">
        <v>5.6943359999999998</v>
      </c>
      <c r="BT32" s="478">
        <v>4.8521020000000004</v>
      </c>
      <c r="BU32" s="478">
        <v>4.6479290000000004</v>
      </c>
      <c r="BV32" s="478">
        <v>5.514443</v>
      </c>
    </row>
    <row r="33" spans="1:74" ht="11.05" customHeight="1" x14ac:dyDescent="0.2">
      <c r="A33" s="240" t="s">
        <v>665</v>
      </c>
      <c r="B33" s="468" t="s">
        <v>474</v>
      </c>
      <c r="C33" s="490">
        <v>0</v>
      </c>
      <c r="D33" s="490">
        <v>0</v>
      </c>
      <c r="E33" s="490">
        <v>0</v>
      </c>
      <c r="F33" s="490">
        <v>0</v>
      </c>
      <c r="G33" s="490">
        <v>0</v>
      </c>
      <c r="H33" s="490">
        <v>0</v>
      </c>
      <c r="I33" s="490">
        <v>0</v>
      </c>
      <c r="J33" s="490">
        <v>0</v>
      </c>
      <c r="K33" s="490">
        <v>0</v>
      </c>
      <c r="L33" s="490">
        <v>0</v>
      </c>
      <c r="M33" s="490">
        <v>0</v>
      </c>
      <c r="N33" s="490">
        <v>0</v>
      </c>
      <c r="O33" s="490">
        <v>0</v>
      </c>
      <c r="P33" s="490">
        <v>0</v>
      </c>
      <c r="Q33" s="490">
        <v>0</v>
      </c>
      <c r="R33" s="490">
        <v>0</v>
      </c>
      <c r="S33" s="490">
        <v>0</v>
      </c>
      <c r="T33" s="490">
        <v>0</v>
      </c>
      <c r="U33" s="490">
        <v>0</v>
      </c>
      <c r="V33" s="490">
        <v>0</v>
      </c>
      <c r="W33" s="490">
        <v>0</v>
      </c>
      <c r="X33" s="490">
        <v>0</v>
      </c>
      <c r="Y33" s="490">
        <v>0</v>
      </c>
      <c r="Z33" s="490">
        <v>0</v>
      </c>
      <c r="AA33" s="490">
        <v>0</v>
      </c>
      <c r="AB33" s="490">
        <v>0</v>
      </c>
      <c r="AC33" s="490">
        <v>0</v>
      </c>
      <c r="AD33" s="490">
        <v>0</v>
      </c>
      <c r="AE33" s="490">
        <v>0</v>
      </c>
      <c r="AF33" s="490">
        <v>0</v>
      </c>
      <c r="AG33" s="490">
        <v>0</v>
      </c>
      <c r="AH33" s="490">
        <v>0</v>
      </c>
      <c r="AI33" s="490">
        <v>0</v>
      </c>
      <c r="AJ33" s="490">
        <v>0</v>
      </c>
      <c r="AK33" s="490">
        <v>0</v>
      </c>
      <c r="AL33" s="490">
        <v>0</v>
      </c>
      <c r="AM33" s="490">
        <v>0</v>
      </c>
      <c r="AN33" s="490">
        <v>0</v>
      </c>
      <c r="AO33" s="490">
        <v>0</v>
      </c>
      <c r="AP33" s="490">
        <v>0</v>
      </c>
      <c r="AQ33" s="490">
        <v>0</v>
      </c>
      <c r="AR33" s="490">
        <v>0</v>
      </c>
      <c r="AS33" s="490">
        <v>0</v>
      </c>
      <c r="AT33" s="490">
        <v>0</v>
      </c>
      <c r="AU33" s="490">
        <v>0</v>
      </c>
      <c r="AV33" s="490">
        <v>0</v>
      </c>
      <c r="AW33" s="490">
        <v>0</v>
      </c>
      <c r="AX33" s="490">
        <v>0</v>
      </c>
      <c r="AY33" s="478">
        <v>0</v>
      </c>
      <c r="AZ33" s="478">
        <v>0</v>
      </c>
      <c r="BA33" s="478">
        <v>0</v>
      </c>
      <c r="BB33" s="478">
        <v>0</v>
      </c>
      <c r="BC33" s="478">
        <v>0</v>
      </c>
      <c r="BD33" s="478">
        <v>0</v>
      </c>
      <c r="BE33" s="478">
        <v>0</v>
      </c>
      <c r="BF33" s="478">
        <v>0</v>
      </c>
      <c r="BG33" s="478">
        <v>0</v>
      </c>
      <c r="BH33" s="478">
        <v>0</v>
      </c>
      <c r="BI33" s="478">
        <v>0</v>
      </c>
      <c r="BJ33" s="478">
        <v>0</v>
      </c>
      <c r="BK33" s="478">
        <v>0</v>
      </c>
      <c r="BL33" s="478">
        <v>0</v>
      </c>
      <c r="BM33" s="478">
        <v>0</v>
      </c>
      <c r="BN33" s="478">
        <v>0</v>
      </c>
      <c r="BO33" s="478">
        <v>0</v>
      </c>
      <c r="BP33" s="478">
        <v>0</v>
      </c>
      <c r="BQ33" s="478">
        <v>0</v>
      </c>
      <c r="BR33" s="478">
        <v>0</v>
      </c>
      <c r="BS33" s="478">
        <v>0</v>
      </c>
      <c r="BT33" s="478">
        <v>0</v>
      </c>
      <c r="BU33" s="478">
        <v>0</v>
      </c>
      <c r="BV33" s="478">
        <v>0</v>
      </c>
    </row>
    <row r="34" spans="1:74" ht="11.05" customHeight="1" x14ac:dyDescent="0.2">
      <c r="A34" s="240" t="s">
        <v>666</v>
      </c>
      <c r="B34" s="468" t="s">
        <v>1043</v>
      </c>
      <c r="C34" s="490">
        <v>3.2741229999999999</v>
      </c>
      <c r="D34" s="490">
        <v>2.9367179999999999</v>
      </c>
      <c r="E34" s="490">
        <v>3.0706630000000001</v>
      </c>
      <c r="F34" s="490">
        <v>2.830031</v>
      </c>
      <c r="G34" s="490">
        <v>2.475368</v>
      </c>
      <c r="H34" s="490">
        <v>2.3699210000000002</v>
      </c>
      <c r="I34" s="490">
        <v>2.4680550000000001</v>
      </c>
      <c r="J34" s="490">
        <v>2.407</v>
      </c>
      <c r="K34" s="490">
        <v>2.3781020000000002</v>
      </c>
      <c r="L34" s="490">
        <v>2.105477</v>
      </c>
      <c r="M34" s="490">
        <v>2.3819910000000002</v>
      </c>
      <c r="N34" s="490">
        <v>2.4791340000000002</v>
      </c>
      <c r="O34" s="490">
        <v>2.4766319999999999</v>
      </c>
      <c r="P34" s="490">
        <v>2.129934</v>
      </c>
      <c r="Q34" s="490">
        <v>1.759827</v>
      </c>
      <c r="R34" s="490">
        <v>2.2480720000000001</v>
      </c>
      <c r="S34" s="490">
        <v>2.449576</v>
      </c>
      <c r="T34" s="490">
        <v>2.3463850000000002</v>
      </c>
      <c r="U34" s="490">
        <v>2.3799920000000001</v>
      </c>
      <c r="V34" s="490">
        <v>2.2978160000000001</v>
      </c>
      <c r="W34" s="490">
        <v>1.7285269999999999</v>
      </c>
      <c r="X34" s="490">
        <v>2.1130990000000001</v>
      </c>
      <c r="Y34" s="490">
        <v>2.3962590000000001</v>
      </c>
      <c r="Z34" s="490">
        <v>2.4860449999999998</v>
      </c>
      <c r="AA34" s="490">
        <v>2.4696549999999999</v>
      </c>
      <c r="AB34" s="490">
        <v>2.1856100000000001</v>
      </c>
      <c r="AC34" s="490">
        <v>2.139999</v>
      </c>
      <c r="AD34" s="490">
        <v>1.771711</v>
      </c>
      <c r="AE34" s="490">
        <v>2.4506009999999998</v>
      </c>
      <c r="AF34" s="490">
        <v>2.3679579999999998</v>
      </c>
      <c r="AG34" s="490">
        <v>2.386361</v>
      </c>
      <c r="AH34" s="490">
        <v>2.409554</v>
      </c>
      <c r="AI34" s="490">
        <v>2.113712</v>
      </c>
      <c r="AJ34" s="490">
        <v>2.4000720000000002</v>
      </c>
      <c r="AK34" s="490">
        <v>2.3780320000000001</v>
      </c>
      <c r="AL34" s="490">
        <v>2.4516580000000001</v>
      </c>
      <c r="AM34" s="490">
        <v>2.4607730000000001</v>
      </c>
      <c r="AN34" s="490">
        <v>2.2955570000000001</v>
      </c>
      <c r="AO34" s="490">
        <v>1.715265</v>
      </c>
      <c r="AP34" s="490">
        <v>2.3959790000000001</v>
      </c>
      <c r="AQ34" s="490">
        <v>2.4605579999999998</v>
      </c>
      <c r="AR34" s="490">
        <v>2.355766</v>
      </c>
      <c r="AS34" s="490">
        <v>2.4017089999999999</v>
      </c>
      <c r="AT34" s="490">
        <v>2.1936550000000001</v>
      </c>
      <c r="AU34" s="490">
        <v>1.791663</v>
      </c>
      <c r="AV34" s="490">
        <v>2.2305860000000002</v>
      </c>
      <c r="AW34" s="490">
        <v>2.37121</v>
      </c>
      <c r="AX34" s="490">
        <v>2.4530099999999999</v>
      </c>
      <c r="AY34" s="478">
        <v>2.41601</v>
      </c>
      <c r="AZ34" s="478">
        <v>2.1821999999999999</v>
      </c>
      <c r="BA34" s="478">
        <v>2.1027800000000001</v>
      </c>
      <c r="BB34" s="478">
        <v>2.2095899999999999</v>
      </c>
      <c r="BC34" s="478">
        <v>2.41601</v>
      </c>
      <c r="BD34" s="478">
        <v>2.3380800000000002</v>
      </c>
      <c r="BE34" s="478">
        <v>2.41601</v>
      </c>
      <c r="BF34" s="478">
        <v>2.41601</v>
      </c>
      <c r="BG34" s="478">
        <v>2.3380800000000002</v>
      </c>
      <c r="BH34" s="478">
        <v>2.41601</v>
      </c>
      <c r="BI34" s="478">
        <v>2.3380800000000002</v>
      </c>
      <c r="BJ34" s="478">
        <v>2.41601</v>
      </c>
      <c r="BK34" s="478">
        <v>2.41601</v>
      </c>
      <c r="BL34" s="478">
        <v>2.1821999999999999</v>
      </c>
      <c r="BM34" s="478">
        <v>1.6280600000000001</v>
      </c>
      <c r="BN34" s="478">
        <v>2.1139100000000002</v>
      </c>
      <c r="BO34" s="478">
        <v>2.41601</v>
      </c>
      <c r="BP34" s="478">
        <v>2.3380800000000002</v>
      </c>
      <c r="BQ34" s="478">
        <v>2.41601</v>
      </c>
      <c r="BR34" s="478">
        <v>2.41601</v>
      </c>
      <c r="BS34" s="478">
        <v>2.0078100000000001</v>
      </c>
      <c r="BT34" s="478">
        <v>2.41601</v>
      </c>
      <c r="BU34" s="478">
        <v>2.3380800000000002</v>
      </c>
      <c r="BV34" s="478">
        <v>2.41601</v>
      </c>
    </row>
    <row r="35" spans="1:74" ht="11.05" customHeight="1" x14ac:dyDescent="0.2">
      <c r="A35" s="240" t="s">
        <v>667</v>
      </c>
      <c r="B35" s="468" t="s">
        <v>1036</v>
      </c>
      <c r="C35" s="490">
        <v>2.570166526</v>
      </c>
      <c r="D35" s="490">
        <v>2.073726127</v>
      </c>
      <c r="E35" s="490">
        <v>2.4211474750000002</v>
      </c>
      <c r="F35" s="490">
        <v>2.303364889</v>
      </c>
      <c r="G35" s="490">
        <v>2.3623638969999998</v>
      </c>
      <c r="H35" s="490">
        <v>2.3366264960000001</v>
      </c>
      <c r="I35" s="490">
        <v>2.4282567199999998</v>
      </c>
      <c r="J35" s="490">
        <v>2.4386904309999999</v>
      </c>
      <c r="K35" s="490">
        <v>2.2669035769999999</v>
      </c>
      <c r="L35" s="490">
        <v>2.3673957300000001</v>
      </c>
      <c r="M35" s="490">
        <v>2.4805946909999999</v>
      </c>
      <c r="N35" s="490">
        <v>2.638890983</v>
      </c>
      <c r="O35" s="490">
        <v>2.4115053469999999</v>
      </c>
      <c r="P35" s="490">
        <v>2.2091782919999998</v>
      </c>
      <c r="Q35" s="490">
        <v>2.51748605</v>
      </c>
      <c r="R35" s="490">
        <v>2.1814047269999999</v>
      </c>
      <c r="S35" s="490">
        <v>2.2980127619999999</v>
      </c>
      <c r="T35" s="490">
        <v>2.333229373</v>
      </c>
      <c r="U35" s="490">
        <v>2.3903478069999999</v>
      </c>
      <c r="V35" s="490">
        <v>2.2928776530000001</v>
      </c>
      <c r="W35" s="490">
        <v>2.1509347860000001</v>
      </c>
      <c r="X35" s="490">
        <v>2.1189708970000001</v>
      </c>
      <c r="Y35" s="490">
        <v>2.1497675209999998</v>
      </c>
      <c r="Z35" s="490">
        <v>2.3276987849999999</v>
      </c>
      <c r="AA35" s="490">
        <v>2.6601176660000001</v>
      </c>
      <c r="AB35" s="490">
        <v>2.2579637109999999</v>
      </c>
      <c r="AC35" s="490">
        <v>2.446587895</v>
      </c>
      <c r="AD35" s="490">
        <v>2.3587562000000002</v>
      </c>
      <c r="AE35" s="490">
        <v>2.4140065169999998</v>
      </c>
      <c r="AF35" s="490">
        <v>2.0787795550000001</v>
      </c>
      <c r="AG35" s="490">
        <v>2.382581155</v>
      </c>
      <c r="AH35" s="490">
        <v>2.4592847760000001</v>
      </c>
      <c r="AI35" s="490">
        <v>2.1632538129999999</v>
      </c>
      <c r="AJ35" s="490">
        <v>2.238708398</v>
      </c>
      <c r="AK35" s="490">
        <v>2.3115044770000002</v>
      </c>
      <c r="AL35" s="490">
        <v>2.584885528</v>
      </c>
      <c r="AM35" s="490">
        <v>2.605185031</v>
      </c>
      <c r="AN35" s="490">
        <v>2.4845608260000001</v>
      </c>
      <c r="AO35" s="490">
        <v>2.651816003</v>
      </c>
      <c r="AP35" s="490">
        <v>2.3630176669999998</v>
      </c>
      <c r="AQ35" s="490">
        <v>2.441987497</v>
      </c>
      <c r="AR35" s="490">
        <v>2.2927722149999998</v>
      </c>
      <c r="AS35" s="490">
        <v>2.392682449</v>
      </c>
      <c r="AT35" s="490">
        <v>2.3162524950000001</v>
      </c>
      <c r="AU35" s="490">
        <v>2.127353576</v>
      </c>
      <c r="AV35" s="490">
        <v>2.1381534580000001</v>
      </c>
      <c r="AW35" s="490">
        <v>2.2976730000000001</v>
      </c>
      <c r="AX35" s="490">
        <v>2.4195720000000001</v>
      </c>
      <c r="AY35" s="478">
        <v>2.3238639999999999</v>
      </c>
      <c r="AZ35" s="478">
        <v>2.086341</v>
      </c>
      <c r="BA35" s="478">
        <v>2.4064779999999999</v>
      </c>
      <c r="BB35" s="478">
        <v>2.2200920000000002</v>
      </c>
      <c r="BC35" s="478">
        <v>2.3416429999999999</v>
      </c>
      <c r="BD35" s="478">
        <v>2.2676910000000001</v>
      </c>
      <c r="BE35" s="478">
        <v>2.3799070000000002</v>
      </c>
      <c r="BF35" s="478">
        <v>2.32951</v>
      </c>
      <c r="BG35" s="478">
        <v>2.166671</v>
      </c>
      <c r="BH35" s="478">
        <v>2.2131020000000001</v>
      </c>
      <c r="BI35" s="478">
        <v>2.3580019999999999</v>
      </c>
      <c r="BJ35" s="478">
        <v>2.4696829999999999</v>
      </c>
      <c r="BK35" s="478">
        <v>2.365326</v>
      </c>
      <c r="BL35" s="478">
        <v>2.1172499999999999</v>
      </c>
      <c r="BM35" s="478">
        <v>2.4346000000000001</v>
      </c>
      <c r="BN35" s="478">
        <v>2.2425290000000002</v>
      </c>
      <c r="BO35" s="478">
        <v>2.3606220000000002</v>
      </c>
      <c r="BP35" s="478">
        <v>2.2826979999999999</v>
      </c>
      <c r="BQ35" s="478">
        <v>2.3925019999999999</v>
      </c>
      <c r="BR35" s="478">
        <v>2.3397399999999999</v>
      </c>
      <c r="BS35" s="478">
        <v>2.1747000000000001</v>
      </c>
      <c r="BT35" s="478">
        <v>2.2197550000000001</v>
      </c>
      <c r="BU35" s="478">
        <v>2.3629509999999998</v>
      </c>
      <c r="BV35" s="478">
        <v>2.475365</v>
      </c>
    </row>
    <row r="36" spans="1:74" ht="11.05" customHeight="1" x14ac:dyDescent="0.2">
      <c r="A36" s="240" t="s">
        <v>668</v>
      </c>
      <c r="B36" s="468" t="s">
        <v>1049</v>
      </c>
      <c r="C36" s="490">
        <v>0.459257321</v>
      </c>
      <c r="D36" s="490">
        <v>0.48225167099999999</v>
      </c>
      <c r="E36" s="490">
        <v>0.80387760799999997</v>
      </c>
      <c r="F36" s="490">
        <v>0.54751741200000004</v>
      </c>
      <c r="G36" s="490">
        <v>0.53470625199999999</v>
      </c>
      <c r="H36" s="490">
        <v>0.63538251899999998</v>
      </c>
      <c r="I36" s="490">
        <v>0.45202173600000001</v>
      </c>
      <c r="J36" s="490">
        <v>0.450892719</v>
      </c>
      <c r="K36" s="490">
        <v>0.566624499</v>
      </c>
      <c r="L36" s="490">
        <v>0.551901325</v>
      </c>
      <c r="M36" s="490">
        <v>0.59530490599999997</v>
      </c>
      <c r="N36" s="490">
        <v>0.695245958</v>
      </c>
      <c r="O36" s="490">
        <v>0.52152241899999996</v>
      </c>
      <c r="P36" s="490">
        <v>0.630065439</v>
      </c>
      <c r="Q36" s="490">
        <v>0.71854970399999996</v>
      </c>
      <c r="R36" s="490">
        <v>0.67883593200000003</v>
      </c>
      <c r="S36" s="490">
        <v>0.54393480299999997</v>
      </c>
      <c r="T36" s="490">
        <v>0.58882283999999996</v>
      </c>
      <c r="U36" s="490">
        <v>0.57297131000000001</v>
      </c>
      <c r="V36" s="490">
        <v>0.48905159199999998</v>
      </c>
      <c r="W36" s="490">
        <v>0.45530801999999998</v>
      </c>
      <c r="X36" s="490">
        <v>0.64289540300000003</v>
      </c>
      <c r="Y36" s="490">
        <v>0.68673810000000002</v>
      </c>
      <c r="Z36" s="490">
        <v>0.706240019</v>
      </c>
      <c r="AA36" s="490">
        <v>0.44187577900000002</v>
      </c>
      <c r="AB36" s="490">
        <v>0.72260278200000005</v>
      </c>
      <c r="AC36" s="490">
        <v>0.76779201399999997</v>
      </c>
      <c r="AD36" s="490">
        <v>0.74205569199999999</v>
      </c>
      <c r="AE36" s="490">
        <v>0.70805870400000004</v>
      </c>
      <c r="AF36" s="490">
        <v>0.52130132900000004</v>
      </c>
      <c r="AG36" s="490">
        <v>0.55154884699999995</v>
      </c>
      <c r="AH36" s="490">
        <v>0.60010640800000004</v>
      </c>
      <c r="AI36" s="490">
        <v>0.487735535</v>
      </c>
      <c r="AJ36" s="490">
        <v>0.68363101299999995</v>
      </c>
      <c r="AK36" s="490">
        <v>0.81572412699999997</v>
      </c>
      <c r="AL36" s="490">
        <v>0.68722221400000005</v>
      </c>
      <c r="AM36" s="490">
        <v>0.68839616100000001</v>
      </c>
      <c r="AN36" s="490">
        <v>0.77056187899999995</v>
      </c>
      <c r="AO36" s="490">
        <v>0.91562698099999995</v>
      </c>
      <c r="AP36" s="490">
        <v>0.91479569999999999</v>
      </c>
      <c r="AQ36" s="490">
        <v>0.78307990299999997</v>
      </c>
      <c r="AR36" s="490">
        <v>0.862837246</v>
      </c>
      <c r="AS36" s="490">
        <v>0.70068052000000003</v>
      </c>
      <c r="AT36" s="490">
        <v>0.75139655100000002</v>
      </c>
      <c r="AU36" s="490">
        <v>0.71508735999999995</v>
      </c>
      <c r="AV36" s="490">
        <v>0.87922372999999998</v>
      </c>
      <c r="AW36" s="490">
        <v>1.0041150000000001</v>
      </c>
      <c r="AX36" s="490">
        <v>0.68980730000000001</v>
      </c>
      <c r="AY36" s="478">
        <v>0.71810300000000005</v>
      </c>
      <c r="AZ36" s="478">
        <v>0.84783560000000002</v>
      </c>
      <c r="BA36" s="478">
        <v>1.029223</v>
      </c>
      <c r="BB36" s="478">
        <v>1.0112680000000001</v>
      </c>
      <c r="BC36" s="478">
        <v>0.94606349999999995</v>
      </c>
      <c r="BD36" s="478">
        <v>1.083124</v>
      </c>
      <c r="BE36" s="478">
        <v>0.885073</v>
      </c>
      <c r="BF36" s="478">
        <v>0.89388400000000001</v>
      </c>
      <c r="BG36" s="478">
        <v>0.84003859999999997</v>
      </c>
      <c r="BH36" s="478">
        <v>1.0804819999999999</v>
      </c>
      <c r="BI36" s="478">
        <v>1.084551</v>
      </c>
      <c r="BJ36" s="478">
        <v>0.84716000000000002</v>
      </c>
      <c r="BK36" s="478">
        <v>0.9003449</v>
      </c>
      <c r="BL36" s="478">
        <v>1.1141970000000001</v>
      </c>
      <c r="BM36" s="478">
        <v>1.3830830000000001</v>
      </c>
      <c r="BN36" s="478">
        <v>1.334757</v>
      </c>
      <c r="BO36" s="478">
        <v>1.220723</v>
      </c>
      <c r="BP36" s="478">
        <v>1.3951340000000001</v>
      </c>
      <c r="BQ36" s="478">
        <v>1.123335</v>
      </c>
      <c r="BR36" s="478">
        <v>1.1215409999999999</v>
      </c>
      <c r="BS36" s="478">
        <v>1.0710360000000001</v>
      </c>
      <c r="BT36" s="478">
        <v>1.301331</v>
      </c>
      <c r="BU36" s="478">
        <v>1.3246089999999999</v>
      </c>
      <c r="BV36" s="478">
        <v>1.183047</v>
      </c>
    </row>
    <row r="37" spans="1:74" ht="11.05" customHeight="1" x14ac:dyDescent="0.2">
      <c r="A37" s="240" t="s">
        <v>669</v>
      </c>
      <c r="B37" s="500" t="s">
        <v>1050</v>
      </c>
      <c r="C37" s="490">
        <v>0.16743904800000001</v>
      </c>
      <c r="D37" s="490">
        <v>0.16364062099999999</v>
      </c>
      <c r="E37" s="490">
        <v>5.06145E-2</v>
      </c>
      <c r="F37" s="490">
        <v>6.4282599999999995E-2</v>
      </c>
      <c r="G37" s="490">
        <v>3.0509905E-2</v>
      </c>
      <c r="H37" s="490">
        <v>6.2714131000000006E-2</v>
      </c>
      <c r="I37" s="490">
        <v>6.0224921000000001E-2</v>
      </c>
      <c r="J37" s="490">
        <v>0.210045812</v>
      </c>
      <c r="K37" s="490">
        <v>0.13731048900000001</v>
      </c>
      <c r="L37" s="490">
        <v>2.7464367E-2</v>
      </c>
      <c r="M37" s="490">
        <v>2.8636255999999999E-2</v>
      </c>
      <c r="N37" s="490">
        <v>3.9257950999999999E-2</v>
      </c>
      <c r="O37" s="490">
        <v>0.98390797600000002</v>
      </c>
      <c r="P37" s="490">
        <v>9.6752643999999999E-2</v>
      </c>
      <c r="Q37" s="490">
        <v>1.9171304E-2</v>
      </c>
      <c r="R37" s="490">
        <v>-1.7272501999999999E-2</v>
      </c>
      <c r="S37" s="490">
        <v>-3.3430320000000001E-3</v>
      </c>
      <c r="T37" s="490">
        <v>-1.8703447000000002E-2</v>
      </c>
      <c r="U37" s="490">
        <v>2.4078605999999999E-2</v>
      </c>
      <c r="V37" s="490">
        <v>1.8118476000000001E-2</v>
      </c>
      <c r="W37" s="490">
        <v>-4.5139070000000002E-3</v>
      </c>
      <c r="X37" s="490">
        <v>-1.0522067E-2</v>
      </c>
      <c r="Y37" s="490">
        <v>-5.31549E-3</v>
      </c>
      <c r="Z37" s="490">
        <v>0.50694203900000001</v>
      </c>
      <c r="AA37" s="490">
        <v>6.1203150000000003E-3</v>
      </c>
      <c r="AB37" s="490">
        <v>0.19491961299999999</v>
      </c>
      <c r="AC37" s="490">
        <v>5.1043670000000003E-3</v>
      </c>
      <c r="AD37" s="490">
        <v>-6.21928E-4</v>
      </c>
      <c r="AE37" s="490">
        <v>-4.9413510000000001E-3</v>
      </c>
      <c r="AF37" s="490">
        <v>-3.0171619999999999E-3</v>
      </c>
      <c r="AG37" s="490">
        <v>1.8784869999999999E-2</v>
      </c>
      <c r="AH37" s="490">
        <v>-5.515013E-3</v>
      </c>
      <c r="AI37" s="490">
        <v>1.2771320000000001E-3</v>
      </c>
      <c r="AJ37" s="490">
        <v>5.3023057999999998E-2</v>
      </c>
      <c r="AK37" s="490">
        <v>-5.5230940000000001E-3</v>
      </c>
      <c r="AL37" s="490">
        <v>-2.821661E-3</v>
      </c>
      <c r="AM37" s="490">
        <v>0.13896813299999999</v>
      </c>
      <c r="AN37" s="490">
        <v>2.161994E-3</v>
      </c>
      <c r="AO37" s="490">
        <v>2.8216690000000002E-3</v>
      </c>
      <c r="AP37" s="490">
        <v>1.213053E-3</v>
      </c>
      <c r="AQ37" s="490">
        <v>2.0687959999999999E-3</v>
      </c>
      <c r="AR37" s="490">
        <v>2.4961757000000001E-2</v>
      </c>
      <c r="AS37" s="490">
        <v>2.2455019999999999E-2</v>
      </c>
      <c r="AT37" s="490">
        <v>2.026749E-3</v>
      </c>
      <c r="AU37" s="490">
        <v>-6.9085529999999996E-3</v>
      </c>
      <c r="AV37" s="490">
        <v>6.2640199999999997E-4</v>
      </c>
      <c r="AW37" s="490">
        <v>-1.64551E-2</v>
      </c>
      <c r="AX37" s="490">
        <v>0.1089087</v>
      </c>
      <c r="AY37" s="478">
        <v>0.31345640000000002</v>
      </c>
      <c r="AZ37" s="478">
        <v>6.5587699999999999E-2</v>
      </c>
      <c r="BA37" s="478">
        <v>3.8714999999999999E-2</v>
      </c>
      <c r="BB37" s="478">
        <v>-4.81569E-4</v>
      </c>
      <c r="BC37" s="478">
        <v>5.66882E-4</v>
      </c>
      <c r="BD37" s="478">
        <v>1.64739E-2</v>
      </c>
      <c r="BE37" s="478">
        <v>7.2257299999999997E-2</v>
      </c>
      <c r="BF37" s="478">
        <v>-1.0305E-2</v>
      </c>
      <c r="BG37" s="478">
        <v>-1.31504E-2</v>
      </c>
      <c r="BH37" s="478">
        <v>1.0540900000000001E-2</v>
      </c>
      <c r="BI37" s="478">
        <v>-1.4635799999999999E-2</v>
      </c>
      <c r="BJ37" s="478">
        <v>0.1510658</v>
      </c>
      <c r="BK37" s="478">
        <v>0.1321774</v>
      </c>
      <c r="BL37" s="478">
        <v>7.3315699999999998E-2</v>
      </c>
      <c r="BM37" s="478">
        <v>1.9366600000000001E-2</v>
      </c>
      <c r="BN37" s="478">
        <v>-2.1429799999999999E-2</v>
      </c>
      <c r="BO37" s="478">
        <v>-5.1090599999999999E-4</v>
      </c>
      <c r="BP37" s="478">
        <v>-8.8138500000000005E-4</v>
      </c>
      <c r="BQ37" s="478">
        <v>5.8429500000000002E-2</v>
      </c>
      <c r="BR37" s="478">
        <v>-2.5202200000000001E-2</v>
      </c>
      <c r="BS37" s="478">
        <v>2.9199900000000001E-2</v>
      </c>
      <c r="BT37" s="478">
        <v>3.0555999999999999E-3</v>
      </c>
      <c r="BU37" s="478">
        <v>-2.0764500000000002E-2</v>
      </c>
      <c r="BV37" s="478">
        <v>7.3993900000000001E-2</v>
      </c>
    </row>
    <row r="38" spans="1:74" ht="11.05" customHeight="1" x14ac:dyDescent="0.2">
      <c r="A38" s="240" t="s">
        <v>671</v>
      </c>
      <c r="B38" s="498" t="s">
        <v>1051</v>
      </c>
      <c r="C38" s="490">
        <v>13.223711</v>
      </c>
      <c r="D38" s="490">
        <v>12.147183999999999</v>
      </c>
      <c r="E38" s="490">
        <v>11.930161</v>
      </c>
      <c r="F38" s="490">
        <v>10.610669</v>
      </c>
      <c r="G38" s="490">
        <v>11.314845</v>
      </c>
      <c r="H38" s="490">
        <v>13.754079000000001</v>
      </c>
      <c r="I38" s="490">
        <v>14.962937999999999</v>
      </c>
      <c r="J38" s="490">
        <v>15.637915</v>
      </c>
      <c r="K38" s="490">
        <v>12.591926000000001</v>
      </c>
      <c r="L38" s="490">
        <v>11.554100999999999</v>
      </c>
      <c r="M38" s="490">
        <v>11.605649</v>
      </c>
      <c r="N38" s="490">
        <v>12.645562999999999</v>
      </c>
      <c r="O38" s="490">
        <v>13.97039</v>
      </c>
      <c r="P38" s="490">
        <v>12.007031</v>
      </c>
      <c r="Q38" s="490">
        <v>12.109356</v>
      </c>
      <c r="R38" s="490">
        <v>10.768197000000001</v>
      </c>
      <c r="S38" s="490">
        <v>11.532183</v>
      </c>
      <c r="T38" s="490">
        <v>12.668996</v>
      </c>
      <c r="U38" s="490">
        <v>15.766400000000001</v>
      </c>
      <c r="V38" s="490">
        <v>15.922114000000001</v>
      </c>
      <c r="W38" s="490">
        <v>12.336512000000001</v>
      </c>
      <c r="X38" s="490">
        <v>11.119448999999999</v>
      </c>
      <c r="Y38" s="490">
        <v>11.434576</v>
      </c>
      <c r="Z38" s="490">
        <v>13.046155000000001</v>
      </c>
      <c r="AA38" s="490">
        <v>12.699878999999999</v>
      </c>
      <c r="AB38" s="490">
        <v>11.432169999999999</v>
      </c>
      <c r="AC38" s="490">
        <v>12.006843999999999</v>
      </c>
      <c r="AD38" s="490">
        <v>10.478032000000001</v>
      </c>
      <c r="AE38" s="490">
        <v>10.839790000000001</v>
      </c>
      <c r="AF38" s="490">
        <v>12.018212999999999</v>
      </c>
      <c r="AG38" s="490">
        <v>15.607754999999999</v>
      </c>
      <c r="AH38" s="490">
        <v>13.951835000000001</v>
      </c>
      <c r="AI38" s="490">
        <v>12.559091</v>
      </c>
      <c r="AJ38" s="490">
        <v>11.366149</v>
      </c>
      <c r="AK38" s="490">
        <v>11.584643</v>
      </c>
      <c r="AL38" s="490">
        <v>12.505335006999999</v>
      </c>
      <c r="AM38" s="490">
        <v>13.447781000000001</v>
      </c>
      <c r="AN38" s="490">
        <v>11.872809999999999</v>
      </c>
      <c r="AO38" s="490">
        <v>11.641648999999999</v>
      </c>
      <c r="AP38" s="490">
        <v>10.659670999999999</v>
      </c>
      <c r="AQ38" s="490">
        <v>11.366106</v>
      </c>
      <c r="AR38" s="490">
        <v>13.643476</v>
      </c>
      <c r="AS38" s="490">
        <v>16.019259999999999</v>
      </c>
      <c r="AT38" s="490">
        <v>14.508747</v>
      </c>
      <c r="AU38" s="490">
        <v>11.894012</v>
      </c>
      <c r="AV38" s="490">
        <v>11.185245999999999</v>
      </c>
      <c r="AW38" s="490">
        <v>11.319523999999999</v>
      </c>
      <c r="AX38" s="490">
        <v>13.40236</v>
      </c>
      <c r="AY38" s="478">
        <v>13.740880000000001</v>
      </c>
      <c r="AZ38" s="478">
        <v>11.48197</v>
      </c>
      <c r="BA38" s="478">
        <v>12.283849999999999</v>
      </c>
      <c r="BB38" s="478">
        <v>11.06448</v>
      </c>
      <c r="BC38" s="478">
        <v>11.632020000000001</v>
      </c>
      <c r="BD38" s="478">
        <v>13.502599999999999</v>
      </c>
      <c r="BE38" s="478">
        <v>16.387460000000001</v>
      </c>
      <c r="BF38" s="478">
        <v>15.97057</v>
      </c>
      <c r="BG38" s="478">
        <v>12.94154</v>
      </c>
      <c r="BH38" s="478">
        <v>12.001340000000001</v>
      </c>
      <c r="BI38" s="478">
        <v>11.94388</v>
      </c>
      <c r="BJ38" s="478">
        <v>13.60102</v>
      </c>
      <c r="BK38" s="478">
        <v>13.98892</v>
      </c>
      <c r="BL38" s="478">
        <v>11.786720000000001</v>
      </c>
      <c r="BM38" s="478">
        <v>12.56758</v>
      </c>
      <c r="BN38" s="478">
        <v>11.335240000000001</v>
      </c>
      <c r="BO38" s="478">
        <v>11.87087</v>
      </c>
      <c r="BP38" s="478">
        <v>13.743270000000001</v>
      </c>
      <c r="BQ38" s="478">
        <v>16.653690000000001</v>
      </c>
      <c r="BR38" s="478">
        <v>16.230789999999999</v>
      </c>
      <c r="BS38" s="478">
        <v>13.15864</v>
      </c>
      <c r="BT38" s="478">
        <v>12.19111</v>
      </c>
      <c r="BU38" s="478">
        <v>12.09937</v>
      </c>
      <c r="BV38" s="478">
        <v>13.725070000000001</v>
      </c>
    </row>
    <row r="39" spans="1:74" ht="11.05" customHeight="1" x14ac:dyDescent="0.2">
      <c r="A39" s="235"/>
      <c r="B39" s="68" t="s">
        <v>752</v>
      </c>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1"/>
      <c r="AY39" s="496"/>
      <c r="AZ39" s="496"/>
      <c r="BA39" s="496"/>
      <c r="BB39" s="496"/>
      <c r="BC39" s="496"/>
      <c r="BD39" s="496"/>
      <c r="BE39" s="496"/>
      <c r="BF39" s="496"/>
      <c r="BG39" s="496"/>
      <c r="BH39" s="496"/>
      <c r="BI39" s="496"/>
      <c r="BJ39" s="496"/>
      <c r="BK39" s="496"/>
      <c r="BL39" s="496"/>
      <c r="BM39" s="496"/>
      <c r="BN39" s="496"/>
      <c r="BO39" s="496"/>
      <c r="BP39" s="496"/>
      <c r="BQ39" s="496"/>
      <c r="BR39" s="496"/>
      <c r="BS39" s="496"/>
      <c r="BT39" s="496"/>
      <c r="BU39" s="496"/>
      <c r="BV39" s="496"/>
    </row>
    <row r="40" spans="1:74" s="303" customFormat="1" ht="11.05" customHeight="1" x14ac:dyDescent="0.2">
      <c r="A40" s="497" t="s">
        <v>678</v>
      </c>
      <c r="B40" s="471" t="s">
        <v>1048</v>
      </c>
      <c r="C40" s="322">
        <v>75.203105309999998</v>
      </c>
      <c r="D40" s="322">
        <v>72.461637197000002</v>
      </c>
      <c r="E40" s="322">
        <v>66.008560861999996</v>
      </c>
      <c r="F40" s="322">
        <v>59.160415356000001</v>
      </c>
      <c r="G40" s="322">
        <v>62.841729313999998</v>
      </c>
      <c r="H40" s="322">
        <v>75.698846343</v>
      </c>
      <c r="I40" s="322">
        <v>83.134663066000002</v>
      </c>
      <c r="J40" s="322">
        <v>84.776085179000006</v>
      </c>
      <c r="K40" s="322">
        <v>68.984147053000001</v>
      </c>
      <c r="L40" s="322">
        <v>63.495807091000003</v>
      </c>
      <c r="M40" s="322">
        <v>64.770424520999995</v>
      </c>
      <c r="N40" s="322">
        <v>71.358592224000006</v>
      </c>
      <c r="O40" s="322">
        <v>81.805861011999994</v>
      </c>
      <c r="P40" s="322">
        <v>69.174548702999999</v>
      </c>
      <c r="Q40" s="322">
        <v>68.017681647000003</v>
      </c>
      <c r="R40" s="322">
        <v>59.174351147000003</v>
      </c>
      <c r="S40" s="322">
        <v>65.437802590999993</v>
      </c>
      <c r="T40" s="322">
        <v>73.198368613</v>
      </c>
      <c r="U40" s="322">
        <v>83.176610875999998</v>
      </c>
      <c r="V40" s="322">
        <v>82.809029881000001</v>
      </c>
      <c r="W40" s="322">
        <v>68.908996502999997</v>
      </c>
      <c r="X40" s="322">
        <v>61.427862691000001</v>
      </c>
      <c r="Y40" s="322">
        <v>64.387994925000001</v>
      </c>
      <c r="Z40" s="322">
        <v>75.256463867999997</v>
      </c>
      <c r="AA40" s="322">
        <v>72.639659834</v>
      </c>
      <c r="AB40" s="322">
        <v>64.733321043999993</v>
      </c>
      <c r="AC40" s="322">
        <v>68.953841136999998</v>
      </c>
      <c r="AD40" s="322">
        <v>58.785967917999997</v>
      </c>
      <c r="AE40" s="322">
        <v>62.523123439999999</v>
      </c>
      <c r="AF40" s="322">
        <v>70.367586840000001</v>
      </c>
      <c r="AG40" s="322">
        <v>85.222901702000001</v>
      </c>
      <c r="AH40" s="322">
        <v>82.730104138000002</v>
      </c>
      <c r="AI40" s="322">
        <v>70.787788474999999</v>
      </c>
      <c r="AJ40" s="322">
        <v>62.844989839999997</v>
      </c>
      <c r="AK40" s="322">
        <v>66.808247528999999</v>
      </c>
      <c r="AL40" s="322">
        <v>73.905745151999994</v>
      </c>
      <c r="AM40" s="322">
        <v>81.279220632000005</v>
      </c>
      <c r="AN40" s="322">
        <v>69.097081191000001</v>
      </c>
      <c r="AO40" s="322">
        <v>67.425754491000006</v>
      </c>
      <c r="AP40" s="322">
        <v>61.319763686000002</v>
      </c>
      <c r="AQ40" s="322">
        <v>66.427779365000006</v>
      </c>
      <c r="AR40" s="322">
        <v>79.989534976000002</v>
      </c>
      <c r="AS40" s="322">
        <v>87.505925059999996</v>
      </c>
      <c r="AT40" s="322">
        <v>84.204642323000002</v>
      </c>
      <c r="AU40" s="322">
        <v>69.756990626000004</v>
      </c>
      <c r="AV40" s="322">
        <v>63.591188895999998</v>
      </c>
      <c r="AW40" s="322">
        <v>64.066315230000001</v>
      </c>
      <c r="AX40" s="322">
        <v>77.948452549999999</v>
      </c>
      <c r="AY40" s="484">
        <v>81.890529999999998</v>
      </c>
      <c r="AZ40" s="484">
        <v>67.778149999999997</v>
      </c>
      <c r="BA40" s="484">
        <v>69.75273</v>
      </c>
      <c r="BB40" s="484">
        <v>62.222909999999999</v>
      </c>
      <c r="BC40" s="484">
        <v>66.094859999999997</v>
      </c>
      <c r="BD40" s="484">
        <v>76.425380000000004</v>
      </c>
      <c r="BE40" s="484">
        <v>88.852239999999995</v>
      </c>
      <c r="BF40" s="484">
        <v>87.681439999999995</v>
      </c>
      <c r="BG40" s="484">
        <v>71.616839999999996</v>
      </c>
      <c r="BH40" s="484">
        <v>65.913920000000005</v>
      </c>
      <c r="BI40" s="484">
        <v>68.438540000000003</v>
      </c>
      <c r="BJ40" s="484">
        <v>79.454729999999998</v>
      </c>
      <c r="BK40" s="484">
        <v>83.258579999999995</v>
      </c>
      <c r="BL40" s="484">
        <v>69.254080000000002</v>
      </c>
      <c r="BM40" s="484">
        <v>71.331649999999996</v>
      </c>
      <c r="BN40" s="484">
        <v>63.751609999999999</v>
      </c>
      <c r="BO40" s="484">
        <v>67.191029999999998</v>
      </c>
      <c r="BP40" s="484">
        <v>77.644069999999999</v>
      </c>
      <c r="BQ40" s="484">
        <v>90.321079999999995</v>
      </c>
      <c r="BR40" s="484">
        <v>89.052679999999995</v>
      </c>
      <c r="BS40" s="484">
        <v>73.098200000000006</v>
      </c>
      <c r="BT40" s="484">
        <v>67.336309999999997</v>
      </c>
      <c r="BU40" s="484">
        <v>69.469189999999998</v>
      </c>
      <c r="BV40" s="484">
        <v>80.271119999999996</v>
      </c>
    </row>
    <row r="41" spans="1:74" ht="11.05" customHeight="1" x14ac:dyDescent="0.2">
      <c r="A41" s="240" t="s">
        <v>672</v>
      </c>
      <c r="B41" s="500" t="s">
        <v>1042</v>
      </c>
      <c r="C41" s="490">
        <v>26.389330203</v>
      </c>
      <c r="D41" s="490">
        <v>22.949838454000002</v>
      </c>
      <c r="E41" s="490">
        <v>24.345029590999999</v>
      </c>
      <c r="F41" s="490">
        <v>22.159965944</v>
      </c>
      <c r="G41" s="490">
        <v>22.727601753999998</v>
      </c>
      <c r="H41" s="490">
        <v>27.999774435999999</v>
      </c>
      <c r="I41" s="490">
        <v>31.942890851000001</v>
      </c>
      <c r="J41" s="490">
        <v>33.437001318</v>
      </c>
      <c r="K41" s="490">
        <v>26.072315138</v>
      </c>
      <c r="L41" s="490">
        <v>26.671328905999999</v>
      </c>
      <c r="M41" s="490">
        <v>26.072399527000002</v>
      </c>
      <c r="N41" s="490">
        <v>27.822578641</v>
      </c>
      <c r="O41" s="490">
        <v>27.728312468999999</v>
      </c>
      <c r="P41" s="490">
        <v>24.459084074</v>
      </c>
      <c r="Q41" s="490">
        <v>25.947734256</v>
      </c>
      <c r="R41" s="490">
        <v>20.330661221</v>
      </c>
      <c r="S41" s="490">
        <v>23.696620188000001</v>
      </c>
      <c r="T41" s="490">
        <v>30.392852474000001</v>
      </c>
      <c r="U41" s="490">
        <v>37.149022737000003</v>
      </c>
      <c r="V41" s="490">
        <v>36.533886088000003</v>
      </c>
      <c r="W41" s="490">
        <v>30.684391844</v>
      </c>
      <c r="X41" s="490">
        <v>27.083527145000001</v>
      </c>
      <c r="Y41" s="490">
        <v>25.713037833000001</v>
      </c>
      <c r="Z41" s="490">
        <v>28.249464356000001</v>
      </c>
      <c r="AA41" s="490">
        <v>30.760508476999998</v>
      </c>
      <c r="AB41" s="490">
        <v>27.41496463</v>
      </c>
      <c r="AC41" s="490">
        <v>29.250988804999999</v>
      </c>
      <c r="AD41" s="490">
        <v>23.233795242999999</v>
      </c>
      <c r="AE41" s="490">
        <v>26.621627404000002</v>
      </c>
      <c r="AF41" s="490">
        <v>32.807063663000001</v>
      </c>
      <c r="AG41" s="490">
        <v>41.396604242000002</v>
      </c>
      <c r="AH41" s="490">
        <v>39.083980377000003</v>
      </c>
      <c r="AI41" s="490">
        <v>33.243518217999998</v>
      </c>
      <c r="AJ41" s="490">
        <v>27.304447866</v>
      </c>
      <c r="AK41" s="490">
        <v>28.731118781999999</v>
      </c>
      <c r="AL41" s="490">
        <v>32.063719646999999</v>
      </c>
      <c r="AM41" s="490">
        <v>33.399440705000004</v>
      </c>
      <c r="AN41" s="490">
        <v>31.446299244999999</v>
      </c>
      <c r="AO41" s="490">
        <v>30.617557441999999</v>
      </c>
      <c r="AP41" s="490">
        <v>26.870536170000001</v>
      </c>
      <c r="AQ41" s="490">
        <v>28.03451123</v>
      </c>
      <c r="AR41" s="490">
        <v>35.975526309999999</v>
      </c>
      <c r="AS41" s="490">
        <v>42.989792903999998</v>
      </c>
      <c r="AT41" s="490">
        <v>40.317005510000001</v>
      </c>
      <c r="AU41" s="490">
        <v>33.968484320000002</v>
      </c>
      <c r="AV41" s="490">
        <v>27.919763285999998</v>
      </c>
      <c r="AW41" s="490">
        <v>27.528584334000001</v>
      </c>
      <c r="AX41" s="490">
        <v>33.297799920999999</v>
      </c>
      <c r="AY41" s="478">
        <v>34.613549999999996</v>
      </c>
      <c r="AZ41" s="478">
        <v>29.934930000000001</v>
      </c>
      <c r="BA41" s="478">
        <v>32.424219999999998</v>
      </c>
      <c r="BB41" s="478">
        <v>29.292919999999999</v>
      </c>
      <c r="BC41" s="478">
        <v>30.416899999999998</v>
      </c>
      <c r="BD41" s="478">
        <v>34.895069999999997</v>
      </c>
      <c r="BE41" s="478">
        <v>42.063339999999997</v>
      </c>
      <c r="BF41" s="478">
        <v>41.673940000000002</v>
      </c>
      <c r="BG41" s="478">
        <v>33.910249999999998</v>
      </c>
      <c r="BH41" s="478">
        <v>30.189800000000002</v>
      </c>
      <c r="BI41" s="478">
        <v>27.88871</v>
      </c>
      <c r="BJ41" s="478">
        <v>31.284980000000001</v>
      </c>
      <c r="BK41" s="478">
        <v>32.030050000000003</v>
      </c>
      <c r="BL41" s="478">
        <v>26.008500000000002</v>
      </c>
      <c r="BM41" s="478">
        <v>33.614019999999996</v>
      </c>
      <c r="BN41" s="478">
        <v>29.857610000000001</v>
      </c>
      <c r="BO41" s="478">
        <v>29.625730000000001</v>
      </c>
      <c r="BP41" s="478">
        <v>34.711320000000001</v>
      </c>
      <c r="BQ41" s="478">
        <v>41.682659999999998</v>
      </c>
      <c r="BR41" s="478">
        <v>40.771619999999999</v>
      </c>
      <c r="BS41" s="478">
        <v>34.076250000000002</v>
      </c>
      <c r="BT41" s="478">
        <v>31.950849999999999</v>
      </c>
      <c r="BU41" s="478">
        <v>30.672689999999999</v>
      </c>
      <c r="BV41" s="478">
        <v>30.135729999999999</v>
      </c>
    </row>
    <row r="42" spans="1:74" ht="11.05" customHeight="1" x14ac:dyDescent="0.2">
      <c r="A42" s="240" t="s">
        <v>673</v>
      </c>
      <c r="B42" s="468" t="s">
        <v>474</v>
      </c>
      <c r="C42" s="490">
        <v>19.208330678999999</v>
      </c>
      <c r="D42" s="490">
        <v>23.066113305999998</v>
      </c>
      <c r="E42" s="490">
        <v>14.576999983</v>
      </c>
      <c r="F42" s="490">
        <v>12.215670810000001</v>
      </c>
      <c r="G42" s="490">
        <v>13.595573988</v>
      </c>
      <c r="H42" s="490">
        <v>20.315312474999999</v>
      </c>
      <c r="I42" s="490">
        <v>23.964789764999999</v>
      </c>
      <c r="J42" s="490">
        <v>23.560650880000001</v>
      </c>
      <c r="K42" s="490">
        <v>15.528505542</v>
      </c>
      <c r="L42" s="490">
        <v>10.935695972</v>
      </c>
      <c r="M42" s="490">
        <v>11.432377897</v>
      </c>
      <c r="N42" s="490">
        <v>13.385060205</v>
      </c>
      <c r="O42" s="490">
        <v>23.865950931</v>
      </c>
      <c r="P42" s="490">
        <v>17.659593537999999</v>
      </c>
      <c r="Q42" s="490">
        <v>13.717796140000001</v>
      </c>
      <c r="R42" s="490">
        <v>13.464845146</v>
      </c>
      <c r="S42" s="490">
        <v>13.798435320999999</v>
      </c>
      <c r="T42" s="490">
        <v>15.287973982</v>
      </c>
      <c r="U42" s="490">
        <v>18.171483153</v>
      </c>
      <c r="V42" s="490">
        <v>19.092617079</v>
      </c>
      <c r="W42" s="490">
        <v>12.376879213</v>
      </c>
      <c r="X42" s="490">
        <v>9.0460841829999996</v>
      </c>
      <c r="Y42" s="490">
        <v>11.387858517</v>
      </c>
      <c r="Z42" s="490">
        <v>17.032377150999999</v>
      </c>
      <c r="AA42" s="490">
        <v>12.451085295</v>
      </c>
      <c r="AB42" s="490">
        <v>10.585938820999999</v>
      </c>
      <c r="AC42" s="490">
        <v>11.673125347999999</v>
      </c>
      <c r="AD42" s="490">
        <v>10.139908514</v>
      </c>
      <c r="AE42" s="490">
        <v>8.7695523830000006</v>
      </c>
      <c r="AF42" s="490">
        <v>10.213133951</v>
      </c>
      <c r="AG42" s="490">
        <v>16.118471666000001</v>
      </c>
      <c r="AH42" s="490">
        <v>15.812427497</v>
      </c>
      <c r="AI42" s="490">
        <v>11.52792051</v>
      </c>
      <c r="AJ42" s="490">
        <v>8.8704651820000002</v>
      </c>
      <c r="AK42" s="490">
        <v>10.361991740000001</v>
      </c>
      <c r="AL42" s="490">
        <v>12.319769561999999</v>
      </c>
      <c r="AM42" s="490">
        <v>17.911579714999998</v>
      </c>
      <c r="AN42" s="490">
        <v>9.9179207829999996</v>
      </c>
      <c r="AO42" s="490">
        <v>8.391277358</v>
      </c>
      <c r="AP42" s="490">
        <v>8.9550994480000004</v>
      </c>
      <c r="AQ42" s="490">
        <v>10.761551139</v>
      </c>
      <c r="AR42" s="490">
        <v>15.187447731000001</v>
      </c>
      <c r="AS42" s="490">
        <v>16.320773387999999</v>
      </c>
      <c r="AT42" s="490">
        <v>14.941594212</v>
      </c>
      <c r="AU42" s="490">
        <v>8.7313683750000006</v>
      </c>
      <c r="AV42" s="490">
        <v>8.2035764810000007</v>
      </c>
      <c r="AW42" s="490">
        <v>8.9235939999999996</v>
      </c>
      <c r="AX42" s="490">
        <v>14.678089999999999</v>
      </c>
      <c r="AY42" s="478">
        <v>17.437760000000001</v>
      </c>
      <c r="AZ42" s="478">
        <v>10.96546</v>
      </c>
      <c r="BA42" s="478">
        <v>8.1370520000000006</v>
      </c>
      <c r="BB42" s="478">
        <v>5.5282809999999998</v>
      </c>
      <c r="BC42" s="478">
        <v>6.2486329999999999</v>
      </c>
      <c r="BD42" s="478">
        <v>11.304410000000001</v>
      </c>
      <c r="BE42" s="478">
        <v>17.059270000000001</v>
      </c>
      <c r="BF42" s="478">
        <v>16.557770000000001</v>
      </c>
      <c r="BG42" s="478">
        <v>10.18304</v>
      </c>
      <c r="BH42" s="478">
        <v>9.2820319999999992</v>
      </c>
      <c r="BI42" s="478">
        <v>11.444509999999999</v>
      </c>
      <c r="BJ42" s="478">
        <v>18.04815</v>
      </c>
      <c r="BK42" s="478">
        <v>20.866769999999999</v>
      </c>
      <c r="BL42" s="478">
        <v>15.36693</v>
      </c>
      <c r="BM42" s="478">
        <v>8.1104409999999998</v>
      </c>
      <c r="BN42" s="478">
        <v>5.1940140000000001</v>
      </c>
      <c r="BO42" s="478">
        <v>6.8631289999999998</v>
      </c>
      <c r="BP42" s="478">
        <v>12.357010000000001</v>
      </c>
      <c r="BQ42" s="478">
        <v>18.07169</v>
      </c>
      <c r="BR42" s="478">
        <v>17.872900000000001</v>
      </c>
      <c r="BS42" s="478">
        <v>10.57095</v>
      </c>
      <c r="BT42" s="478">
        <v>6.9472100000000001</v>
      </c>
      <c r="BU42" s="478">
        <v>9.8168659999999992</v>
      </c>
      <c r="BV42" s="478">
        <v>19.3477</v>
      </c>
    </row>
    <row r="43" spans="1:74" ht="11.05" customHeight="1" x14ac:dyDescent="0.2">
      <c r="A43" s="240" t="s">
        <v>674</v>
      </c>
      <c r="B43" s="468" t="s">
        <v>1043</v>
      </c>
      <c r="C43" s="490">
        <v>25.059024999999998</v>
      </c>
      <c r="D43" s="490">
        <v>22.059631</v>
      </c>
      <c r="E43" s="490">
        <v>21.140552</v>
      </c>
      <c r="F43" s="490">
        <v>19.603925</v>
      </c>
      <c r="G43" s="490">
        <v>21.749980999999998</v>
      </c>
      <c r="H43" s="490">
        <v>23.295214999999999</v>
      </c>
      <c r="I43" s="490">
        <v>23.527076999999998</v>
      </c>
      <c r="J43" s="490">
        <v>24.210357999999999</v>
      </c>
      <c r="K43" s="490">
        <v>22.781082999999999</v>
      </c>
      <c r="L43" s="490">
        <v>21.486812</v>
      </c>
      <c r="M43" s="490">
        <v>21.970548000000001</v>
      </c>
      <c r="N43" s="490">
        <v>24.808299999999999</v>
      </c>
      <c r="O43" s="490">
        <v>24.976103999999999</v>
      </c>
      <c r="P43" s="490">
        <v>21.677513999999999</v>
      </c>
      <c r="Q43" s="490">
        <v>22.356406</v>
      </c>
      <c r="R43" s="490">
        <v>19.338346000000001</v>
      </c>
      <c r="S43" s="490">
        <v>22.62135</v>
      </c>
      <c r="T43" s="490">
        <v>23.104254000000001</v>
      </c>
      <c r="U43" s="490">
        <v>23.994440999999998</v>
      </c>
      <c r="V43" s="490">
        <v>23.605253999999999</v>
      </c>
      <c r="W43" s="490">
        <v>22.09065</v>
      </c>
      <c r="X43" s="490">
        <v>20.431763</v>
      </c>
      <c r="Y43" s="490">
        <v>22.007086000000001</v>
      </c>
      <c r="Z43" s="490">
        <v>24.383047000000001</v>
      </c>
      <c r="AA43" s="490">
        <v>24.382957999999999</v>
      </c>
      <c r="AB43" s="490">
        <v>21.35632</v>
      </c>
      <c r="AC43" s="490">
        <v>21.878081000000002</v>
      </c>
      <c r="AD43" s="490">
        <v>20.077632000000001</v>
      </c>
      <c r="AE43" s="490">
        <v>22.207439000000001</v>
      </c>
      <c r="AF43" s="490">
        <v>23.373743000000001</v>
      </c>
      <c r="AG43" s="490">
        <v>24.054993</v>
      </c>
      <c r="AH43" s="490">
        <v>23.876401000000001</v>
      </c>
      <c r="AI43" s="490">
        <v>22.623988000000001</v>
      </c>
      <c r="AJ43" s="490">
        <v>21.732585</v>
      </c>
      <c r="AK43" s="490">
        <v>22.630302</v>
      </c>
      <c r="AL43" s="490">
        <v>24.396889000000002</v>
      </c>
      <c r="AM43" s="490">
        <v>24.642478000000001</v>
      </c>
      <c r="AN43" s="490">
        <v>22.390941999999999</v>
      </c>
      <c r="AO43" s="490">
        <v>21.840306000000002</v>
      </c>
      <c r="AP43" s="490">
        <v>19.02272</v>
      </c>
      <c r="AQ43" s="490">
        <v>22.118300000000001</v>
      </c>
      <c r="AR43" s="490">
        <v>23.234210999999998</v>
      </c>
      <c r="AS43" s="490">
        <v>23.685130000000001</v>
      </c>
      <c r="AT43" s="490">
        <v>24.107386999999999</v>
      </c>
      <c r="AU43" s="490">
        <v>22.608529000000001</v>
      </c>
      <c r="AV43" s="490">
        <v>21.983473</v>
      </c>
      <c r="AW43" s="490">
        <v>21.65015</v>
      </c>
      <c r="AX43" s="490">
        <v>24.589950000000002</v>
      </c>
      <c r="AY43" s="478">
        <v>24.3794</v>
      </c>
      <c r="AZ43" s="478">
        <v>21.224900000000002</v>
      </c>
      <c r="BA43" s="478">
        <v>21.860759999999999</v>
      </c>
      <c r="BB43" s="478">
        <v>19.982410000000002</v>
      </c>
      <c r="BC43" s="478">
        <v>22.810939999999999</v>
      </c>
      <c r="BD43" s="478">
        <v>23.593029999999999</v>
      </c>
      <c r="BE43" s="478">
        <v>24.3794</v>
      </c>
      <c r="BF43" s="478">
        <v>24.3794</v>
      </c>
      <c r="BG43" s="478">
        <v>22.649260000000002</v>
      </c>
      <c r="BH43" s="478">
        <v>20.426739999999999</v>
      </c>
      <c r="BI43" s="478">
        <v>22.825340000000001</v>
      </c>
      <c r="BJ43" s="478">
        <v>24.3794</v>
      </c>
      <c r="BK43" s="478">
        <v>24.38223</v>
      </c>
      <c r="BL43" s="478">
        <v>21.301570000000002</v>
      </c>
      <c r="BM43" s="478">
        <v>22.070979999999999</v>
      </c>
      <c r="BN43" s="478">
        <v>20.061869999999999</v>
      </c>
      <c r="BO43" s="478">
        <v>23.137789999999999</v>
      </c>
      <c r="BP43" s="478">
        <v>23.47</v>
      </c>
      <c r="BQ43" s="478">
        <v>24.38223</v>
      </c>
      <c r="BR43" s="478">
        <v>24.38223</v>
      </c>
      <c r="BS43" s="478">
        <v>23.106179999999998</v>
      </c>
      <c r="BT43" s="478">
        <v>21.736360000000001</v>
      </c>
      <c r="BU43" s="478">
        <v>22.374179999999999</v>
      </c>
      <c r="BV43" s="478">
        <v>24.38223</v>
      </c>
    </row>
    <row r="44" spans="1:74" ht="11.05" customHeight="1" x14ac:dyDescent="0.2">
      <c r="A44" s="240" t="s">
        <v>675</v>
      </c>
      <c r="B44" s="468" t="s">
        <v>1036</v>
      </c>
      <c r="C44" s="490">
        <v>0.92799121699999998</v>
      </c>
      <c r="D44" s="490">
        <v>0.70604274</v>
      </c>
      <c r="E44" s="490">
        <v>1.1286526610000001</v>
      </c>
      <c r="F44" s="490">
        <v>0.88321707100000002</v>
      </c>
      <c r="G44" s="490">
        <v>0.89179540899999998</v>
      </c>
      <c r="H44" s="490">
        <v>0.71263759000000004</v>
      </c>
      <c r="I44" s="490">
        <v>0.83645899300000004</v>
      </c>
      <c r="J44" s="490">
        <v>0.76933964300000002</v>
      </c>
      <c r="K44" s="490">
        <v>0.83284890499999997</v>
      </c>
      <c r="L44" s="490">
        <v>0.79488323599999999</v>
      </c>
      <c r="M44" s="490">
        <v>0.885113763</v>
      </c>
      <c r="N44" s="490">
        <v>0.75470889200000002</v>
      </c>
      <c r="O44" s="490">
        <v>0.75367160899999996</v>
      </c>
      <c r="P44" s="490">
        <v>0.81267897600000005</v>
      </c>
      <c r="Q44" s="490">
        <v>1.0552259749999999</v>
      </c>
      <c r="R44" s="490">
        <v>0.92378893100000004</v>
      </c>
      <c r="S44" s="490">
        <v>0.80008991500000004</v>
      </c>
      <c r="T44" s="490">
        <v>0.65950751399999996</v>
      </c>
      <c r="U44" s="490">
        <v>0.56647437899999997</v>
      </c>
      <c r="V44" s="490">
        <v>0.56591977699999996</v>
      </c>
      <c r="W44" s="490">
        <v>0.56700199799999995</v>
      </c>
      <c r="X44" s="490">
        <v>0.50966255100000002</v>
      </c>
      <c r="Y44" s="490">
        <v>0.61831661400000004</v>
      </c>
      <c r="Z44" s="490">
        <v>0.86450828099999999</v>
      </c>
      <c r="AA44" s="490">
        <v>1.0809196430000001</v>
      </c>
      <c r="AB44" s="490">
        <v>0.74634627899999995</v>
      </c>
      <c r="AC44" s="490">
        <v>0.95171629800000002</v>
      </c>
      <c r="AD44" s="490">
        <v>0.77694200499999999</v>
      </c>
      <c r="AE44" s="490">
        <v>0.82517121699999996</v>
      </c>
      <c r="AF44" s="490">
        <v>0.44462737200000002</v>
      </c>
      <c r="AG44" s="490">
        <v>0.65481561300000002</v>
      </c>
      <c r="AH44" s="490">
        <v>0.62451416999999998</v>
      </c>
      <c r="AI44" s="490">
        <v>0.463388725</v>
      </c>
      <c r="AJ44" s="490">
        <v>0.691531389</v>
      </c>
      <c r="AK44" s="490">
        <v>0.58626582299999996</v>
      </c>
      <c r="AL44" s="490">
        <v>1.0245862910000001</v>
      </c>
      <c r="AM44" s="490">
        <v>1.1285164510000001</v>
      </c>
      <c r="AN44" s="490">
        <v>0.88396197099999996</v>
      </c>
      <c r="AO44" s="490">
        <v>1.033875463</v>
      </c>
      <c r="AP44" s="490">
        <v>0.83024006800000005</v>
      </c>
      <c r="AQ44" s="490">
        <v>0.83513793700000005</v>
      </c>
      <c r="AR44" s="490">
        <v>0.47167778799999999</v>
      </c>
      <c r="AS44" s="490">
        <v>0.46820125499999998</v>
      </c>
      <c r="AT44" s="490">
        <v>0.779167155</v>
      </c>
      <c r="AU44" s="490">
        <v>0.61086282800000002</v>
      </c>
      <c r="AV44" s="490">
        <v>0.58620711199999997</v>
      </c>
      <c r="AW44" s="490">
        <v>0.63593739999999999</v>
      </c>
      <c r="AX44" s="490">
        <v>0.8528656</v>
      </c>
      <c r="AY44" s="478">
        <v>0.89904510000000004</v>
      </c>
      <c r="AZ44" s="478">
        <v>0.78061849999999999</v>
      </c>
      <c r="BA44" s="478">
        <v>0.99621349999999997</v>
      </c>
      <c r="BB44" s="478">
        <v>0.96450000000000002</v>
      </c>
      <c r="BC44" s="478">
        <v>0.93206840000000002</v>
      </c>
      <c r="BD44" s="478">
        <v>0.69719189999999998</v>
      </c>
      <c r="BE44" s="478">
        <v>0.64298299999999997</v>
      </c>
      <c r="BF44" s="478">
        <v>0.57123840000000004</v>
      </c>
      <c r="BG44" s="478">
        <v>0.51747580000000004</v>
      </c>
      <c r="BH44" s="478">
        <v>0.62388940000000004</v>
      </c>
      <c r="BI44" s="478">
        <v>0.65583760000000002</v>
      </c>
      <c r="BJ44" s="478">
        <v>0.86435200000000001</v>
      </c>
      <c r="BK44" s="478">
        <v>0.9055976</v>
      </c>
      <c r="BL44" s="478">
        <v>0.7840937</v>
      </c>
      <c r="BM44" s="478">
        <v>0.9998186</v>
      </c>
      <c r="BN44" s="478">
        <v>0.96723870000000001</v>
      </c>
      <c r="BO44" s="478">
        <v>0.93435599999999996</v>
      </c>
      <c r="BP44" s="478">
        <v>0.69879250000000004</v>
      </c>
      <c r="BQ44" s="478">
        <v>0.64436640000000001</v>
      </c>
      <c r="BR44" s="478">
        <v>0.57241810000000004</v>
      </c>
      <c r="BS44" s="478">
        <v>0.51851530000000001</v>
      </c>
      <c r="BT44" s="478">
        <v>0.62511709999999998</v>
      </c>
      <c r="BU44" s="478">
        <v>0.65711640000000004</v>
      </c>
      <c r="BV44" s="478">
        <v>0.86602880000000004</v>
      </c>
    </row>
    <row r="45" spans="1:74" ht="11.05" customHeight="1" x14ac:dyDescent="0.2">
      <c r="A45" s="240" t="s">
        <v>676</v>
      </c>
      <c r="B45" s="468" t="s">
        <v>1049</v>
      </c>
      <c r="C45" s="490">
        <v>3.3949758929999998</v>
      </c>
      <c r="D45" s="490">
        <v>3.3820912729999999</v>
      </c>
      <c r="E45" s="490">
        <v>4.5584076549999999</v>
      </c>
      <c r="F45" s="490">
        <v>3.9993899759999998</v>
      </c>
      <c r="G45" s="490">
        <v>3.6489075670000002</v>
      </c>
      <c r="H45" s="490">
        <v>3.196736901</v>
      </c>
      <c r="I45" s="490">
        <v>2.729853656</v>
      </c>
      <c r="J45" s="490">
        <v>2.6190488109999999</v>
      </c>
      <c r="K45" s="490">
        <v>3.60847886</v>
      </c>
      <c r="L45" s="490">
        <v>3.4053695880000001</v>
      </c>
      <c r="M45" s="490">
        <v>4.1251166289999999</v>
      </c>
      <c r="N45" s="490">
        <v>4.3116018360000004</v>
      </c>
      <c r="O45" s="490">
        <v>4.1659993149999996</v>
      </c>
      <c r="P45" s="490">
        <v>4.4083172599999996</v>
      </c>
      <c r="Q45" s="490">
        <v>4.8111835840000001</v>
      </c>
      <c r="R45" s="490">
        <v>4.9723777699999996</v>
      </c>
      <c r="S45" s="490">
        <v>4.4598033050000003</v>
      </c>
      <c r="T45" s="490">
        <v>3.6809886469999999</v>
      </c>
      <c r="U45" s="490">
        <v>3.2254754920000002</v>
      </c>
      <c r="V45" s="490">
        <v>2.950801373</v>
      </c>
      <c r="W45" s="490">
        <v>3.130797238</v>
      </c>
      <c r="X45" s="490">
        <v>4.1879661510000004</v>
      </c>
      <c r="Y45" s="490">
        <v>4.5243257730000002</v>
      </c>
      <c r="Z45" s="490">
        <v>3.936090294</v>
      </c>
      <c r="AA45" s="490">
        <v>3.8615677759999998</v>
      </c>
      <c r="AB45" s="490">
        <v>4.4825363659999997</v>
      </c>
      <c r="AC45" s="490">
        <v>5.0983452810000003</v>
      </c>
      <c r="AD45" s="490">
        <v>4.4754646930000002</v>
      </c>
      <c r="AE45" s="490">
        <v>3.9862099149999999</v>
      </c>
      <c r="AF45" s="490">
        <v>3.5261171560000002</v>
      </c>
      <c r="AG45" s="490">
        <v>2.9783710239999999</v>
      </c>
      <c r="AH45" s="490">
        <v>3.3409546919999999</v>
      </c>
      <c r="AI45" s="490">
        <v>2.898705498</v>
      </c>
      <c r="AJ45" s="490">
        <v>4.1494665419999999</v>
      </c>
      <c r="AK45" s="490">
        <v>4.4285038170000002</v>
      </c>
      <c r="AL45" s="490">
        <v>4.007392157</v>
      </c>
      <c r="AM45" s="490">
        <v>4.028225978</v>
      </c>
      <c r="AN45" s="490">
        <v>4.4503194930000003</v>
      </c>
      <c r="AO45" s="490">
        <v>5.5121335120000001</v>
      </c>
      <c r="AP45" s="490">
        <v>5.5582365960000004</v>
      </c>
      <c r="AQ45" s="490">
        <v>4.617520721</v>
      </c>
      <c r="AR45" s="490">
        <v>5.1047667539999999</v>
      </c>
      <c r="AS45" s="490">
        <v>4.0483897989999997</v>
      </c>
      <c r="AT45" s="490">
        <v>4.0479559539999999</v>
      </c>
      <c r="AU45" s="490">
        <v>3.8494781819999999</v>
      </c>
      <c r="AV45" s="490">
        <v>4.9140120789999999</v>
      </c>
      <c r="AW45" s="490">
        <v>5.1711669999999996</v>
      </c>
      <c r="AX45" s="490">
        <v>4.2852829999999997</v>
      </c>
      <c r="AY45" s="478">
        <v>4.3959720000000004</v>
      </c>
      <c r="AZ45" s="478">
        <v>4.8817690000000002</v>
      </c>
      <c r="BA45" s="478">
        <v>6.3268389999999997</v>
      </c>
      <c r="BB45" s="478">
        <v>6.4598789999999999</v>
      </c>
      <c r="BC45" s="478">
        <v>5.643535</v>
      </c>
      <c r="BD45" s="478">
        <v>5.8654580000000003</v>
      </c>
      <c r="BE45" s="478">
        <v>4.8411540000000004</v>
      </c>
      <c r="BF45" s="478">
        <v>4.592384</v>
      </c>
      <c r="BG45" s="478">
        <v>4.4731889999999996</v>
      </c>
      <c r="BH45" s="478">
        <v>5.4209649999999998</v>
      </c>
      <c r="BI45" s="478">
        <v>5.5380060000000002</v>
      </c>
      <c r="BJ45" s="478">
        <v>4.6428859999999998</v>
      </c>
      <c r="BK45" s="478">
        <v>5.0311430000000001</v>
      </c>
      <c r="BL45" s="478">
        <v>5.8385179999999997</v>
      </c>
      <c r="BM45" s="478">
        <v>6.6426629999999998</v>
      </c>
      <c r="BN45" s="478">
        <v>7.8082180000000001</v>
      </c>
      <c r="BO45" s="478">
        <v>6.6646200000000002</v>
      </c>
      <c r="BP45" s="478">
        <v>6.439057</v>
      </c>
      <c r="BQ45" s="478">
        <v>5.7417129999999998</v>
      </c>
      <c r="BR45" s="478">
        <v>5.488232</v>
      </c>
      <c r="BS45" s="478">
        <v>4.9864430000000004</v>
      </c>
      <c r="BT45" s="478">
        <v>6.2302410000000004</v>
      </c>
      <c r="BU45" s="478">
        <v>5.8432199999999996</v>
      </c>
      <c r="BV45" s="478">
        <v>5.3937330000000001</v>
      </c>
    </row>
    <row r="46" spans="1:74" ht="11.05" customHeight="1" x14ac:dyDescent="0.2">
      <c r="A46" s="240" t="s">
        <v>677</v>
      </c>
      <c r="B46" s="500" t="s">
        <v>1050</v>
      </c>
      <c r="C46" s="490">
        <v>0.22345231800000001</v>
      </c>
      <c r="D46" s="490">
        <v>0.29792042400000002</v>
      </c>
      <c r="E46" s="490">
        <v>0.25891897200000002</v>
      </c>
      <c r="F46" s="490">
        <v>0.29824655500000002</v>
      </c>
      <c r="G46" s="490">
        <v>0.22786959600000001</v>
      </c>
      <c r="H46" s="490">
        <v>0.179169941</v>
      </c>
      <c r="I46" s="490">
        <v>0.13359280100000001</v>
      </c>
      <c r="J46" s="490">
        <v>0.17968652700000001</v>
      </c>
      <c r="K46" s="490">
        <v>0.16091560799999999</v>
      </c>
      <c r="L46" s="490">
        <v>0.201717389</v>
      </c>
      <c r="M46" s="490">
        <v>0.284868705</v>
      </c>
      <c r="N46" s="490">
        <v>0.27634265000000002</v>
      </c>
      <c r="O46" s="490">
        <v>0.31582268800000002</v>
      </c>
      <c r="P46" s="490">
        <v>0.15736085499999999</v>
      </c>
      <c r="Q46" s="490">
        <v>0.129335692</v>
      </c>
      <c r="R46" s="490">
        <v>0.144332079</v>
      </c>
      <c r="S46" s="490">
        <v>6.1503861999999999E-2</v>
      </c>
      <c r="T46" s="490">
        <v>7.2791995999999998E-2</v>
      </c>
      <c r="U46" s="490">
        <v>6.9714114999999993E-2</v>
      </c>
      <c r="V46" s="490">
        <v>6.0551564000000002E-2</v>
      </c>
      <c r="W46" s="490">
        <v>5.9276210000000003E-2</v>
      </c>
      <c r="X46" s="490">
        <v>0.16885966099999999</v>
      </c>
      <c r="Y46" s="490">
        <v>0.137370188</v>
      </c>
      <c r="Z46" s="490">
        <v>0.79097678599999999</v>
      </c>
      <c r="AA46" s="490">
        <v>0.102620643</v>
      </c>
      <c r="AB46" s="490">
        <v>0.14721494800000001</v>
      </c>
      <c r="AC46" s="490">
        <v>0.101584405</v>
      </c>
      <c r="AD46" s="490">
        <v>8.2225462999999999E-2</v>
      </c>
      <c r="AE46" s="490">
        <v>0.113123521</v>
      </c>
      <c r="AF46" s="490">
        <v>2.9016979999999999E-3</v>
      </c>
      <c r="AG46" s="490">
        <v>1.9646157000000001E-2</v>
      </c>
      <c r="AH46" s="490">
        <v>-8.1735980000000007E-3</v>
      </c>
      <c r="AI46" s="490">
        <v>3.0267524000000001E-2</v>
      </c>
      <c r="AJ46" s="490">
        <v>9.6493861E-2</v>
      </c>
      <c r="AK46" s="490">
        <v>7.0065367000000003E-2</v>
      </c>
      <c r="AL46" s="490">
        <v>9.3388495000000002E-2</v>
      </c>
      <c r="AM46" s="490">
        <v>0.16897978299999999</v>
      </c>
      <c r="AN46" s="490">
        <v>7.6376990000000004E-3</v>
      </c>
      <c r="AO46" s="490">
        <v>3.0604716000000001E-2</v>
      </c>
      <c r="AP46" s="490">
        <v>8.2931404E-2</v>
      </c>
      <c r="AQ46" s="490">
        <v>6.0758338000000002E-2</v>
      </c>
      <c r="AR46" s="490">
        <v>1.5905393E-2</v>
      </c>
      <c r="AS46" s="490">
        <v>-6.362286E-3</v>
      </c>
      <c r="AT46" s="490">
        <v>1.1532492E-2</v>
      </c>
      <c r="AU46" s="490">
        <v>-1.1732078999999999E-2</v>
      </c>
      <c r="AV46" s="490">
        <v>-1.5843062000000002E-2</v>
      </c>
      <c r="AW46" s="490">
        <v>0.15688279999999999</v>
      </c>
      <c r="AX46" s="490">
        <v>0.24446399999999999</v>
      </c>
      <c r="AY46" s="478">
        <v>0.16479830000000001</v>
      </c>
      <c r="AZ46" s="478">
        <v>-9.5287299999999991E-3</v>
      </c>
      <c r="BA46" s="478">
        <v>7.6413699999999998E-3</v>
      </c>
      <c r="BB46" s="478">
        <v>-5.0875299999999998E-3</v>
      </c>
      <c r="BC46" s="478">
        <v>4.2782399999999998E-2</v>
      </c>
      <c r="BD46" s="478">
        <v>7.0213700000000004E-2</v>
      </c>
      <c r="BE46" s="478">
        <v>-0.13391110000000001</v>
      </c>
      <c r="BF46" s="478">
        <v>-9.3286999999999995E-2</v>
      </c>
      <c r="BG46" s="478">
        <v>-0.1163729</v>
      </c>
      <c r="BH46" s="478">
        <v>-2.9505300000000002E-2</v>
      </c>
      <c r="BI46" s="478">
        <v>8.6130700000000004E-2</v>
      </c>
      <c r="BJ46" s="478">
        <v>0.23496520000000001</v>
      </c>
      <c r="BK46" s="478">
        <v>4.2791500000000003E-2</v>
      </c>
      <c r="BL46" s="478">
        <v>-4.5544000000000001E-2</v>
      </c>
      <c r="BM46" s="478">
        <v>-0.1062635</v>
      </c>
      <c r="BN46" s="478">
        <v>-0.1373424</v>
      </c>
      <c r="BO46" s="478">
        <v>-3.4603700000000001E-2</v>
      </c>
      <c r="BP46" s="478">
        <v>-3.2119200000000001E-2</v>
      </c>
      <c r="BQ46" s="478">
        <v>-0.20158390000000001</v>
      </c>
      <c r="BR46" s="478">
        <v>-3.4716200000000003E-2</v>
      </c>
      <c r="BS46" s="478">
        <v>-0.160131</v>
      </c>
      <c r="BT46" s="478">
        <v>-0.15346480000000001</v>
      </c>
      <c r="BU46" s="478">
        <v>0.10511429999999999</v>
      </c>
      <c r="BV46" s="478">
        <v>0.1456972</v>
      </c>
    </row>
    <row r="47" spans="1:74" ht="11.05" customHeight="1" x14ac:dyDescent="0.2">
      <c r="A47" s="240" t="s">
        <v>679</v>
      </c>
      <c r="B47" s="498" t="s">
        <v>1051</v>
      </c>
      <c r="C47" s="490">
        <v>73.917465590000006</v>
      </c>
      <c r="D47" s="490">
        <v>69.197911730000001</v>
      </c>
      <c r="E47" s="490">
        <v>63.866894719999998</v>
      </c>
      <c r="F47" s="490">
        <v>57.447242029999998</v>
      </c>
      <c r="G47" s="490">
        <v>61.150001549999999</v>
      </c>
      <c r="H47" s="490">
        <v>72.261854819999996</v>
      </c>
      <c r="I47" s="490">
        <v>79.195610169999995</v>
      </c>
      <c r="J47" s="490">
        <v>81.35632434</v>
      </c>
      <c r="K47" s="490">
        <v>66.29299949</v>
      </c>
      <c r="L47" s="490">
        <v>61.162244520000002</v>
      </c>
      <c r="M47" s="490">
        <v>63.734006280000003</v>
      </c>
      <c r="N47" s="490">
        <v>67.640562790000004</v>
      </c>
      <c r="O47" s="490">
        <v>79.51782</v>
      </c>
      <c r="P47" s="490">
        <v>66.597114000000005</v>
      </c>
      <c r="Q47" s="490">
        <v>65.471807999999996</v>
      </c>
      <c r="R47" s="490">
        <v>58.797463999999998</v>
      </c>
      <c r="S47" s="490">
        <v>63.581586999999999</v>
      </c>
      <c r="T47" s="490">
        <v>70.710277000000005</v>
      </c>
      <c r="U47" s="490">
        <v>80.835746999999998</v>
      </c>
      <c r="V47" s="490">
        <v>79.435653000000002</v>
      </c>
      <c r="W47" s="490">
        <v>65.192104999999998</v>
      </c>
      <c r="X47" s="490">
        <v>59.581229</v>
      </c>
      <c r="Y47" s="490">
        <v>63.014265000000002</v>
      </c>
      <c r="Z47" s="490">
        <v>74.550225999999995</v>
      </c>
      <c r="AA47" s="490">
        <v>70.948689999999999</v>
      </c>
      <c r="AB47" s="490">
        <v>62.605170819999998</v>
      </c>
      <c r="AC47" s="490">
        <v>66.41385674</v>
      </c>
      <c r="AD47" s="490">
        <v>57.709603190000003</v>
      </c>
      <c r="AE47" s="490">
        <v>60.398479879999996</v>
      </c>
      <c r="AF47" s="490">
        <v>65.252087500000002</v>
      </c>
      <c r="AG47" s="490">
        <v>80.367954819999994</v>
      </c>
      <c r="AH47" s="490">
        <v>76.71498939</v>
      </c>
      <c r="AI47" s="490">
        <v>65.897357940000006</v>
      </c>
      <c r="AJ47" s="490">
        <v>60.918693529999999</v>
      </c>
      <c r="AK47" s="490">
        <v>63.748614934000003</v>
      </c>
      <c r="AL47" s="490">
        <v>69.638464040000002</v>
      </c>
      <c r="AM47" s="490">
        <v>77.296790661000003</v>
      </c>
      <c r="AN47" s="490">
        <v>65.702265628000006</v>
      </c>
      <c r="AO47" s="490">
        <v>64.164886252000002</v>
      </c>
      <c r="AP47" s="490">
        <v>59.418853898999998</v>
      </c>
      <c r="AQ47" s="490">
        <v>64.958605153999997</v>
      </c>
      <c r="AR47" s="490">
        <v>75.009938156999993</v>
      </c>
      <c r="AS47" s="490">
        <v>83.061238860000003</v>
      </c>
      <c r="AT47" s="490">
        <v>78.890501303999997</v>
      </c>
      <c r="AU47" s="490">
        <v>65.518143217000002</v>
      </c>
      <c r="AV47" s="490">
        <v>61.054138064999997</v>
      </c>
      <c r="AW47" s="490">
        <v>61.882831414000002</v>
      </c>
      <c r="AX47" s="490">
        <v>75.687349999999995</v>
      </c>
      <c r="AY47" s="478">
        <v>79.571539999999999</v>
      </c>
      <c r="AZ47" s="478">
        <v>65.082279999999997</v>
      </c>
      <c r="BA47" s="478">
        <v>66.884730000000005</v>
      </c>
      <c r="BB47" s="478">
        <v>60.082230000000003</v>
      </c>
      <c r="BC47" s="478">
        <v>63.398409999999998</v>
      </c>
      <c r="BD47" s="478">
        <v>72.947770000000006</v>
      </c>
      <c r="BE47" s="478">
        <v>84.939949999999996</v>
      </c>
      <c r="BF47" s="478">
        <v>83.564409999999995</v>
      </c>
      <c r="BG47" s="478">
        <v>67.455410000000001</v>
      </c>
      <c r="BH47" s="478">
        <v>62.85763</v>
      </c>
      <c r="BI47" s="478">
        <v>65.52449</v>
      </c>
      <c r="BJ47" s="478">
        <v>75.834310000000002</v>
      </c>
      <c r="BK47" s="478">
        <v>80.271810000000002</v>
      </c>
      <c r="BL47" s="478">
        <v>66.363740000000007</v>
      </c>
      <c r="BM47" s="478">
        <v>68.147720000000007</v>
      </c>
      <c r="BN47" s="478">
        <v>61.467910000000003</v>
      </c>
      <c r="BO47" s="478">
        <v>64.737110000000001</v>
      </c>
      <c r="BP47" s="478">
        <v>74.40643</v>
      </c>
      <c r="BQ47" s="478">
        <v>86.474819999999994</v>
      </c>
      <c r="BR47" s="478">
        <v>85.095569999999995</v>
      </c>
      <c r="BS47" s="478">
        <v>68.760440000000003</v>
      </c>
      <c r="BT47" s="478">
        <v>63.994950000000003</v>
      </c>
      <c r="BU47" s="478">
        <v>66.532020000000003</v>
      </c>
      <c r="BV47" s="478">
        <v>76.707189999999997</v>
      </c>
    </row>
    <row r="48" spans="1:74" ht="11.05" customHeight="1" x14ac:dyDescent="0.2">
      <c r="A48" s="235"/>
      <c r="B48" s="68" t="s">
        <v>680</v>
      </c>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c r="AI48" s="491"/>
      <c r="AJ48" s="491"/>
      <c r="AK48" s="491"/>
      <c r="AL48" s="491"/>
      <c r="AM48" s="491"/>
      <c r="AN48" s="491"/>
      <c r="AO48" s="491"/>
      <c r="AP48" s="491"/>
      <c r="AQ48" s="491"/>
      <c r="AR48" s="491"/>
      <c r="AS48" s="491"/>
      <c r="AT48" s="491"/>
      <c r="AU48" s="491"/>
      <c r="AV48" s="491"/>
      <c r="AW48" s="491"/>
      <c r="AX48" s="491"/>
      <c r="AY48" s="496"/>
      <c r="AZ48" s="496"/>
      <c r="BA48" s="496"/>
      <c r="BB48" s="496"/>
      <c r="BC48" s="496"/>
      <c r="BD48" s="496"/>
      <c r="BE48" s="496"/>
      <c r="BF48" s="496"/>
      <c r="BG48" s="496"/>
      <c r="BH48" s="496"/>
      <c r="BI48" s="496"/>
      <c r="BJ48" s="496"/>
      <c r="BK48" s="496"/>
      <c r="BL48" s="496"/>
      <c r="BM48" s="496"/>
      <c r="BN48" s="496"/>
      <c r="BO48" s="496"/>
      <c r="BP48" s="496"/>
      <c r="BQ48" s="496"/>
      <c r="BR48" s="496"/>
      <c r="BS48" s="496"/>
      <c r="BT48" s="496"/>
      <c r="BU48" s="496"/>
      <c r="BV48" s="496"/>
    </row>
    <row r="49" spans="1:74" s="303" customFormat="1" ht="11.05" customHeight="1" x14ac:dyDescent="0.2">
      <c r="A49" s="497" t="s">
        <v>687</v>
      </c>
      <c r="B49" s="471" t="s">
        <v>1048</v>
      </c>
      <c r="C49" s="322">
        <v>55.241130081000001</v>
      </c>
      <c r="D49" s="322">
        <v>50.218170866000001</v>
      </c>
      <c r="E49" s="322">
        <v>45.058312653000002</v>
      </c>
      <c r="F49" s="322">
        <v>43.084245996</v>
      </c>
      <c r="G49" s="322">
        <v>48.993659528999999</v>
      </c>
      <c r="H49" s="322">
        <v>56.101197851000002</v>
      </c>
      <c r="I49" s="322">
        <v>61.079731764999998</v>
      </c>
      <c r="J49" s="322">
        <v>61.779836478999997</v>
      </c>
      <c r="K49" s="322">
        <v>50.236510252000002</v>
      </c>
      <c r="L49" s="322">
        <v>46.237103042000001</v>
      </c>
      <c r="M49" s="322">
        <v>48.020990083999997</v>
      </c>
      <c r="N49" s="322">
        <v>49.367523832000003</v>
      </c>
      <c r="O49" s="322">
        <v>58.245436728000001</v>
      </c>
      <c r="P49" s="322">
        <v>47.052486766000001</v>
      </c>
      <c r="Q49" s="322">
        <v>46.366674242000002</v>
      </c>
      <c r="R49" s="322">
        <v>43.654709466</v>
      </c>
      <c r="S49" s="322">
        <v>51.924363667000001</v>
      </c>
      <c r="T49" s="322">
        <v>59.552178118999997</v>
      </c>
      <c r="U49" s="322">
        <v>63.753120144999997</v>
      </c>
      <c r="V49" s="322">
        <v>60.586078424</v>
      </c>
      <c r="W49" s="322">
        <v>51.512610969000001</v>
      </c>
      <c r="X49" s="322">
        <v>44.667406800999998</v>
      </c>
      <c r="Y49" s="322">
        <v>46.649617683000002</v>
      </c>
      <c r="Z49" s="322">
        <v>54.386012457</v>
      </c>
      <c r="AA49" s="322">
        <v>52.323314031999999</v>
      </c>
      <c r="AB49" s="322">
        <v>45.304437921999998</v>
      </c>
      <c r="AC49" s="322">
        <v>48.348941066999998</v>
      </c>
      <c r="AD49" s="322">
        <v>44.266021008000003</v>
      </c>
      <c r="AE49" s="322">
        <v>48.885087605000002</v>
      </c>
      <c r="AF49" s="322">
        <v>53.895988950000003</v>
      </c>
      <c r="AG49" s="322">
        <v>63.291300073999999</v>
      </c>
      <c r="AH49" s="322">
        <v>63.467130011000002</v>
      </c>
      <c r="AI49" s="322">
        <v>52.389231262999999</v>
      </c>
      <c r="AJ49" s="322">
        <v>46.240623251999999</v>
      </c>
      <c r="AK49" s="322">
        <v>45.833627317000001</v>
      </c>
      <c r="AL49" s="322">
        <v>53.240194516999999</v>
      </c>
      <c r="AM49" s="322">
        <v>58.988691819000003</v>
      </c>
      <c r="AN49" s="322">
        <v>47.890941339999998</v>
      </c>
      <c r="AO49" s="322">
        <v>46.078149160999999</v>
      </c>
      <c r="AP49" s="322">
        <v>45.305941656999998</v>
      </c>
      <c r="AQ49" s="322">
        <v>53.695409034999997</v>
      </c>
      <c r="AR49" s="322">
        <v>59.390884208999999</v>
      </c>
      <c r="AS49" s="322">
        <v>64.484892021999997</v>
      </c>
      <c r="AT49" s="322">
        <v>63.597592339000002</v>
      </c>
      <c r="AU49" s="322">
        <v>52.191271356999998</v>
      </c>
      <c r="AV49" s="322">
        <v>47.020498236000002</v>
      </c>
      <c r="AW49" s="322">
        <v>45.560160000000003</v>
      </c>
      <c r="AX49" s="322">
        <v>57.111899999999999</v>
      </c>
      <c r="AY49" s="484">
        <v>59.36544</v>
      </c>
      <c r="AZ49" s="484">
        <v>46.646360000000001</v>
      </c>
      <c r="BA49" s="484">
        <v>47.521659999999997</v>
      </c>
      <c r="BB49" s="484">
        <v>45.391669999999998</v>
      </c>
      <c r="BC49" s="484">
        <v>51.615949999999998</v>
      </c>
      <c r="BD49" s="484">
        <v>58.759340000000002</v>
      </c>
      <c r="BE49" s="484">
        <v>65.194050000000004</v>
      </c>
      <c r="BF49" s="484">
        <v>65.206440000000001</v>
      </c>
      <c r="BG49" s="484">
        <v>53.031730000000003</v>
      </c>
      <c r="BH49" s="484">
        <v>47.834850000000003</v>
      </c>
      <c r="BI49" s="484">
        <v>47.197830000000003</v>
      </c>
      <c r="BJ49" s="484">
        <v>54.147080000000003</v>
      </c>
      <c r="BK49" s="484">
        <v>57.524039999999999</v>
      </c>
      <c r="BL49" s="484">
        <v>46.22316</v>
      </c>
      <c r="BM49" s="484">
        <v>47.476959999999998</v>
      </c>
      <c r="BN49" s="484">
        <v>45.759990000000002</v>
      </c>
      <c r="BO49" s="484">
        <v>52.076689999999999</v>
      </c>
      <c r="BP49" s="484">
        <v>59.562019999999997</v>
      </c>
      <c r="BQ49" s="484">
        <v>66.069130000000001</v>
      </c>
      <c r="BR49" s="484">
        <v>66.115020000000001</v>
      </c>
      <c r="BS49" s="484">
        <v>53.810569999999998</v>
      </c>
      <c r="BT49" s="484">
        <v>48.701909999999998</v>
      </c>
      <c r="BU49" s="484">
        <v>47.792810000000003</v>
      </c>
      <c r="BV49" s="484">
        <v>54.623980000000003</v>
      </c>
    </row>
    <row r="50" spans="1:74" ht="11.05" customHeight="1" x14ac:dyDescent="0.2">
      <c r="A50" s="240" t="s">
        <v>681</v>
      </c>
      <c r="B50" s="500" t="s">
        <v>1042</v>
      </c>
      <c r="C50" s="490">
        <v>21.903577992999999</v>
      </c>
      <c r="D50" s="490">
        <v>16.668127644999998</v>
      </c>
      <c r="E50" s="490">
        <v>15.164804814</v>
      </c>
      <c r="F50" s="490">
        <v>15.475226729999999</v>
      </c>
      <c r="G50" s="490">
        <v>17.198789472000001</v>
      </c>
      <c r="H50" s="490">
        <v>21.510865704</v>
      </c>
      <c r="I50" s="490">
        <v>24.270997668</v>
      </c>
      <c r="J50" s="490">
        <v>24.768762963</v>
      </c>
      <c r="K50" s="490">
        <v>19.957070559000002</v>
      </c>
      <c r="L50" s="490">
        <v>19.399835296999999</v>
      </c>
      <c r="M50" s="490">
        <v>20.723403246</v>
      </c>
      <c r="N50" s="490">
        <v>21.138474647999999</v>
      </c>
      <c r="O50" s="490">
        <v>23.015051489000001</v>
      </c>
      <c r="P50" s="490">
        <v>19.021396201999998</v>
      </c>
      <c r="Q50" s="490">
        <v>18.106810418999999</v>
      </c>
      <c r="R50" s="490">
        <v>16.223537287999999</v>
      </c>
      <c r="S50" s="490">
        <v>20.582764204</v>
      </c>
      <c r="T50" s="490">
        <v>26.906168751999999</v>
      </c>
      <c r="U50" s="490">
        <v>29.797920009999999</v>
      </c>
      <c r="V50" s="490">
        <v>29.005012935</v>
      </c>
      <c r="W50" s="490">
        <v>23.386407481999999</v>
      </c>
      <c r="X50" s="490">
        <v>19.580807703000001</v>
      </c>
      <c r="Y50" s="490">
        <v>19.839121693999999</v>
      </c>
      <c r="Z50" s="490">
        <v>22.142925728000002</v>
      </c>
      <c r="AA50" s="490">
        <v>21.472200235999999</v>
      </c>
      <c r="AB50" s="490">
        <v>19.654914550000001</v>
      </c>
      <c r="AC50" s="490">
        <v>20.079208175000002</v>
      </c>
      <c r="AD50" s="490">
        <v>17.527188410000001</v>
      </c>
      <c r="AE50" s="490">
        <v>21.117986783999999</v>
      </c>
      <c r="AF50" s="490">
        <v>23.184010293</v>
      </c>
      <c r="AG50" s="490">
        <v>26.709596068</v>
      </c>
      <c r="AH50" s="490">
        <v>27.156833259999999</v>
      </c>
      <c r="AI50" s="490">
        <v>22.629146368000001</v>
      </c>
      <c r="AJ50" s="490">
        <v>18.559867742000002</v>
      </c>
      <c r="AK50" s="490">
        <v>18.874283026000001</v>
      </c>
      <c r="AL50" s="490">
        <v>21.864164928000001</v>
      </c>
      <c r="AM50" s="490">
        <v>23.134523453</v>
      </c>
      <c r="AN50" s="490">
        <v>19.275620696000001</v>
      </c>
      <c r="AO50" s="490">
        <v>16.386424833</v>
      </c>
      <c r="AP50" s="490">
        <v>17.320981716999999</v>
      </c>
      <c r="AQ50" s="490">
        <v>21.021865563999999</v>
      </c>
      <c r="AR50" s="490">
        <v>24.869135609000001</v>
      </c>
      <c r="AS50" s="490">
        <v>29.314993631</v>
      </c>
      <c r="AT50" s="490">
        <v>29.030406487</v>
      </c>
      <c r="AU50" s="490">
        <v>24.385787442000002</v>
      </c>
      <c r="AV50" s="490">
        <v>19.574589819</v>
      </c>
      <c r="AW50" s="490">
        <v>18.66788</v>
      </c>
      <c r="AX50" s="490">
        <v>23.043530000000001</v>
      </c>
      <c r="AY50" s="478">
        <v>24.293790000000001</v>
      </c>
      <c r="AZ50" s="478">
        <v>16.621179999999999</v>
      </c>
      <c r="BA50" s="478">
        <v>17.773579999999999</v>
      </c>
      <c r="BB50" s="478">
        <v>16.97289</v>
      </c>
      <c r="BC50" s="478">
        <v>21.421980000000001</v>
      </c>
      <c r="BD50" s="478">
        <v>26.043669999999999</v>
      </c>
      <c r="BE50" s="478">
        <v>28.82498</v>
      </c>
      <c r="BF50" s="478">
        <v>27.642700000000001</v>
      </c>
      <c r="BG50" s="478">
        <v>20.208310000000001</v>
      </c>
      <c r="BH50" s="478">
        <v>17.610910000000001</v>
      </c>
      <c r="BI50" s="478">
        <v>15.68796</v>
      </c>
      <c r="BJ50" s="478">
        <v>18.780480000000001</v>
      </c>
      <c r="BK50" s="478">
        <v>20.395579999999999</v>
      </c>
      <c r="BL50" s="478">
        <v>16.9192</v>
      </c>
      <c r="BM50" s="478">
        <v>18.06494</v>
      </c>
      <c r="BN50" s="478">
        <v>17.069790000000001</v>
      </c>
      <c r="BO50" s="478">
        <v>21.4742</v>
      </c>
      <c r="BP50" s="478">
        <v>24.97082</v>
      </c>
      <c r="BQ50" s="478">
        <v>27.50732</v>
      </c>
      <c r="BR50" s="478">
        <v>26.79599</v>
      </c>
      <c r="BS50" s="478">
        <v>20.869409999999998</v>
      </c>
      <c r="BT50" s="478">
        <v>18.15194</v>
      </c>
      <c r="BU50" s="478">
        <v>16.388459999999998</v>
      </c>
      <c r="BV50" s="478">
        <v>18.212710000000001</v>
      </c>
    </row>
    <row r="51" spans="1:74" ht="11.05" customHeight="1" x14ac:dyDescent="0.2">
      <c r="A51" s="240" t="s">
        <v>682</v>
      </c>
      <c r="B51" s="468" t="s">
        <v>474</v>
      </c>
      <c r="C51" s="490">
        <v>9.1833470669999997</v>
      </c>
      <c r="D51" s="490">
        <v>12.498599124</v>
      </c>
      <c r="E51" s="490">
        <v>7.5898825060000004</v>
      </c>
      <c r="F51" s="490">
        <v>7.1381351000000004</v>
      </c>
      <c r="G51" s="490">
        <v>8.6908949230000001</v>
      </c>
      <c r="H51" s="490">
        <v>11.537672063</v>
      </c>
      <c r="I51" s="490">
        <v>13.201227359000001</v>
      </c>
      <c r="J51" s="490">
        <v>14.065397679</v>
      </c>
      <c r="K51" s="490">
        <v>9.2996628220000002</v>
      </c>
      <c r="L51" s="490">
        <v>5.8363076039999999</v>
      </c>
      <c r="M51" s="490">
        <v>6.3677933600000003</v>
      </c>
      <c r="N51" s="490">
        <v>5.1453717479999996</v>
      </c>
      <c r="O51" s="490">
        <v>11.516122708999999</v>
      </c>
      <c r="P51" s="490">
        <v>7.6737143290000001</v>
      </c>
      <c r="Q51" s="490">
        <v>6.7440840350000002</v>
      </c>
      <c r="R51" s="490">
        <v>6.8514085939999996</v>
      </c>
      <c r="S51" s="490">
        <v>9.1346650819999997</v>
      </c>
      <c r="T51" s="490">
        <v>9.8824909529999996</v>
      </c>
      <c r="U51" s="490">
        <v>10.230353557999999</v>
      </c>
      <c r="V51" s="490">
        <v>8.0214191909999997</v>
      </c>
      <c r="W51" s="490">
        <v>6.6667944930000003</v>
      </c>
      <c r="X51" s="490">
        <v>5.6115271379999996</v>
      </c>
      <c r="Y51" s="490">
        <v>6.6188747809999997</v>
      </c>
      <c r="Z51" s="490">
        <v>9.4956667209999992</v>
      </c>
      <c r="AA51" s="490">
        <v>6.1495126549999997</v>
      </c>
      <c r="AB51" s="490">
        <v>4.8031804710000001</v>
      </c>
      <c r="AC51" s="490">
        <v>6.4406782949999997</v>
      </c>
      <c r="AD51" s="490">
        <v>5.8383209300000001</v>
      </c>
      <c r="AE51" s="490">
        <v>6.0925225200000002</v>
      </c>
      <c r="AF51" s="490">
        <v>8.2714873779999998</v>
      </c>
      <c r="AG51" s="490">
        <v>12.866794534</v>
      </c>
      <c r="AH51" s="490">
        <v>11.983203683999999</v>
      </c>
      <c r="AI51" s="490">
        <v>7.5398382740000001</v>
      </c>
      <c r="AJ51" s="490">
        <v>5.5028891140000002</v>
      </c>
      <c r="AK51" s="490">
        <v>5.9161416530000004</v>
      </c>
      <c r="AL51" s="490">
        <v>7.839696956</v>
      </c>
      <c r="AM51" s="490">
        <v>10.810783142</v>
      </c>
      <c r="AN51" s="490">
        <v>6.339227438</v>
      </c>
      <c r="AO51" s="490">
        <v>6.1948296889999996</v>
      </c>
      <c r="AP51" s="490">
        <v>5.9410319469999999</v>
      </c>
      <c r="AQ51" s="490">
        <v>7.7755678489999998</v>
      </c>
      <c r="AR51" s="490">
        <v>10.727624541999999</v>
      </c>
      <c r="AS51" s="490">
        <v>11.450956751</v>
      </c>
      <c r="AT51" s="490">
        <v>9.9145233059999995</v>
      </c>
      <c r="AU51" s="490">
        <v>7.3459233819999996</v>
      </c>
      <c r="AV51" s="490">
        <v>6.5252019370000003</v>
      </c>
      <c r="AW51" s="490">
        <v>5.6004579999999997</v>
      </c>
      <c r="AX51" s="490">
        <v>9.5537709999999993</v>
      </c>
      <c r="AY51" s="478">
        <v>9.7091250000000002</v>
      </c>
      <c r="AZ51" s="478">
        <v>7.6645909999999997</v>
      </c>
      <c r="BA51" s="478">
        <v>5.8514850000000003</v>
      </c>
      <c r="BB51" s="478">
        <v>4.231776</v>
      </c>
      <c r="BC51" s="478">
        <v>4.919753</v>
      </c>
      <c r="BD51" s="478">
        <v>7.169956</v>
      </c>
      <c r="BE51" s="478">
        <v>10.54725</v>
      </c>
      <c r="BF51" s="478">
        <v>11.643050000000001</v>
      </c>
      <c r="BG51" s="478">
        <v>9.4970359999999996</v>
      </c>
      <c r="BH51" s="478">
        <v>8.3284690000000001</v>
      </c>
      <c r="BI51" s="478">
        <v>8.3085699999999996</v>
      </c>
      <c r="BJ51" s="478">
        <v>10.08507</v>
      </c>
      <c r="BK51" s="478">
        <v>11.06073</v>
      </c>
      <c r="BL51" s="478">
        <v>6.7158160000000002</v>
      </c>
      <c r="BM51" s="478">
        <v>6.1656050000000002</v>
      </c>
      <c r="BN51" s="478">
        <v>5.1186150000000001</v>
      </c>
      <c r="BO51" s="478">
        <v>6.3027369999999996</v>
      </c>
      <c r="BP51" s="478">
        <v>8.7766110000000008</v>
      </c>
      <c r="BQ51" s="478">
        <v>12.28701</v>
      </c>
      <c r="BR51" s="478">
        <v>12.97428</v>
      </c>
      <c r="BS51" s="478">
        <v>9.5364950000000004</v>
      </c>
      <c r="BT51" s="478">
        <v>7.1271509999999996</v>
      </c>
      <c r="BU51" s="478">
        <v>8.456664</v>
      </c>
      <c r="BV51" s="478">
        <v>10.978579999999999</v>
      </c>
    </row>
    <row r="52" spans="1:74" ht="11.05" customHeight="1" x14ac:dyDescent="0.2">
      <c r="A52" s="240" t="s">
        <v>683</v>
      </c>
      <c r="B52" s="468" t="s">
        <v>1043</v>
      </c>
      <c r="C52" s="490">
        <v>19.530722999999998</v>
      </c>
      <c r="D52" s="490">
        <v>16.982538999999999</v>
      </c>
      <c r="E52" s="490">
        <v>17.324390000000001</v>
      </c>
      <c r="F52" s="490">
        <v>15.76116</v>
      </c>
      <c r="G52" s="490">
        <v>18.088152999999998</v>
      </c>
      <c r="H52" s="490">
        <v>18.365967000000001</v>
      </c>
      <c r="I52" s="490">
        <v>18.954926</v>
      </c>
      <c r="J52" s="490">
        <v>18.491440999999998</v>
      </c>
      <c r="K52" s="490">
        <v>16.658725</v>
      </c>
      <c r="L52" s="490">
        <v>16.633362999999999</v>
      </c>
      <c r="M52" s="490">
        <v>16.663706999999999</v>
      </c>
      <c r="N52" s="490">
        <v>18.752912999999999</v>
      </c>
      <c r="O52" s="490">
        <v>19.091163000000002</v>
      </c>
      <c r="P52" s="490">
        <v>16.057859000000001</v>
      </c>
      <c r="Q52" s="490">
        <v>16.294006</v>
      </c>
      <c r="R52" s="490">
        <v>16.011775</v>
      </c>
      <c r="S52" s="490">
        <v>17.476329</v>
      </c>
      <c r="T52" s="490">
        <v>17.613462999999999</v>
      </c>
      <c r="U52" s="490">
        <v>19.047746</v>
      </c>
      <c r="V52" s="490">
        <v>19.020423000000001</v>
      </c>
      <c r="W52" s="490">
        <v>17.356864000000002</v>
      </c>
      <c r="X52" s="490">
        <v>15.939408</v>
      </c>
      <c r="Y52" s="490">
        <v>16.841947999999999</v>
      </c>
      <c r="Z52" s="490">
        <v>18.285696999999999</v>
      </c>
      <c r="AA52" s="490">
        <v>19.449155999999999</v>
      </c>
      <c r="AB52" s="490">
        <v>15.806047</v>
      </c>
      <c r="AC52" s="490">
        <v>16.459697999999999</v>
      </c>
      <c r="AD52" s="490">
        <v>16.530222999999999</v>
      </c>
      <c r="AE52" s="490">
        <v>17.562723999999999</v>
      </c>
      <c r="AF52" s="490">
        <v>18.302240000000001</v>
      </c>
      <c r="AG52" s="490">
        <v>19.338314</v>
      </c>
      <c r="AH52" s="490">
        <v>19.712409000000001</v>
      </c>
      <c r="AI52" s="490">
        <v>18.314914000000002</v>
      </c>
      <c r="AJ52" s="490">
        <v>18.961352999999999</v>
      </c>
      <c r="AK52" s="490">
        <v>18.059418999999998</v>
      </c>
      <c r="AL52" s="490">
        <v>20.354880999999999</v>
      </c>
      <c r="AM52" s="490">
        <v>19.989898</v>
      </c>
      <c r="AN52" s="490">
        <v>17.629095</v>
      </c>
      <c r="AO52" s="490">
        <v>18.260936000000001</v>
      </c>
      <c r="AP52" s="490">
        <v>17.583428000000001</v>
      </c>
      <c r="AQ52" s="490">
        <v>19.609961999999999</v>
      </c>
      <c r="AR52" s="490">
        <v>19.598914000000001</v>
      </c>
      <c r="AS52" s="490">
        <v>19.741700000000002</v>
      </c>
      <c r="AT52" s="490">
        <v>19.613382999999999</v>
      </c>
      <c r="AU52" s="490">
        <v>16.257228000000001</v>
      </c>
      <c r="AV52" s="490">
        <v>16.460681000000001</v>
      </c>
      <c r="AW52" s="490">
        <v>16.982620000000001</v>
      </c>
      <c r="AX52" s="490">
        <v>19.708780000000001</v>
      </c>
      <c r="AY52" s="478">
        <v>20.035889999999998</v>
      </c>
      <c r="AZ52" s="478">
        <v>17.285419999999998</v>
      </c>
      <c r="BA52" s="478">
        <v>18.375260000000001</v>
      </c>
      <c r="BB52" s="478">
        <v>18.88636</v>
      </c>
      <c r="BC52" s="478">
        <v>19.711189999999998</v>
      </c>
      <c r="BD52" s="478">
        <v>19.96378</v>
      </c>
      <c r="BE52" s="478">
        <v>20.633610000000001</v>
      </c>
      <c r="BF52" s="478">
        <v>20.631239999999998</v>
      </c>
      <c r="BG52" s="478">
        <v>19.187069999999999</v>
      </c>
      <c r="BH52" s="478">
        <v>17.305630000000001</v>
      </c>
      <c r="BI52" s="478">
        <v>18.972069999999999</v>
      </c>
      <c r="BJ52" s="478">
        <v>20.64791</v>
      </c>
      <c r="BK52" s="478">
        <v>20.680209999999999</v>
      </c>
      <c r="BL52" s="478">
        <v>17.237690000000001</v>
      </c>
      <c r="BM52" s="478">
        <v>17.29411</v>
      </c>
      <c r="BN52" s="478">
        <v>17.891539999999999</v>
      </c>
      <c r="BO52" s="478">
        <v>18.519100000000002</v>
      </c>
      <c r="BP52" s="478">
        <v>19.724450000000001</v>
      </c>
      <c r="BQ52" s="478">
        <v>20.633610000000001</v>
      </c>
      <c r="BR52" s="478">
        <v>20.631239999999998</v>
      </c>
      <c r="BS52" s="478">
        <v>18.804590000000001</v>
      </c>
      <c r="BT52" s="478">
        <v>18.404879999999999</v>
      </c>
      <c r="BU52" s="478">
        <v>18.339089999999999</v>
      </c>
      <c r="BV52" s="478">
        <v>20.498069999999998</v>
      </c>
    </row>
    <row r="53" spans="1:74" ht="11.05" customHeight="1" x14ac:dyDescent="0.2">
      <c r="A53" s="240" t="s">
        <v>684</v>
      </c>
      <c r="B53" s="468" t="s">
        <v>1036</v>
      </c>
      <c r="C53" s="490">
        <v>3.5550906310000001</v>
      </c>
      <c r="D53" s="490">
        <v>2.9710285500000002</v>
      </c>
      <c r="E53" s="490">
        <v>3.435270853</v>
      </c>
      <c r="F53" s="490">
        <v>2.8809800339999998</v>
      </c>
      <c r="G53" s="490">
        <v>3.100793006</v>
      </c>
      <c r="H53" s="490">
        <v>3.01526015</v>
      </c>
      <c r="I53" s="490">
        <v>3.0081455519999998</v>
      </c>
      <c r="J53" s="490">
        <v>2.866615076</v>
      </c>
      <c r="K53" s="490">
        <v>2.709058159</v>
      </c>
      <c r="L53" s="490">
        <v>2.8787544459999999</v>
      </c>
      <c r="M53" s="490">
        <v>2.9167291839999998</v>
      </c>
      <c r="N53" s="490">
        <v>3.2867673590000002</v>
      </c>
      <c r="O53" s="490">
        <v>3.3074206089999998</v>
      </c>
      <c r="P53" s="490">
        <v>2.8682971629999998</v>
      </c>
      <c r="Q53" s="490">
        <v>3.3180244760000002</v>
      </c>
      <c r="R53" s="490">
        <v>2.355014326</v>
      </c>
      <c r="S53" s="490">
        <v>2.5262923659999998</v>
      </c>
      <c r="T53" s="490">
        <v>2.8271811819999999</v>
      </c>
      <c r="U53" s="490">
        <v>2.6985129699999999</v>
      </c>
      <c r="V53" s="490">
        <v>2.686505404</v>
      </c>
      <c r="W53" s="490">
        <v>2.2319499469999999</v>
      </c>
      <c r="X53" s="490">
        <v>1.769233979</v>
      </c>
      <c r="Y53" s="490">
        <v>2.1004734680000001</v>
      </c>
      <c r="Z53" s="490">
        <v>2.9854841099999998</v>
      </c>
      <c r="AA53" s="490">
        <v>3.9368807010000002</v>
      </c>
      <c r="AB53" s="490">
        <v>3.6385346489999999</v>
      </c>
      <c r="AC53" s="490">
        <v>3.3334711010000002</v>
      </c>
      <c r="AD53" s="490">
        <v>2.205376695</v>
      </c>
      <c r="AE53" s="490">
        <v>1.785769248</v>
      </c>
      <c r="AF53" s="490">
        <v>1.8528614619999999</v>
      </c>
      <c r="AG53" s="490">
        <v>2.0501595199999998</v>
      </c>
      <c r="AH53" s="490">
        <v>2.2726268869999999</v>
      </c>
      <c r="AI53" s="490">
        <v>1.9116030129999999</v>
      </c>
      <c r="AJ53" s="490">
        <v>1.3414868440000001</v>
      </c>
      <c r="AK53" s="490">
        <v>1.460596961</v>
      </c>
      <c r="AL53" s="490">
        <v>1.8829784709999999</v>
      </c>
      <c r="AM53" s="490">
        <v>3.5299792509999999</v>
      </c>
      <c r="AN53" s="490">
        <v>2.9363051179999999</v>
      </c>
      <c r="AO53" s="490">
        <v>3.123903179</v>
      </c>
      <c r="AP53" s="490">
        <v>2.0388307750000001</v>
      </c>
      <c r="AQ53" s="490">
        <v>2.6803684290000001</v>
      </c>
      <c r="AR53" s="490">
        <v>1.4809788779999999</v>
      </c>
      <c r="AS53" s="490">
        <v>1.464870677</v>
      </c>
      <c r="AT53" s="490">
        <v>2.4747830629999998</v>
      </c>
      <c r="AU53" s="490">
        <v>2.285647993</v>
      </c>
      <c r="AV53" s="490">
        <v>2.247949679</v>
      </c>
      <c r="AW53" s="490">
        <v>2.5452759999999999</v>
      </c>
      <c r="AX53" s="490">
        <v>3.229422</v>
      </c>
      <c r="AY53" s="478">
        <v>3.4529519999999998</v>
      </c>
      <c r="AZ53" s="478">
        <v>3.0526879999999998</v>
      </c>
      <c r="BA53" s="478">
        <v>3.0995400000000002</v>
      </c>
      <c r="BB53" s="478">
        <v>2.5494590000000001</v>
      </c>
      <c r="BC53" s="478">
        <v>2.5172940000000001</v>
      </c>
      <c r="BD53" s="478">
        <v>2.3815520000000001</v>
      </c>
      <c r="BE53" s="478">
        <v>2.3962629999999998</v>
      </c>
      <c r="BF53" s="478">
        <v>2.3820260000000002</v>
      </c>
      <c r="BG53" s="478">
        <v>2.0698430000000001</v>
      </c>
      <c r="BH53" s="478">
        <v>2.1184699999999999</v>
      </c>
      <c r="BI53" s="478">
        <v>2.3556859999999999</v>
      </c>
      <c r="BJ53" s="478">
        <v>2.9537460000000002</v>
      </c>
      <c r="BK53" s="478">
        <v>3.5651920000000001</v>
      </c>
      <c r="BL53" s="478">
        <v>3.1434869999999999</v>
      </c>
      <c r="BM53" s="478">
        <v>3.186499</v>
      </c>
      <c r="BN53" s="478">
        <v>2.6186069999999999</v>
      </c>
      <c r="BO53" s="478">
        <v>2.5825939999999998</v>
      </c>
      <c r="BP53" s="478">
        <v>2.4411260000000001</v>
      </c>
      <c r="BQ53" s="478">
        <v>2.4546250000000001</v>
      </c>
      <c r="BR53" s="478">
        <v>2.438847</v>
      </c>
      <c r="BS53" s="478">
        <v>2.1190760000000002</v>
      </c>
      <c r="BT53" s="478">
        <v>2.1682760000000001</v>
      </c>
      <c r="BU53" s="478">
        <v>2.4104519999999998</v>
      </c>
      <c r="BV53" s="478">
        <v>3.0219</v>
      </c>
    </row>
    <row r="54" spans="1:74" ht="11.05" customHeight="1" x14ac:dyDescent="0.2">
      <c r="A54" s="240" t="s">
        <v>685</v>
      </c>
      <c r="B54" s="468" t="s">
        <v>1049</v>
      </c>
      <c r="C54" s="490">
        <v>1.1281112289999999</v>
      </c>
      <c r="D54" s="490">
        <v>1.0848107300000001</v>
      </c>
      <c r="E54" s="490">
        <v>1.548462727</v>
      </c>
      <c r="F54" s="490">
        <v>1.8401607170000001</v>
      </c>
      <c r="G54" s="490">
        <v>2.032109916</v>
      </c>
      <c r="H54" s="490">
        <v>1.7822305519999999</v>
      </c>
      <c r="I54" s="490">
        <v>1.8473448880000001</v>
      </c>
      <c r="J54" s="490">
        <v>1.7438726920000001</v>
      </c>
      <c r="K54" s="490">
        <v>1.7319626939999999</v>
      </c>
      <c r="L54" s="490">
        <v>1.509651385</v>
      </c>
      <c r="M54" s="490">
        <v>1.437971434</v>
      </c>
      <c r="N54" s="490">
        <v>1.1779830259999999</v>
      </c>
      <c r="O54" s="490">
        <v>1.4087334199999999</v>
      </c>
      <c r="P54" s="490">
        <v>1.5412167889999999</v>
      </c>
      <c r="Q54" s="490">
        <v>1.923119939</v>
      </c>
      <c r="R54" s="490">
        <v>2.2385891990000002</v>
      </c>
      <c r="S54" s="490">
        <v>2.3246139270000001</v>
      </c>
      <c r="T54" s="490">
        <v>2.4542820129999998</v>
      </c>
      <c r="U54" s="490">
        <v>2.2419145060000001</v>
      </c>
      <c r="V54" s="490">
        <v>2.0436492319999999</v>
      </c>
      <c r="W54" s="490">
        <v>2.040896273</v>
      </c>
      <c r="X54" s="490">
        <v>1.9073862399999999</v>
      </c>
      <c r="Y54" s="490">
        <v>1.4072022239999999</v>
      </c>
      <c r="Z54" s="490">
        <v>1.236951395</v>
      </c>
      <c r="AA54" s="490">
        <v>1.4188643910000001</v>
      </c>
      <c r="AB54" s="490">
        <v>1.5015675239999999</v>
      </c>
      <c r="AC54" s="490">
        <v>2.099008489</v>
      </c>
      <c r="AD54" s="490">
        <v>2.2173776159999998</v>
      </c>
      <c r="AE54" s="490">
        <v>2.3902818859999999</v>
      </c>
      <c r="AF54" s="490">
        <v>2.405700789</v>
      </c>
      <c r="AG54" s="490">
        <v>2.4777733340000001</v>
      </c>
      <c r="AH54" s="490">
        <v>2.498637601</v>
      </c>
      <c r="AI54" s="490">
        <v>2.1680119809999998</v>
      </c>
      <c r="AJ54" s="490">
        <v>2.0093794639999998</v>
      </c>
      <c r="AK54" s="490">
        <v>1.6108720999999999</v>
      </c>
      <c r="AL54" s="490">
        <v>1.448695922</v>
      </c>
      <c r="AM54" s="490">
        <v>1.526379698</v>
      </c>
      <c r="AN54" s="490">
        <v>1.742752189</v>
      </c>
      <c r="AO54" s="490">
        <v>2.1136110750000001</v>
      </c>
      <c r="AP54" s="490">
        <v>2.4441835410000001</v>
      </c>
      <c r="AQ54" s="490">
        <v>2.7006127179999999</v>
      </c>
      <c r="AR54" s="490">
        <v>2.9021134819999999</v>
      </c>
      <c r="AS54" s="490">
        <v>2.6674138740000002</v>
      </c>
      <c r="AT54" s="490">
        <v>2.7731819510000002</v>
      </c>
      <c r="AU54" s="490">
        <v>2.0957177869999999</v>
      </c>
      <c r="AV54" s="490">
        <v>2.3187637639999998</v>
      </c>
      <c r="AW54" s="490">
        <v>1.849828</v>
      </c>
      <c r="AX54" s="490">
        <v>1.708553</v>
      </c>
      <c r="AY54" s="478">
        <v>1.8806670000000001</v>
      </c>
      <c r="AZ54" s="478">
        <v>2.0173570000000001</v>
      </c>
      <c r="BA54" s="478">
        <v>2.490316</v>
      </c>
      <c r="BB54" s="478">
        <v>2.951641</v>
      </c>
      <c r="BC54" s="478">
        <v>3.2150609999999999</v>
      </c>
      <c r="BD54" s="478">
        <v>3.4260109999999999</v>
      </c>
      <c r="BE54" s="478">
        <v>3.2075520000000002</v>
      </c>
      <c r="BF54" s="478">
        <v>3.296462</v>
      </c>
      <c r="BG54" s="478">
        <v>2.390352</v>
      </c>
      <c r="BH54" s="478">
        <v>2.6520459999999999</v>
      </c>
      <c r="BI54" s="478">
        <v>2.0051420000000002</v>
      </c>
      <c r="BJ54" s="478">
        <v>1.8142160000000001</v>
      </c>
      <c r="BK54" s="478">
        <v>1.8694390000000001</v>
      </c>
      <c r="BL54" s="478">
        <v>2.1718920000000002</v>
      </c>
      <c r="BM54" s="478">
        <v>2.7493210000000001</v>
      </c>
      <c r="BN54" s="478">
        <v>3.3014929999999998</v>
      </c>
      <c r="BO54" s="478">
        <v>3.6113819999999999</v>
      </c>
      <c r="BP54" s="478">
        <v>3.9916320000000001</v>
      </c>
      <c r="BQ54" s="478">
        <v>3.7245919999999999</v>
      </c>
      <c r="BR54" s="478">
        <v>3.7326589999999999</v>
      </c>
      <c r="BS54" s="478">
        <v>2.831591</v>
      </c>
      <c r="BT54" s="478">
        <v>3.0421429999999998</v>
      </c>
      <c r="BU54" s="478">
        <v>2.333825</v>
      </c>
      <c r="BV54" s="478">
        <v>2.0771459999999999</v>
      </c>
    </row>
    <row r="55" spans="1:74" ht="11.05" customHeight="1" x14ac:dyDescent="0.2">
      <c r="A55" s="240" t="s">
        <v>686</v>
      </c>
      <c r="B55" s="500" t="s">
        <v>1050</v>
      </c>
      <c r="C55" s="490">
        <v>-5.9719838999999997E-2</v>
      </c>
      <c r="D55" s="490">
        <v>1.3065817E-2</v>
      </c>
      <c r="E55" s="490">
        <v>-4.4982470000000004E-3</v>
      </c>
      <c r="F55" s="490">
        <v>-1.1416585E-2</v>
      </c>
      <c r="G55" s="490">
        <v>-0.11708078800000001</v>
      </c>
      <c r="H55" s="490">
        <v>-0.110797618</v>
      </c>
      <c r="I55" s="490">
        <v>-0.202909702</v>
      </c>
      <c r="J55" s="490">
        <v>-0.15625293100000001</v>
      </c>
      <c r="K55" s="490">
        <v>-0.119968982</v>
      </c>
      <c r="L55" s="490">
        <v>-2.0808690000000001E-2</v>
      </c>
      <c r="M55" s="490">
        <v>-8.8614139999999994E-2</v>
      </c>
      <c r="N55" s="490">
        <v>-0.13398594899999999</v>
      </c>
      <c r="O55" s="490">
        <v>-9.3054498999999999E-2</v>
      </c>
      <c r="P55" s="490">
        <v>-0.10999671699999999</v>
      </c>
      <c r="Q55" s="490">
        <v>-1.9370627000000001E-2</v>
      </c>
      <c r="R55" s="490">
        <v>-2.5614940999999999E-2</v>
      </c>
      <c r="S55" s="490">
        <v>-0.120300912</v>
      </c>
      <c r="T55" s="490">
        <v>-0.131407781</v>
      </c>
      <c r="U55" s="490">
        <v>-0.263326899</v>
      </c>
      <c r="V55" s="490">
        <v>-0.19093133800000001</v>
      </c>
      <c r="W55" s="490">
        <v>-0.170301226</v>
      </c>
      <c r="X55" s="490">
        <v>-0.140956259</v>
      </c>
      <c r="Y55" s="490">
        <v>-0.158002484</v>
      </c>
      <c r="Z55" s="490">
        <v>0.23928750300000001</v>
      </c>
      <c r="AA55" s="490">
        <v>-0.103299951</v>
      </c>
      <c r="AB55" s="490">
        <v>-9.9806272000000001E-2</v>
      </c>
      <c r="AC55" s="490">
        <v>-6.3122993000000002E-2</v>
      </c>
      <c r="AD55" s="490">
        <v>-5.2465642999999999E-2</v>
      </c>
      <c r="AE55" s="490">
        <v>-6.4196832999999995E-2</v>
      </c>
      <c r="AF55" s="490">
        <v>-0.120310972</v>
      </c>
      <c r="AG55" s="490">
        <v>-0.15133738199999999</v>
      </c>
      <c r="AH55" s="490">
        <v>-0.156580421</v>
      </c>
      <c r="AI55" s="490">
        <v>-0.17428237299999999</v>
      </c>
      <c r="AJ55" s="490">
        <v>-0.13435291199999999</v>
      </c>
      <c r="AK55" s="490">
        <v>-8.7685422999999998E-2</v>
      </c>
      <c r="AL55" s="490">
        <v>-0.15022276000000001</v>
      </c>
      <c r="AM55" s="490">
        <v>-2.8717249999999999E-3</v>
      </c>
      <c r="AN55" s="490">
        <v>-3.2059101E-2</v>
      </c>
      <c r="AO55" s="490">
        <v>-1.555615E-3</v>
      </c>
      <c r="AP55" s="490">
        <v>-2.2514322999999999E-2</v>
      </c>
      <c r="AQ55" s="490">
        <v>-9.2967524999999995E-2</v>
      </c>
      <c r="AR55" s="490">
        <v>-0.187882302</v>
      </c>
      <c r="AS55" s="490">
        <v>-0.15504291100000001</v>
      </c>
      <c r="AT55" s="490">
        <v>-0.20868546800000001</v>
      </c>
      <c r="AU55" s="490">
        <v>-0.17903324700000001</v>
      </c>
      <c r="AV55" s="490">
        <v>-0.106687963</v>
      </c>
      <c r="AW55" s="490">
        <v>-8.5900599999999994E-2</v>
      </c>
      <c r="AX55" s="490">
        <v>-0.13215540000000001</v>
      </c>
      <c r="AY55" s="478">
        <v>-6.9792700000000001E-3</v>
      </c>
      <c r="AZ55" s="478">
        <v>5.12533E-3</v>
      </c>
      <c r="BA55" s="478">
        <v>-6.8520899999999996E-2</v>
      </c>
      <c r="BB55" s="478">
        <v>-0.2004561</v>
      </c>
      <c r="BC55" s="478">
        <v>-0.16932630000000001</v>
      </c>
      <c r="BD55" s="478">
        <v>-0.2256367</v>
      </c>
      <c r="BE55" s="478">
        <v>-0.41560970000000003</v>
      </c>
      <c r="BF55" s="478">
        <v>-0.38903959999999999</v>
      </c>
      <c r="BG55" s="478">
        <v>-0.32087830000000001</v>
      </c>
      <c r="BH55" s="478">
        <v>-0.18067540000000001</v>
      </c>
      <c r="BI55" s="478">
        <v>-0.13160060000000001</v>
      </c>
      <c r="BJ55" s="478">
        <v>-0.13434360000000001</v>
      </c>
      <c r="BK55" s="478">
        <v>-4.7111399999999998E-2</v>
      </c>
      <c r="BL55" s="478">
        <v>3.5077400000000002E-2</v>
      </c>
      <c r="BM55" s="478">
        <v>1.6481699999999998E-2</v>
      </c>
      <c r="BN55" s="478">
        <v>-0.24005370000000001</v>
      </c>
      <c r="BO55" s="478">
        <v>-0.41331689999999999</v>
      </c>
      <c r="BP55" s="478">
        <v>-0.3426169</v>
      </c>
      <c r="BQ55" s="478">
        <v>-0.53802139999999998</v>
      </c>
      <c r="BR55" s="478">
        <v>-0.4579994</v>
      </c>
      <c r="BS55" s="478">
        <v>-0.35058489999999998</v>
      </c>
      <c r="BT55" s="478">
        <v>-0.19248080000000001</v>
      </c>
      <c r="BU55" s="478">
        <v>-0.13568540000000001</v>
      </c>
      <c r="BV55" s="478">
        <v>-0.1644323</v>
      </c>
    </row>
    <row r="56" spans="1:74" ht="11.05" customHeight="1" x14ac:dyDescent="0.2">
      <c r="A56" s="240" t="s">
        <v>688</v>
      </c>
      <c r="B56" s="498" t="s">
        <v>1051</v>
      </c>
      <c r="C56" s="490">
        <v>49.136179970000001</v>
      </c>
      <c r="D56" s="490">
        <v>45.295877519999998</v>
      </c>
      <c r="E56" s="490">
        <v>41.21622842</v>
      </c>
      <c r="F56" s="490">
        <v>38.756629359999998</v>
      </c>
      <c r="G56" s="490">
        <v>42.608260309999999</v>
      </c>
      <c r="H56" s="490">
        <v>48.905639979999997</v>
      </c>
      <c r="I56" s="490">
        <v>53.71861921</v>
      </c>
      <c r="J56" s="490">
        <v>54.871588699999997</v>
      </c>
      <c r="K56" s="490">
        <v>46.14680997</v>
      </c>
      <c r="L56" s="490">
        <v>42.770725550000002</v>
      </c>
      <c r="M56" s="490">
        <v>43.590408959999998</v>
      </c>
      <c r="N56" s="490">
        <v>44.150365129999997</v>
      </c>
      <c r="O56" s="490">
        <v>54.238134000000002</v>
      </c>
      <c r="P56" s="490">
        <v>43.821441</v>
      </c>
      <c r="Q56" s="490">
        <v>42.645471000000001</v>
      </c>
      <c r="R56" s="490">
        <v>39.956921000000001</v>
      </c>
      <c r="S56" s="490">
        <v>47.148995999999997</v>
      </c>
      <c r="T56" s="490">
        <v>53.780078000000003</v>
      </c>
      <c r="U56" s="490">
        <v>58.364086</v>
      </c>
      <c r="V56" s="490">
        <v>55.275342000000002</v>
      </c>
      <c r="W56" s="490">
        <v>46.708244000000001</v>
      </c>
      <c r="X56" s="490">
        <v>40.765850999999998</v>
      </c>
      <c r="Y56" s="490">
        <v>42.651777000000003</v>
      </c>
      <c r="Z56" s="490">
        <v>50.637934000000001</v>
      </c>
      <c r="AA56" s="490">
        <v>47.253872174000001</v>
      </c>
      <c r="AB56" s="490">
        <v>40.785724358000003</v>
      </c>
      <c r="AC56" s="490">
        <v>43.345369224000002</v>
      </c>
      <c r="AD56" s="490">
        <v>39.686326113</v>
      </c>
      <c r="AE56" s="490">
        <v>43.789206653000001</v>
      </c>
      <c r="AF56" s="490">
        <v>48.422575342999998</v>
      </c>
      <c r="AG56" s="490">
        <v>57.157902995999997</v>
      </c>
      <c r="AH56" s="490">
        <v>57.465647394000001</v>
      </c>
      <c r="AI56" s="490">
        <v>47.416201846</v>
      </c>
      <c r="AJ56" s="490">
        <v>41.604771481999997</v>
      </c>
      <c r="AK56" s="490">
        <v>42.600940710000003</v>
      </c>
      <c r="AL56" s="490">
        <v>47.918832446000003</v>
      </c>
      <c r="AM56" s="490">
        <v>54.499101781999997</v>
      </c>
      <c r="AN56" s="490">
        <v>43.955984862000001</v>
      </c>
      <c r="AO56" s="490">
        <v>41.882079511999997</v>
      </c>
      <c r="AP56" s="490">
        <v>40.888522647000002</v>
      </c>
      <c r="AQ56" s="490">
        <v>47.478477779999999</v>
      </c>
      <c r="AR56" s="490">
        <v>54.251440428000002</v>
      </c>
      <c r="AS56" s="490">
        <v>58.115684434999999</v>
      </c>
      <c r="AT56" s="490">
        <v>57.140637703000003</v>
      </c>
      <c r="AU56" s="490">
        <v>46.637181237</v>
      </c>
      <c r="AV56" s="490">
        <v>43.025390104000003</v>
      </c>
      <c r="AW56" s="490">
        <v>42.044791902999997</v>
      </c>
      <c r="AX56" s="490">
        <v>50.740130000000001</v>
      </c>
      <c r="AY56" s="478">
        <v>53.2879</v>
      </c>
      <c r="AZ56" s="478">
        <v>42.047800000000002</v>
      </c>
      <c r="BA56" s="478">
        <v>42.823439999999998</v>
      </c>
      <c r="BB56" s="478">
        <v>40.798259999999999</v>
      </c>
      <c r="BC56" s="478">
        <v>46.067079999999997</v>
      </c>
      <c r="BD56" s="478">
        <v>52.54374</v>
      </c>
      <c r="BE56" s="478">
        <v>58.277630000000002</v>
      </c>
      <c r="BF56" s="478">
        <v>58.414740000000002</v>
      </c>
      <c r="BG56" s="478">
        <v>48.101030000000002</v>
      </c>
      <c r="BH56" s="478">
        <v>43.700650000000003</v>
      </c>
      <c r="BI56" s="478">
        <v>43.200220000000002</v>
      </c>
      <c r="BJ56" s="478">
        <v>49.40737</v>
      </c>
      <c r="BK56" s="478">
        <v>52.548569999999998</v>
      </c>
      <c r="BL56" s="478">
        <v>42.162140000000001</v>
      </c>
      <c r="BM56" s="478">
        <v>43.166130000000003</v>
      </c>
      <c r="BN56" s="478">
        <v>41.412570000000002</v>
      </c>
      <c r="BO56" s="478">
        <v>46.822589999999998</v>
      </c>
      <c r="BP56" s="478">
        <v>53.387770000000003</v>
      </c>
      <c r="BQ56" s="478">
        <v>59.16657</v>
      </c>
      <c r="BR56" s="478">
        <v>59.321370000000002</v>
      </c>
      <c r="BS56" s="478">
        <v>48.902810000000002</v>
      </c>
      <c r="BT56" s="478">
        <v>44.417400000000001</v>
      </c>
      <c r="BU56" s="478">
        <v>43.748579999999997</v>
      </c>
      <c r="BV56" s="478">
        <v>49.815559999999998</v>
      </c>
    </row>
    <row r="57" spans="1:74" ht="11.05" customHeight="1" x14ac:dyDescent="0.2">
      <c r="A57" s="235"/>
      <c r="B57" s="68" t="s">
        <v>689</v>
      </c>
      <c r="C57" s="491"/>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1"/>
      <c r="AD57" s="491"/>
      <c r="AE57" s="491"/>
      <c r="AF57" s="491"/>
      <c r="AG57" s="491"/>
      <c r="AH57" s="491"/>
      <c r="AI57" s="491"/>
      <c r="AJ57" s="491"/>
      <c r="AK57" s="491"/>
      <c r="AL57" s="491"/>
      <c r="AM57" s="491"/>
      <c r="AN57" s="491"/>
      <c r="AO57" s="491"/>
      <c r="AP57" s="491"/>
      <c r="AQ57" s="491"/>
      <c r="AR57" s="491"/>
      <c r="AS57" s="491"/>
      <c r="AT57" s="491"/>
      <c r="AU57" s="491"/>
      <c r="AV57" s="491"/>
      <c r="AW57" s="491"/>
      <c r="AX57" s="491"/>
      <c r="AY57" s="496"/>
      <c r="AZ57" s="496"/>
      <c r="BA57" s="496"/>
      <c r="BB57" s="496"/>
      <c r="BC57" s="496"/>
      <c r="BD57" s="496"/>
      <c r="BE57" s="496"/>
      <c r="BF57" s="496"/>
      <c r="BG57" s="496"/>
      <c r="BH57" s="496"/>
      <c r="BI57" s="496"/>
      <c r="BJ57" s="496"/>
      <c r="BK57" s="496"/>
      <c r="BL57" s="496"/>
      <c r="BM57" s="496"/>
      <c r="BN57" s="496"/>
      <c r="BO57" s="496"/>
      <c r="BP57" s="496"/>
      <c r="BQ57" s="496"/>
      <c r="BR57" s="496"/>
      <c r="BS57" s="496"/>
      <c r="BT57" s="496"/>
      <c r="BU57" s="496"/>
      <c r="BV57" s="496"/>
    </row>
    <row r="58" spans="1:74" s="303" customFormat="1" ht="11.05" customHeight="1" x14ac:dyDescent="0.2">
      <c r="A58" s="497" t="s">
        <v>696</v>
      </c>
      <c r="B58" s="471" t="s">
        <v>1048</v>
      </c>
      <c r="C58" s="322">
        <v>17.569866166000001</v>
      </c>
      <c r="D58" s="322">
        <v>16.739804878000001</v>
      </c>
      <c r="E58" s="322">
        <v>18.233188176999999</v>
      </c>
      <c r="F58" s="322">
        <v>18.261443961000001</v>
      </c>
      <c r="G58" s="322">
        <v>21.52691063</v>
      </c>
      <c r="H58" s="322">
        <v>22.29853344</v>
      </c>
      <c r="I58" s="322">
        <v>24.082561527999999</v>
      </c>
      <c r="J58" s="322">
        <v>24.970032001</v>
      </c>
      <c r="K58" s="322">
        <v>22.208431872999999</v>
      </c>
      <c r="L58" s="322">
        <v>21.342384129999999</v>
      </c>
      <c r="M58" s="322">
        <v>16.676898168000001</v>
      </c>
      <c r="N58" s="322">
        <v>17.879966230000001</v>
      </c>
      <c r="O58" s="322">
        <v>19.029133219999999</v>
      </c>
      <c r="P58" s="322">
        <v>16.793584128999999</v>
      </c>
      <c r="Q58" s="322">
        <v>18.63116612</v>
      </c>
      <c r="R58" s="322">
        <v>19.120256306000002</v>
      </c>
      <c r="S58" s="322">
        <v>22.634811352</v>
      </c>
      <c r="T58" s="322">
        <v>24.158989440999999</v>
      </c>
      <c r="U58" s="322">
        <v>25.772093884</v>
      </c>
      <c r="V58" s="322">
        <v>25.819662170000001</v>
      </c>
      <c r="W58" s="322">
        <v>22.252932270999999</v>
      </c>
      <c r="X58" s="322">
        <v>19.885198321000001</v>
      </c>
      <c r="Y58" s="322">
        <v>18.833023833999999</v>
      </c>
      <c r="Z58" s="322">
        <v>19.172645229</v>
      </c>
      <c r="AA58" s="322">
        <v>18.406752268999998</v>
      </c>
      <c r="AB58" s="322">
        <v>16.391175601</v>
      </c>
      <c r="AC58" s="322">
        <v>19.077244803999999</v>
      </c>
      <c r="AD58" s="322">
        <v>19.853165467</v>
      </c>
      <c r="AE58" s="322">
        <v>22.189731070000001</v>
      </c>
      <c r="AF58" s="322">
        <v>23.491490545000001</v>
      </c>
      <c r="AG58" s="322">
        <v>26.316433012000001</v>
      </c>
      <c r="AH58" s="322">
        <v>27.212031719999999</v>
      </c>
      <c r="AI58" s="322">
        <v>23.666896066</v>
      </c>
      <c r="AJ58" s="322">
        <v>20.938688069000001</v>
      </c>
      <c r="AK58" s="322">
        <v>18.177020231</v>
      </c>
      <c r="AL58" s="322">
        <v>17.960400240999999</v>
      </c>
      <c r="AM58" s="322">
        <v>19.186523645000001</v>
      </c>
      <c r="AN58" s="322">
        <v>16.774153024</v>
      </c>
      <c r="AO58" s="322">
        <v>18.760225396999999</v>
      </c>
      <c r="AP58" s="322">
        <v>19.014072117000001</v>
      </c>
      <c r="AQ58" s="322">
        <v>24.570555528</v>
      </c>
      <c r="AR58" s="322">
        <v>24.781501863999999</v>
      </c>
      <c r="AS58" s="322">
        <v>27.237815463</v>
      </c>
      <c r="AT58" s="322">
        <v>26.908712208000001</v>
      </c>
      <c r="AU58" s="322">
        <v>24.81562641</v>
      </c>
      <c r="AV58" s="322">
        <v>21.074127056999998</v>
      </c>
      <c r="AW58" s="322">
        <v>19.61148</v>
      </c>
      <c r="AX58" s="322">
        <v>18.166250000000002</v>
      </c>
      <c r="AY58" s="484">
        <v>19.375589999999999</v>
      </c>
      <c r="AZ58" s="484">
        <v>16.588730000000002</v>
      </c>
      <c r="BA58" s="484">
        <v>18.530159999999999</v>
      </c>
      <c r="BB58" s="484">
        <v>19.52394</v>
      </c>
      <c r="BC58" s="484">
        <v>22.305160000000001</v>
      </c>
      <c r="BD58" s="484">
        <v>24.263580000000001</v>
      </c>
      <c r="BE58" s="484">
        <v>26.17661</v>
      </c>
      <c r="BF58" s="484">
        <v>26.852229999999999</v>
      </c>
      <c r="BG58" s="484">
        <v>23.627549999999999</v>
      </c>
      <c r="BH58" s="484">
        <v>22.026299999999999</v>
      </c>
      <c r="BI58" s="484">
        <v>18.771429999999999</v>
      </c>
      <c r="BJ58" s="484">
        <v>19.512239999999998</v>
      </c>
      <c r="BK58" s="484">
        <v>19.809550000000002</v>
      </c>
      <c r="BL58" s="484">
        <v>16.996739999999999</v>
      </c>
      <c r="BM58" s="484">
        <v>18.826270000000001</v>
      </c>
      <c r="BN58" s="484">
        <v>19.896229999999999</v>
      </c>
      <c r="BO58" s="484">
        <v>22.647390000000001</v>
      </c>
      <c r="BP58" s="484">
        <v>24.6418</v>
      </c>
      <c r="BQ58" s="484">
        <v>26.55931</v>
      </c>
      <c r="BR58" s="484">
        <v>27.244389999999999</v>
      </c>
      <c r="BS58" s="484">
        <v>24.04918</v>
      </c>
      <c r="BT58" s="484">
        <v>22.31596</v>
      </c>
      <c r="BU58" s="484">
        <v>19.002970000000001</v>
      </c>
      <c r="BV58" s="484">
        <v>19.68092</v>
      </c>
    </row>
    <row r="59" spans="1:74" ht="11.05" customHeight="1" x14ac:dyDescent="0.2">
      <c r="A59" s="240" t="s">
        <v>690</v>
      </c>
      <c r="B59" s="500" t="s">
        <v>1042</v>
      </c>
      <c r="C59" s="490">
        <v>12.306146757</v>
      </c>
      <c r="D59" s="490">
        <v>11.637534905000001</v>
      </c>
      <c r="E59" s="490">
        <v>12.881837526</v>
      </c>
      <c r="F59" s="490">
        <v>13.301580146999999</v>
      </c>
      <c r="G59" s="490">
        <v>15.90312537</v>
      </c>
      <c r="H59" s="490">
        <v>16.511707943000001</v>
      </c>
      <c r="I59" s="490">
        <v>18.351456655</v>
      </c>
      <c r="J59" s="490">
        <v>19.101052514999999</v>
      </c>
      <c r="K59" s="490">
        <v>17.45222176</v>
      </c>
      <c r="L59" s="490">
        <v>16.510973026999999</v>
      </c>
      <c r="M59" s="490">
        <v>12.683659763</v>
      </c>
      <c r="N59" s="490">
        <v>13.450112555</v>
      </c>
      <c r="O59" s="490">
        <v>14.386721608</v>
      </c>
      <c r="P59" s="490">
        <v>11.815712239</v>
      </c>
      <c r="Q59" s="490">
        <v>13.796652039</v>
      </c>
      <c r="R59" s="490">
        <v>13.810178529</v>
      </c>
      <c r="S59" s="490">
        <v>16.927745856000001</v>
      </c>
      <c r="T59" s="490">
        <v>18.700214591999998</v>
      </c>
      <c r="U59" s="490">
        <v>20.242656568000001</v>
      </c>
      <c r="V59" s="490">
        <v>20.36365837</v>
      </c>
      <c r="W59" s="490">
        <v>17.893814402</v>
      </c>
      <c r="X59" s="490">
        <v>14.934118461000001</v>
      </c>
      <c r="Y59" s="490">
        <v>13.786161726</v>
      </c>
      <c r="Z59" s="490">
        <v>13.718746177</v>
      </c>
      <c r="AA59" s="490">
        <v>13.486031970999999</v>
      </c>
      <c r="AB59" s="490">
        <v>12.075094511</v>
      </c>
      <c r="AC59" s="490">
        <v>14.035659939</v>
      </c>
      <c r="AD59" s="490">
        <v>15.193486001</v>
      </c>
      <c r="AE59" s="490">
        <v>17.167427456999999</v>
      </c>
      <c r="AF59" s="490">
        <v>18.199124393999998</v>
      </c>
      <c r="AG59" s="490">
        <v>20.510362490999999</v>
      </c>
      <c r="AH59" s="490">
        <v>21.463623236</v>
      </c>
      <c r="AI59" s="490">
        <v>18.426617222000001</v>
      </c>
      <c r="AJ59" s="490">
        <v>16.749995322</v>
      </c>
      <c r="AK59" s="490">
        <v>13.626549787</v>
      </c>
      <c r="AL59" s="490">
        <v>13.612813860999999</v>
      </c>
      <c r="AM59" s="490">
        <v>14.619601288</v>
      </c>
      <c r="AN59" s="490">
        <v>12.303539929999999</v>
      </c>
      <c r="AO59" s="490">
        <v>14.558585581999999</v>
      </c>
      <c r="AP59" s="490">
        <v>13.941022800000001</v>
      </c>
      <c r="AQ59" s="490">
        <v>18.835595089000002</v>
      </c>
      <c r="AR59" s="490">
        <v>19.112133999000001</v>
      </c>
      <c r="AS59" s="490">
        <v>21.341070529</v>
      </c>
      <c r="AT59" s="490">
        <v>21.177672803</v>
      </c>
      <c r="AU59" s="490">
        <v>20.361652175</v>
      </c>
      <c r="AV59" s="490">
        <v>17.450416457999999</v>
      </c>
      <c r="AW59" s="490">
        <v>15.497780000000001</v>
      </c>
      <c r="AX59" s="490">
        <v>13.4918</v>
      </c>
      <c r="AY59" s="478">
        <v>14.222799999999999</v>
      </c>
      <c r="AZ59" s="478">
        <v>11.967879999999999</v>
      </c>
      <c r="BA59" s="478">
        <v>13.28885</v>
      </c>
      <c r="BB59" s="478">
        <v>14.38775</v>
      </c>
      <c r="BC59" s="478">
        <v>16.375920000000001</v>
      </c>
      <c r="BD59" s="478">
        <v>18.497399999999999</v>
      </c>
      <c r="BE59" s="478">
        <v>19.623819999999998</v>
      </c>
      <c r="BF59" s="478">
        <v>20.27205</v>
      </c>
      <c r="BG59" s="478">
        <v>18.593430000000001</v>
      </c>
      <c r="BH59" s="478">
        <v>17.519369999999999</v>
      </c>
      <c r="BI59" s="478">
        <v>14.166399999999999</v>
      </c>
      <c r="BJ59" s="478">
        <v>14.52566</v>
      </c>
      <c r="BK59" s="478">
        <v>14.643750000000001</v>
      </c>
      <c r="BL59" s="478">
        <v>12.427860000000001</v>
      </c>
      <c r="BM59" s="478">
        <v>14.30897</v>
      </c>
      <c r="BN59" s="478">
        <v>14.8775</v>
      </c>
      <c r="BO59" s="478">
        <v>16.83821</v>
      </c>
      <c r="BP59" s="478">
        <v>18.77094</v>
      </c>
      <c r="BQ59" s="478">
        <v>19.846879999999999</v>
      </c>
      <c r="BR59" s="478">
        <v>20.546150000000001</v>
      </c>
      <c r="BS59" s="478">
        <v>18.543669999999999</v>
      </c>
      <c r="BT59" s="478">
        <v>18.03585</v>
      </c>
      <c r="BU59" s="478">
        <v>14.449529999999999</v>
      </c>
      <c r="BV59" s="478">
        <v>14.804320000000001</v>
      </c>
    </row>
    <row r="60" spans="1:74" ht="11.05" customHeight="1" x14ac:dyDescent="0.2">
      <c r="A60" s="240" t="s">
        <v>691</v>
      </c>
      <c r="B60" s="468" t="s">
        <v>474</v>
      </c>
      <c r="C60" s="490">
        <v>1.5886616339999999</v>
      </c>
      <c r="D60" s="490">
        <v>1.585293716</v>
      </c>
      <c r="E60" s="490">
        <v>1.509506974</v>
      </c>
      <c r="F60" s="490">
        <v>1.497808356</v>
      </c>
      <c r="G60" s="490">
        <v>1.8647080330000001</v>
      </c>
      <c r="H60" s="490">
        <v>1.91030813</v>
      </c>
      <c r="I60" s="490">
        <v>1.7638038659999999</v>
      </c>
      <c r="J60" s="490">
        <v>2.1572938760000002</v>
      </c>
      <c r="K60" s="490">
        <v>1.6475769280000001</v>
      </c>
      <c r="L60" s="490">
        <v>1.4357871760000001</v>
      </c>
      <c r="M60" s="490">
        <v>0.75907996099999997</v>
      </c>
      <c r="N60" s="490">
        <v>0.61866789099999997</v>
      </c>
      <c r="O60" s="490">
        <v>1.132611942</v>
      </c>
      <c r="P60" s="490">
        <v>1.343687326</v>
      </c>
      <c r="Q60" s="490">
        <v>1.0345281040000001</v>
      </c>
      <c r="R60" s="490">
        <v>1.46633792</v>
      </c>
      <c r="S60" s="490">
        <v>1.421597008</v>
      </c>
      <c r="T60" s="490">
        <v>1.350020905</v>
      </c>
      <c r="U60" s="490">
        <v>1.2747241439999999</v>
      </c>
      <c r="V60" s="490">
        <v>1.2725035600000001</v>
      </c>
      <c r="W60" s="490">
        <v>1.1352486420000001</v>
      </c>
      <c r="X60" s="490">
        <v>1.07026602</v>
      </c>
      <c r="Y60" s="490">
        <v>1.465422204</v>
      </c>
      <c r="Z60" s="490">
        <v>1.5289142929999999</v>
      </c>
      <c r="AA60" s="490">
        <v>0.83111134600000003</v>
      </c>
      <c r="AB60" s="490">
        <v>0.67770308899999998</v>
      </c>
      <c r="AC60" s="490">
        <v>1.1560677960000001</v>
      </c>
      <c r="AD60" s="490">
        <v>0.97841784399999998</v>
      </c>
      <c r="AE60" s="490">
        <v>0.67632968000000004</v>
      </c>
      <c r="AF60" s="490">
        <v>0.97273686500000001</v>
      </c>
      <c r="AG60" s="490">
        <v>1.38984876</v>
      </c>
      <c r="AH60" s="490">
        <v>1.309891825</v>
      </c>
      <c r="AI60" s="490">
        <v>1.1835550020000001</v>
      </c>
      <c r="AJ60" s="490">
        <v>0.71410634100000003</v>
      </c>
      <c r="AK60" s="490">
        <v>1.02462634</v>
      </c>
      <c r="AL60" s="490">
        <v>0.750471946</v>
      </c>
      <c r="AM60" s="490">
        <v>0.82724105000000003</v>
      </c>
      <c r="AN60" s="490">
        <v>0.33290712500000003</v>
      </c>
      <c r="AO60" s="490">
        <v>0.25879712500000002</v>
      </c>
      <c r="AP60" s="490">
        <v>0.44374453600000002</v>
      </c>
      <c r="AQ60" s="490">
        <v>0.70400489899999996</v>
      </c>
      <c r="AR60" s="490">
        <v>1.139314121</v>
      </c>
      <c r="AS60" s="490">
        <v>1.118114601</v>
      </c>
      <c r="AT60" s="490">
        <v>1.017785004</v>
      </c>
      <c r="AU60" s="490">
        <v>0.90944617000000005</v>
      </c>
      <c r="AV60" s="490">
        <v>0.285249207</v>
      </c>
      <c r="AW60" s="490">
        <v>0.33624520000000002</v>
      </c>
      <c r="AX60" s="490">
        <v>0.56181170000000002</v>
      </c>
      <c r="AY60" s="478">
        <v>0.81952409999999998</v>
      </c>
      <c r="AZ60" s="478">
        <v>0.2860029</v>
      </c>
      <c r="BA60" s="478">
        <v>0.26721800000000001</v>
      </c>
      <c r="BB60" s="478">
        <v>0.41041430000000001</v>
      </c>
      <c r="BC60" s="478">
        <v>0.54001370000000004</v>
      </c>
      <c r="BD60" s="478">
        <v>0.67555310000000002</v>
      </c>
      <c r="BE60" s="478">
        <v>1.4498439999999999</v>
      </c>
      <c r="BF60" s="478">
        <v>1.431484</v>
      </c>
      <c r="BG60" s="478">
        <v>0.9701398</v>
      </c>
      <c r="BH60" s="478">
        <v>0.2347929</v>
      </c>
      <c r="BI60" s="478">
        <v>0.37864350000000002</v>
      </c>
      <c r="BJ60" s="478">
        <v>0.69556470000000004</v>
      </c>
      <c r="BK60" s="478">
        <v>0.73984340000000004</v>
      </c>
      <c r="BL60" s="478">
        <v>0.20582529999999999</v>
      </c>
      <c r="BM60" s="478">
        <v>0.21441789999999999</v>
      </c>
      <c r="BN60" s="478">
        <v>0.3119555</v>
      </c>
      <c r="BO60" s="478">
        <v>0.50275230000000004</v>
      </c>
      <c r="BP60" s="478">
        <v>0.71609920000000005</v>
      </c>
      <c r="BQ60" s="478">
        <v>1.4701500000000001</v>
      </c>
      <c r="BR60" s="478">
        <v>1.415</v>
      </c>
      <c r="BS60" s="478">
        <v>0.8411727</v>
      </c>
      <c r="BT60" s="478">
        <v>0.14824609999999999</v>
      </c>
      <c r="BU60" s="478">
        <v>0.30951020000000001</v>
      </c>
      <c r="BV60" s="478">
        <v>0.51514439999999995</v>
      </c>
    </row>
    <row r="61" spans="1:74" ht="11.05" customHeight="1" x14ac:dyDescent="0.2">
      <c r="A61" s="240" t="s">
        <v>692</v>
      </c>
      <c r="B61" s="468" t="s">
        <v>1043</v>
      </c>
      <c r="C61" s="490">
        <v>2.6986210000000002</v>
      </c>
      <c r="D61" s="490">
        <v>2.4724119999999998</v>
      </c>
      <c r="E61" s="490">
        <v>2.6728779999999999</v>
      </c>
      <c r="F61" s="490">
        <v>2.1834370000000001</v>
      </c>
      <c r="G61" s="490">
        <v>2.344614</v>
      </c>
      <c r="H61" s="490">
        <v>2.67801</v>
      </c>
      <c r="I61" s="490">
        <v>2.751655</v>
      </c>
      <c r="J61" s="490">
        <v>2.5181870000000002</v>
      </c>
      <c r="K61" s="490">
        <v>1.938461</v>
      </c>
      <c r="L61" s="490">
        <v>2.252049</v>
      </c>
      <c r="M61" s="490">
        <v>2.2611759999999999</v>
      </c>
      <c r="N61" s="490">
        <v>2.7433939999999999</v>
      </c>
      <c r="O61" s="490">
        <v>2.4372379999999998</v>
      </c>
      <c r="P61" s="490">
        <v>2.5307080000000002</v>
      </c>
      <c r="Q61" s="490">
        <v>2.3515350000000002</v>
      </c>
      <c r="R61" s="490">
        <v>2.431254</v>
      </c>
      <c r="S61" s="490">
        <v>2.7800660000000001</v>
      </c>
      <c r="T61" s="490">
        <v>2.6534409999999999</v>
      </c>
      <c r="U61" s="490">
        <v>2.7564679999999999</v>
      </c>
      <c r="V61" s="490">
        <v>2.757641</v>
      </c>
      <c r="W61" s="490">
        <v>1.991187</v>
      </c>
      <c r="X61" s="490">
        <v>2.6713010000000001</v>
      </c>
      <c r="Y61" s="490">
        <v>2.6574469999999999</v>
      </c>
      <c r="Z61" s="490">
        <v>2.7500429999999998</v>
      </c>
      <c r="AA61" s="490">
        <v>2.793167</v>
      </c>
      <c r="AB61" s="490">
        <v>2.2603789999999999</v>
      </c>
      <c r="AC61" s="490">
        <v>2.3305739999999999</v>
      </c>
      <c r="AD61" s="490">
        <v>2.20363</v>
      </c>
      <c r="AE61" s="490">
        <v>2.5952959999999998</v>
      </c>
      <c r="AF61" s="490">
        <v>2.670417</v>
      </c>
      <c r="AG61" s="490">
        <v>2.7142680000000001</v>
      </c>
      <c r="AH61" s="490">
        <v>2.7156910000000001</v>
      </c>
      <c r="AI61" s="490">
        <v>2.588546</v>
      </c>
      <c r="AJ61" s="490">
        <v>2.096441</v>
      </c>
      <c r="AK61" s="490">
        <v>2.4226209999999999</v>
      </c>
      <c r="AL61" s="490">
        <v>2.5491640000000002</v>
      </c>
      <c r="AM61" s="490">
        <v>2.601842</v>
      </c>
      <c r="AN61" s="490">
        <v>2.63178</v>
      </c>
      <c r="AO61" s="490">
        <v>2.2294619999999998</v>
      </c>
      <c r="AP61" s="490">
        <v>2.36605</v>
      </c>
      <c r="AQ61" s="490">
        <v>2.7558039999999999</v>
      </c>
      <c r="AR61" s="490">
        <v>2.4136150000000001</v>
      </c>
      <c r="AS61" s="490">
        <v>2.6752820000000002</v>
      </c>
      <c r="AT61" s="490">
        <v>2.6336400000000002</v>
      </c>
      <c r="AU61" s="490">
        <v>1.949703</v>
      </c>
      <c r="AV61" s="490">
        <v>1.7789079999999999</v>
      </c>
      <c r="AW61" s="490">
        <v>2.2866300000000002</v>
      </c>
      <c r="AX61" s="490">
        <v>2.7312599999999998</v>
      </c>
      <c r="AY61" s="478">
        <v>2.7110799999999999</v>
      </c>
      <c r="AZ61" s="478">
        <v>2.4487199999999998</v>
      </c>
      <c r="BA61" s="478">
        <v>2.65625</v>
      </c>
      <c r="BB61" s="478">
        <v>2.03552</v>
      </c>
      <c r="BC61" s="478">
        <v>2.7110799999999999</v>
      </c>
      <c r="BD61" s="478">
        <v>2.6236299999999999</v>
      </c>
      <c r="BE61" s="478">
        <v>2.7110799999999999</v>
      </c>
      <c r="BF61" s="478">
        <v>2.7110799999999999</v>
      </c>
      <c r="BG61" s="478">
        <v>2.0951399999999998</v>
      </c>
      <c r="BH61" s="478">
        <v>2.3792800000000001</v>
      </c>
      <c r="BI61" s="478">
        <v>2.6236299999999999</v>
      </c>
      <c r="BJ61" s="478">
        <v>2.7110799999999999</v>
      </c>
      <c r="BK61" s="478">
        <v>2.7110799999999999</v>
      </c>
      <c r="BL61" s="478">
        <v>2.4487199999999998</v>
      </c>
      <c r="BM61" s="478">
        <v>1.9701200000000001</v>
      </c>
      <c r="BN61" s="478">
        <v>1.91974</v>
      </c>
      <c r="BO61" s="478">
        <v>2.4026999999999998</v>
      </c>
      <c r="BP61" s="478">
        <v>2.6236299999999999</v>
      </c>
      <c r="BQ61" s="478">
        <v>2.7110799999999999</v>
      </c>
      <c r="BR61" s="478">
        <v>2.7110799999999999</v>
      </c>
      <c r="BS61" s="478">
        <v>2.5962200000000002</v>
      </c>
      <c r="BT61" s="478">
        <v>2.1019700000000001</v>
      </c>
      <c r="BU61" s="478">
        <v>2.6236299999999999</v>
      </c>
      <c r="BV61" s="478">
        <v>2.7110799999999999</v>
      </c>
    </row>
    <row r="62" spans="1:74" ht="11.05" customHeight="1" x14ac:dyDescent="0.2">
      <c r="A62" s="240" t="s">
        <v>693</v>
      </c>
      <c r="B62" s="468" t="s">
        <v>1036</v>
      </c>
      <c r="C62" s="490">
        <v>2.2148322000000002E-2</v>
      </c>
      <c r="D62" s="490">
        <v>1.4831262E-2</v>
      </c>
      <c r="E62" s="490">
        <v>3.2427702000000003E-2</v>
      </c>
      <c r="F62" s="490">
        <v>2.3091074999999999E-2</v>
      </c>
      <c r="G62" s="490">
        <v>2.2572275999999999E-2</v>
      </c>
      <c r="H62" s="490">
        <v>1.4888857E-2</v>
      </c>
      <c r="I62" s="490">
        <v>2.0779704999999999E-2</v>
      </c>
      <c r="J62" s="490">
        <v>1.8390019000000001E-2</v>
      </c>
      <c r="K62" s="490">
        <v>2.2460509E-2</v>
      </c>
      <c r="L62" s="490">
        <v>2.1595123000000001E-2</v>
      </c>
      <c r="M62" s="490">
        <v>2.2828864000000001E-2</v>
      </c>
      <c r="N62" s="490">
        <v>1.5593286E-2</v>
      </c>
      <c r="O62" s="490">
        <v>2.0219339999999999E-2</v>
      </c>
      <c r="P62" s="490">
        <v>2.3819238999999999E-2</v>
      </c>
      <c r="Q62" s="490">
        <v>3.2837482000000001E-2</v>
      </c>
      <c r="R62" s="490">
        <v>2.8127883999999999E-2</v>
      </c>
      <c r="S62" s="490">
        <v>2.0731181000000001E-2</v>
      </c>
      <c r="T62" s="490">
        <v>1.4220379999999999E-2</v>
      </c>
      <c r="U62" s="490">
        <v>1.1705790000000001E-2</v>
      </c>
      <c r="V62" s="490">
        <v>1.3533389999999999E-2</v>
      </c>
      <c r="W62" s="490">
        <v>1.4629193E-2</v>
      </c>
      <c r="X62" s="490">
        <v>1.1241516999999999E-2</v>
      </c>
      <c r="Y62" s="490">
        <v>1.4390963999999999E-2</v>
      </c>
      <c r="Z62" s="490">
        <v>2.550564E-2</v>
      </c>
      <c r="AA62" s="490">
        <v>2.1721000000000001E-2</v>
      </c>
      <c r="AB62" s="490">
        <v>1.1936E-2</v>
      </c>
      <c r="AC62" s="490">
        <v>2.3944E-2</v>
      </c>
      <c r="AD62" s="490">
        <v>1.7781000000000002E-2</v>
      </c>
      <c r="AE62" s="490">
        <v>2.6775E-2</v>
      </c>
      <c r="AF62" s="490">
        <v>1.9408000000000002E-2</v>
      </c>
      <c r="AG62" s="490">
        <v>2.4937999999999998E-2</v>
      </c>
      <c r="AH62" s="490">
        <v>1.9061000000000002E-2</v>
      </c>
      <c r="AI62" s="490">
        <v>1.7382000000000002E-2</v>
      </c>
      <c r="AJ62" s="490">
        <v>1.2290000000000001E-2</v>
      </c>
      <c r="AK62" s="490">
        <v>1.2338E-2</v>
      </c>
      <c r="AL62" s="490">
        <v>1.6618000000000001E-2</v>
      </c>
      <c r="AM62" s="490">
        <v>2.2042616000000001E-2</v>
      </c>
      <c r="AN62" s="490">
        <v>2.0559007000000001E-2</v>
      </c>
      <c r="AO62" s="490">
        <v>2.2125596000000001E-2</v>
      </c>
      <c r="AP62" s="490">
        <v>1.857174E-2</v>
      </c>
      <c r="AQ62" s="490">
        <v>1.9754623999999998E-2</v>
      </c>
      <c r="AR62" s="490">
        <v>1.6938669999999999E-2</v>
      </c>
      <c r="AS62" s="490">
        <v>1.7271959999999999E-2</v>
      </c>
      <c r="AT62" s="490">
        <v>1.7883396999999999E-2</v>
      </c>
      <c r="AU62" s="490">
        <v>1.5851219E-2</v>
      </c>
      <c r="AV62" s="490">
        <v>1.6758252000000001E-2</v>
      </c>
      <c r="AW62" s="490">
        <v>1.6364099999999999E-2</v>
      </c>
      <c r="AX62" s="490">
        <v>1.8860600000000002E-2</v>
      </c>
      <c r="AY62" s="478">
        <v>2.1606500000000001E-2</v>
      </c>
      <c r="AZ62" s="478">
        <v>1.8128700000000001E-2</v>
      </c>
      <c r="BA62" s="478">
        <v>2.1296900000000001E-2</v>
      </c>
      <c r="BB62" s="478">
        <v>1.8979099999999999E-2</v>
      </c>
      <c r="BC62" s="478">
        <v>1.82411E-2</v>
      </c>
      <c r="BD62" s="478">
        <v>1.37885E-2</v>
      </c>
      <c r="BE62" s="478">
        <v>1.3861200000000001E-2</v>
      </c>
      <c r="BF62" s="478">
        <v>1.26421E-2</v>
      </c>
      <c r="BG62" s="478">
        <v>1.1521099999999999E-2</v>
      </c>
      <c r="BH62" s="478">
        <v>1.2042300000000001E-2</v>
      </c>
      <c r="BI62" s="478">
        <v>1.31767E-2</v>
      </c>
      <c r="BJ62" s="478">
        <v>1.6560399999999999E-2</v>
      </c>
      <c r="BK62" s="478">
        <v>2.00001E-2</v>
      </c>
      <c r="BL62" s="478">
        <v>1.71153E-2</v>
      </c>
      <c r="BM62" s="478">
        <v>2.0513300000000002E-2</v>
      </c>
      <c r="BN62" s="478">
        <v>1.8449500000000001E-2</v>
      </c>
      <c r="BO62" s="478">
        <v>1.78589E-2</v>
      </c>
      <c r="BP62" s="478">
        <v>1.3530199999999999E-2</v>
      </c>
      <c r="BQ62" s="478">
        <v>1.3674800000000001E-2</v>
      </c>
      <c r="BR62" s="478">
        <v>1.2511899999999999E-2</v>
      </c>
      <c r="BS62" s="478">
        <v>1.14331E-2</v>
      </c>
      <c r="BT62" s="478">
        <v>1.19788E-2</v>
      </c>
      <c r="BU62" s="478">
        <v>1.3133799999999999E-2</v>
      </c>
      <c r="BV62" s="478">
        <v>1.65294E-2</v>
      </c>
    </row>
    <row r="63" spans="1:74" ht="11.05" customHeight="1" x14ac:dyDescent="0.2">
      <c r="A63" s="240" t="s">
        <v>694</v>
      </c>
      <c r="B63" s="468" t="s">
        <v>1049</v>
      </c>
      <c r="C63" s="490">
        <v>0.72507513599999995</v>
      </c>
      <c r="D63" s="490">
        <v>0.73290719100000001</v>
      </c>
      <c r="E63" s="490">
        <v>0.92793725999999999</v>
      </c>
      <c r="F63" s="490">
        <v>1.0210779720000001</v>
      </c>
      <c r="G63" s="490">
        <v>1.1755984660000001</v>
      </c>
      <c r="H63" s="490">
        <v>0.94881080699999998</v>
      </c>
      <c r="I63" s="490">
        <v>0.98941011099999998</v>
      </c>
      <c r="J63" s="490">
        <v>0.96347186699999998</v>
      </c>
      <c r="K63" s="490">
        <v>0.94536263099999995</v>
      </c>
      <c r="L63" s="490">
        <v>0.94321884300000003</v>
      </c>
      <c r="M63" s="490">
        <v>0.78720717500000004</v>
      </c>
      <c r="N63" s="490">
        <v>0.85222146399999998</v>
      </c>
      <c r="O63" s="490">
        <v>0.84254662800000002</v>
      </c>
      <c r="P63" s="490">
        <v>0.92064565200000004</v>
      </c>
      <c r="Q63" s="490">
        <v>1.172114466</v>
      </c>
      <c r="R63" s="490">
        <v>1.229869484</v>
      </c>
      <c r="S63" s="490">
        <v>1.3272795550000001</v>
      </c>
      <c r="T63" s="490">
        <v>1.243442741</v>
      </c>
      <c r="U63" s="490">
        <v>1.2893446</v>
      </c>
      <c r="V63" s="490">
        <v>1.206662065</v>
      </c>
      <c r="W63" s="490">
        <v>1.0155994580000001</v>
      </c>
      <c r="X63" s="490">
        <v>1.0592405620000001</v>
      </c>
      <c r="Y63" s="490">
        <v>0.79678094499999996</v>
      </c>
      <c r="Z63" s="490">
        <v>0.85984651199999995</v>
      </c>
      <c r="AA63" s="490">
        <v>1.0351431520000001</v>
      </c>
      <c r="AB63" s="490">
        <v>1.1424133540000001</v>
      </c>
      <c r="AC63" s="490">
        <v>1.3887667960000001</v>
      </c>
      <c r="AD63" s="490">
        <v>1.313801062</v>
      </c>
      <c r="AE63" s="490">
        <v>1.5572990440000001</v>
      </c>
      <c r="AF63" s="490">
        <v>1.449475869</v>
      </c>
      <c r="AG63" s="490">
        <v>1.431875252</v>
      </c>
      <c r="AH63" s="490">
        <v>1.467572359</v>
      </c>
      <c r="AI63" s="490">
        <v>1.3020482250000001</v>
      </c>
      <c r="AJ63" s="490">
        <v>1.2941249539999999</v>
      </c>
      <c r="AK63" s="490">
        <v>0.97124415399999997</v>
      </c>
      <c r="AL63" s="490">
        <v>0.87008838300000002</v>
      </c>
      <c r="AM63" s="490">
        <v>0.97945964500000005</v>
      </c>
      <c r="AN63" s="490">
        <v>1.4031579190000001</v>
      </c>
      <c r="AO63" s="490">
        <v>1.611779675</v>
      </c>
      <c r="AP63" s="490">
        <v>2.1003365999999999</v>
      </c>
      <c r="AQ63" s="490">
        <v>2.1289602360000002</v>
      </c>
      <c r="AR63" s="490">
        <v>1.910797453</v>
      </c>
      <c r="AS63" s="490">
        <v>1.8729965180000001</v>
      </c>
      <c r="AT63" s="490">
        <v>1.8347064319999999</v>
      </c>
      <c r="AU63" s="490">
        <v>1.4725924880000001</v>
      </c>
      <c r="AV63" s="490">
        <v>1.4692542550000001</v>
      </c>
      <c r="AW63" s="490">
        <v>1.3468329999999999</v>
      </c>
      <c r="AX63" s="490">
        <v>1.165092</v>
      </c>
      <c r="AY63" s="478">
        <v>1.4215169999999999</v>
      </c>
      <c r="AZ63" s="478">
        <v>1.728434</v>
      </c>
      <c r="BA63" s="478">
        <v>2.1568369999999999</v>
      </c>
      <c r="BB63" s="478">
        <v>2.5334400000000001</v>
      </c>
      <c r="BC63" s="478">
        <v>2.525623</v>
      </c>
      <c r="BD63" s="478">
        <v>2.280888</v>
      </c>
      <c r="BE63" s="478">
        <v>2.168037</v>
      </c>
      <c r="BF63" s="478">
        <v>2.2063039999999998</v>
      </c>
      <c r="BG63" s="478">
        <v>1.812479</v>
      </c>
      <c r="BH63" s="478">
        <v>1.784233</v>
      </c>
      <c r="BI63" s="478">
        <v>1.4671749999999999</v>
      </c>
      <c r="BJ63" s="478">
        <v>1.343755</v>
      </c>
      <c r="BK63" s="478">
        <v>1.5167109999999999</v>
      </c>
      <c r="BL63" s="478">
        <v>1.7549030000000001</v>
      </c>
      <c r="BM63" s="478">
        <v>2.1960519999999999</v>
      </c>
      <c r="BN63" s="478">
        <v>2.6276670000000002</v>
      </c>
      <c r="BO63" s="478">
        <v>2.7543489999999999</v>
      </c>
      <c r="BP63" s="478">
        <v>2.3428429999999998</v>
      </c>
      <c r="BQ63" s="478">
        <v>2.295871</v>
      </c>
      <c r="BR63" s="478">
        <v>2.3313579999999998</v>
      </c>
      <c r="BS63" s="478">
        <v>1.9240790000000001</v>
      </c>
      <c r="BT63" s="478">
        <v>1.9334530000000001</v>
      </c>
      <c r="BU63" s="478">
        <v>1.482083</v>
      </c>
      <c r="BV63" s="478">
        <v>1.4356469999999999</v>
      </c>
    </row>
    <row r="64" spans="1:74" ht="11.05" customHeight="1" x14ac:dyDescent="0.2">
      <c r="A64" s="240" t="s">
        <v>695</v>
      </c>
      <c r="B64" s="500" t="s">
        <v>1050</v>
      </c>
      <c r="C64" s="490">
        <v>0.229213317</v>
      </c>
      <c r="D64" s="490">
        <v>0.29682580400000003</v>
      </c>
      <c r="E64" s="490">
        <v>0.20860071499999999</v>
      </c>
      <c r="F64" s="490">
        <v>0.234449411</v>
      </c>
      <c r="G64" s="490">
        <v>0.21629248500000001</v>
      </c>
      <c r="H64" s="490">
        <v>0.23480770300000001</v>
      </c>
      <c r="I64" s="490">
        <v>0.20545619100000001</v>
      </c>
      <c r="J64" s="490">
        <v>0.211636724</v>
      </c>
      <c r="K64" s="490">
        <v>0.20234904500000001</v>
      </c>
      <c r="L64" s="490">
        <v>0.178760961</v>
      </c>
      <c r="M64" s="490">
        <v>0.16294640499999999</v>
      </c>
      <c r="N64" s="490">
        <v>0.199977034</v>
      </c>
      <c r="O64" s="490">
        <v>0.209795702</v>
      </c>
      <c r="P64" s="490">
        <v>0.15901167299999999</v>
      </c>
      <c r="Q64" s="490">
        <v>0.24349902900000001</v>
      </c>
      <c r="R64" s="490">
        <v>0.15448848900000001</v>
      </c>
      <c r="S64" s="490">
        <v>0.157391752</v>
      </c>
      <c r="T64" s="490">
        <v>0.197649823</v>
      </c>
      <c r="U64" s="490">
        <v>0.19719478200000001</v>
      </c>
      <c r="V64" s="490">
        <v>0.20566378499999999</v>
      </c>
      <c r="W64" s="490">
        <v>0.202453576</v>
      </c>
      <c r="X64" s="490">
        <v>0.139030761</v>
      </c>
      <c r="Y64" s="490">
        <v>0.11282099499999999</v>
      </c>
      <c r="Z64" s="490">
        <v>0.28958960700000003</v>
      </c>
      <c r="AA64" s="490">
        <v>0.23957780000000001</v>
      </c>
      <c r="AB64" s="490">
        <v>0.22364964700000001</v>
      </c>
      <c r="AC64" s="490">
        <v>0.14223227299999999</v>
      </c>
      <c r="AD64" s="490">
        <v>0.14604955999999999</v>
      </c>
      <c r="AE64" s="490">
        <v>0.16660388900000001</v>
      </c>
      <c r="AF64" s="490">
        <v>0.18032841699999999</v>
      </c>
      <c r="AG64" s="490">
        <v>0.24514050900000001</v>
      </c>
      <c r="AH64" s="490">
        <v>0.23619229999999999</v>
      </c>
      <c r="AI64" s="490">
        <v>0.148747617</v>
      </c>
      <c r="AJ64" s="490">
        <v>7.1730452E-2</v>
      </c>
      <c r="AK64" s="490">
        <v>0.11964095</v>
      </c>
      <c r="AL64" s="490">
        <v>0.161244051</v>
      </c>
      <c r="AM64" s="490">
        <v>0.13633704599999999</v>
      </c>
      <c r="AN64" s="490">
        <v>8.2209042999999996E-2</v>
      </c>
      <c r="AO64" s="490">
        <v>7.9475419000000005E-2</v>
      </c>
      <c r="AP64" s="490">
        <v>0.14434644099999999</v>
      </c>
      <c r="AQ64" s="490">
        <v>0.12643668</v>
      </c>
      <c r="AR64" s="490">
        <v>0.18870262099999999</v>
      </c>
      <c r="AS64" s="490">
        <v>0.21307985500000001</v>
      </c>
      <c r="AT64" s="490">
        <v>0.22702457200000001</v>
      </c>
      <c r="AU64" s="490">
        <v>0.106381358</v>
      </c>
      <c r="AV64" s="490">
        <v>7.3540885E-2</v>
      </c>
      <c r="AW64" s="490">
        <v>0.12762960000000001</v>
      </c>
      <c r="AX64" s="490">
        <v>0.19742470000000001</v>
      </c>
      <c r="AY64" s="478">
        <v>0.1790631</v>
      </c>
      <c r="AZ64" s="478">
        <v>0.1395719</v>
      </c>
      <c r="BA64" s="478">
        <v>0.13970840000000001</v>
      </c>
      <c r="BB64" s="478">
        <v>0.13783599999999999</v>
      </c>
      <c r="BC64" s="478">
        <v>0.13428979999999999</v>
      </c>
      <c r="BD64" s="478">
        <v>0.17232069999999999</v>
      </c>
      <c r="BE64" s="478">
        <v>0.20997479999999999</v>
      </c>
      <c r="BF64" s="478">
        <v>0.2186709</v>
      </c>
      <c r="BG64" s="478">
        <v>0.14484639999999999</v>
      </c>
      <c r="BH64" s="478">
        <v>9.6583600000000006E-2</v>
      </c>
      <c r="BI64" s="478">
        <v>0.12240520000000001</v>
      </c>
      <c r="BJ64" s="478">
        <v>0.21962499999999999</v>
      </c>
      <c r="BK64" s="478">
        <v>0.17816570000000001</v>
      </c>
      <c r="BL64" s="478">
        <v>0.14230979999999999</v>
      </c>
      <c r="BM64" s="478">
        <v>0.11620129999999999</v>
      </c>
      <c r="BN64" s="478">
        <v>0.14091989999999999</v>
      </c>
      <c r="BO64" s="478">
        <v>0.13151060000000001</v>
      </c>
      <c r="BP64" s="478">
        <v>0.17475109999999999</v>
      </c>
      <c r="BQ64" s="478">
        <v>0.22165969999999999</v>
      </c>
      <c r="BR64" s="478">
        <v>0.22828950000000001</v>
      </c>
      <c r="BS64" s="478">
        <v>0.13260269999999999</v>
      </c>
      <c r="BT64" s="478">
        <v>8.4459599999999996E-2</v>
      </c>
      <c r="BU64" s="478">
        <v>0.12508079999999999</v>
      </c>
      <c r="BV64" s="478">
        <v>0.19819120000000001</v>
      </c>
    </row>
    <row r="65" spans="1:74" ht="11.05" customHeight="1" x14ac:dyDescent="0.2">
      <c r="A65" s="242" t="s">
        <v>697</v>
      </c>
      <c r="B65" s="501" t="s">
        <v>1051</v>
      </c>
      <c r="C65" s="492">
        <v>17.80730913</v>
      </c>
      <c r="D65" s="492">
        <v>16.97913209</v>
      </c>
      <c r="E65" s="492">
        <v>18.69004357</v>
      </c>
      <c r="F65" s="492">
        <v>18.898613300000001</v>
      </c>
      <c r="G65" s="492">
        <v>22.354619100000001</v>
      </c>
      <c r="H65" s="492">
        <v>23.18313612</v>
      </c>
      <c r="I65" s="492">
        <v>24.9053781</v>
      </c>
      <c r="J65" s="492">
        <v>25.76452372</v>
      </c>
      <c r="K65" s="492">
        <v>22.909067149999998</v>
      </c>
      <c r="L65" s="492">
        <v>21.81244822</v>
      </c>
      <c r="M65" s="492">
        <v>16.97210351</v>
      </c>
      <c r="N65" s="492">
        <v>18.332301699999999</v>
      </c>
      <c r="O65" s="492">
        <v>18.853649999999998</v>
      </c>
      <c r="P65" s="492">
        <v>16.79561</v>
      </c>
      <c r="Q65" s="492">
        <v>19.053006</v>
      </c>
      <c r="R65" s="492">
        <v>19.596167000000001</v>
      </c>
      <c r="S65" s="492">
        <v>23.048870000000001</v>
      </c>
      <c r="T65" s="492">
        <v>24.441987000000001</v>
      </c>
      <c r="U65" s="492">
        <v>26.352166</v>
      </c>
      <c r="V65" s="492">
        <v>26.334589999999999</v>
      </c>
      <c r="W65" s="492">
        <v>22.848406000000001</v>
      </c>
      <c r="X65" s="492">
        <v>20.174793000000001</v>
      </c>
      <c r="Y65" s="492">
        <v>18.986910999999999</v>
      </c>
      <c r="Z65" s="492">
        <v>19.129974000000001</v>
      </c>
      <c r="AA65" s="492">
        <v>18.558945803</v>
      </c>
      <c r="AB65" s="492">
        <v>17.026088392999998</v>
      </c>
      <c r="AC65" s="492">
        <v>19.831952082000001</v>
      </c>
      <c r="AD65" s="492">
        <v>20.472586141000001</v>
      </c>
      <c r="AE65" s="492">
        <v>22.608860743000001</v>
      </c>
      <c r="AF65" s="492">
        <v>24.224356493999998</v>
      </c>
      <c r="AG65" s="492">
        <v>27.302226743999999</v>
      </c>
      <c r="AH65" s="492">
        <v>28.158777858000001</v>
      </c>
      <c r="AI65" s="492">
        <v>24.264425461999998</v>
      </c>
      <c r="AJ65" s="492">
        <v>21.305890439999999</v>
      </c>
      <c r="AK65" s="492">
        <v>18.376977488000001</v>
      </c>
      <c r="AL65" s="492">
        <v>18.196172123</v>
      </c>
      <c r="AM65" s="492">
        <v>18.683636580999998</v>
      </c>
      <c r="AN65" s="492">
        <v>16.497760242999998</v>
      </c>
      <c r="AO65" s="492">
        <v>18.657316111</v>
      </c>
      <c r="AP65" s="492">
        <v>19.132004639000002</v>
      </c>
      <c r="AQ65" s="492">
        <v>25.430035463999999</v>
      </c>
      <c r="AR65" s="492">
        <v>25.585855793</v>
      </c>
      <c r="AS65" s="492">
        <v>27.710782297000002</v>
      </c>
      <c r="AT65" s="492">
        <v>27.309042818999998</v>
      </c>
      <c r="AU65" s="492">
        <v>25.167018709000001</v>
      </c>
      <c r="AV65" s="492">
        <v>21.234397300000001</v>
      </c>
      <c r="AW65" s="492">
        <v>19.975788279</v>
      </c>
      <c r="AX65" s="492">
        <v>19.430260000000001</v>
      </c>
      <c r="AY65" s="481">
        <v>20.07818</v>
      </c>
      <c r="AZ65" s="481">
        <v>17.013069999999999</v>
      </c>
      <c r="BA65" s="481">
        <v>19.070489999999999</v>
      </c>
      <c r="BB65" s="481">
        <v>20.14696</v>
      </c>
      <c r="BC65" s="481">
        <v>23.24098</v>
      </c>
      <c r="BD65" s="481">
        <v>25.43956</v>
      </c>
      <c r="BE65" s="481">
        <v>27.25835</v>
      </c>
      <c r="BF65" s="481">
        <v>27.989460000000001</v>
      </c>
      <c r="BG65" s="481">
        <v>24.66479</v>
      </c>
      <c r="BH65" s="481">
        <v>22.66376</v>
      </c>
      <c r="BI65" s="481">
        <v>19.160920000000001</v>
      </c>
      <c r="BJ65" s="481">
        <v>19.85914</v>
      </c>
      <c r="BK65" s="481">
        <v>19.878229999999999</v>
      </c>
      <c r="BL65" s="481">
        <v>17.129860000000001</v>
      </c>
      <c r="BM65" s="481">
        <v>19.2745</v>
      </c>
      <c r="BN65" s="481">
        <v>20.447959999999998</v>
      </c>
      <c r="BO65" s="481">
        <v>23.576180000000001</v>
      </c>
      <c r="BP65" s="481">
        <v>25.81035</v>
      </c>
      <c r="BQ65" s="481">
        <v>27.651250000000001</v>
      </c>
      <c r="BR65" s="481">
        <v>28.40361</v>
      </c>
      <c r="BS65" s="481">
        <v>25.05808</v>
      </c>
      <c r="BT65" s="481">
        <v>23.01202</v>
      </c>
      <c r="BU65" s="481">
        <v>19.41666</v>
      </c>
      <c r="BV65" s="481">
        <v>20.0426</v>
      </c>
    </row>
    <row r="66" spans="1:74" s="358" customFormat="1" ht="11.95" customHeight="1" x14ac:dyDescent="0.2">
      <c r="A66" s="357"/>
      <c r="B66" s="1031" t="s">
        <v>1465</v>
      </c>
      <c r="C66" s="1032"/>
      <c r="D66" s="1032"/>
      <c r="E66" s="1032"/>
      <c r="F66" s="1032"/>
      <c r="G66" s="1032"/>
      <c r="H66" s="1032"/>
      <c r="I66" s="1032"/>
      <c r="J66" s="1032"/>
      <c r="K66" s="1032"/>
      <c r="L66" s="1032"/>
      <c r="M66" s="1032"/>
      <c r="N66" s="1032"/>
      <c r="O66" s="1032"/>
      <c r="P66" s="1032"/>
      <c r="Q66" s="1033"/>
      <c r="R66" s="788"/>
      <c r="BD66" s="361"/>
      <c r="BE66" s="361"/>
      <c r="BF66" s="361"/>
      <c r="BG66" s="361"/>
      <c r="BH66" s="361"/>
      <c r="BI66" s="361"/>
    </row>
    <row r="67" spans="1:74" ht="11.95" customHeight="1" x14ac:dyDescent="0.2">
      <c r="A67" s="235"/>
      <c r="B67" s="1037" t="s">
        <v>1466</v>
      </c>
      <c r="C67" s="1032"/>
      <c r="D67" s="1032"/>
      <c r="E67" s="1032"/>
      <c r="F67" s="1032"/>
      <c r="G67" s="1032"/>
      <c r="H67" s="1032"/>
      <c r="I67" s="1032"/>
      <c r="J67" s="1032"/>
      <c r="K67" s="1032"/>
      <c r="L67" s="1032"/>
      <c r="M67" s="1032"/>
      <c r="N67" s="1032"/>
      <c r="O67" s="1032"/>
      <c r="P67" s="1032"/>
      <c r="Q67" s="1033"/>
      <c r="R67" s="788"/>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335"/>
      <c r="AZ67" s="335"/>
      <c r="BA67" s="335"/>
      <c r="BB67" s="335"/>
      <c r="BC67" s="335"/>
      <c r="BD67" s="709"/>
      <c r="BE67" s="709"/>
      <c r="BF67" s="709"/>
      <c r="BG67" s="709"/>
      <c r="BH67" s="709"/>
      <c r="BI67" s="709"/>
      <c r="BJ67" s="243"/>
      <c r="BK67" s="243"/>
      <c r="BL67" s="243"/>
      <c r="BM67" s="243"/>
      <c r="BN67" s="243"/>
      <c r="BO67" s="243"/>
      <c r="BP67" s="243"/>
      <c r="BQ67" s="243"/>
      <c r="BR67" s="243"/>
      <c r="BS67" s="243"/>
      <c r="BT67" s="243"/>
      <c r="BU67" s="243"/>
      <c r="BV67" s="243"/>
    </row>
    <row r="68" spans="1:74" ht="11.95" customHeight="1" x14ac:dyDescent="0.2">
      <c r="A68" s="235"/>
      <c r="B68" s="1037" t="s">
        <v>1467</v>
      </c>
      <c r="C68" s="1032"/>
      <c r="D68" s="1032"/>
      <c r="E68" s="1032"/>
      <c r="F68" s="1032"/>
      <c r="G68" s="1032"/>
      <c r="H68" s="1032"/>
      <c r="I68" s="1032"/>
      <c r="J68" s="1032"/>
      <c r="K68" s="1032"/>
      <c r="L68" s="1032"/>
      <c r="M68" s="1032"/>
      <c r="N68" s="1032"/>
      <c r="O68" s="1032"/>
      <c r="P68" s="1032"/>
      <c r="Q68" s="1033"/>
      <c r="R68" s="788"/>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710"/>
      <c r="BE68" s="710"/>
      <c r="BF68" s="710"/>
      <c r="BG68" s="717"/>
      <c r="BH68" s="717"/>
      <c r="BI68" s="717"/>
      <c r="BJ68" s="243"/>
      <c r="BK68" s="243"/>
      <c r="BL68" s="243"/>
      <c r="BM68" s="243"/>
      <c r="BN68" s="243"/>
      <c r="BO68" s="243"/>
      <c r="BP68" s="243"/>
      <c r="BQ68" s="243"/>
      <c r="BR68" s="243"/>
      <c r="BS68" s="243"/>
      <c r="BT68" s="243"/>
      <c r="BU68" s="243"/>
      <c r="BV68" s="243"/>
    </row>
    <row r="69" spans="1:74" ht="11.95" customHeight="1" x14ac:dyDescent="0.2">
      <c r="A69" s="244"/>
      <c r="B69" s="1037" t="s">
        <v>1468</v>
      </c>
      <c r="C69" s="1032"/>
      <c r="D69" s="1032"/>
      <c r="E69" s="1032"/>
      <c r="F69" s="1032"/>
      <c r="G69" s="1032"/>
      <c r="H69" s="1032"/>
      <c r="I69" s="1032"/>
      <c r="J69" s="1032"/>
      <c r="K69" s="1032"/>
      <c r="L69" s="1032"/>
      <c r="M69" s="1032"/>
      <c r="N69" s="1032"/>
      <c r="O69" s="1032"/>
      <c r="P69" s="1032"/>
      <c r="Q69" s="1033"/>
      <c r="R69" s="788"/>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c r="BA69" s="245"/>
      <c r="BB69" s="245"/>
      <c r="BC69" s="245"/>
      <c r="BD69" s="711"/>
      <c r="BE69" s="711"/>
      <c r="BF69" s="711"/>
      <c r="BG69" s="721"/>
      <c r="BH69" s="721"/>
      <c r="BI69" s="721"/>
      <c r="BJ69" s="245"/>
      <c r="BK69" s="245"/>
      <c r="BL69" s="245"/>
      <c r="BM69" s="245"/>
      <c r="BN69" s="245"/>
      <c r="BO69" s="245"/>
      <c r="BP69" s="245"/>
      <c r="BQ69" s="245"/>
      <c r="BR69" s="245"/>
      <c r="BS69" s="245"/>
      <c r="BT69" s="245"/>
      <c r="BU69" s="245"/>
      <c r="BV69" s="245"/>
    </row>
    <row r="70" spans="1:74" ht="11.95" customHeight="1" x14ac:dyDescent="0.2">
      <c r="A70" s="244"/>
      <c r="B70" s="1037" t="s">
        <v>1586</v>
      </c>
      <c r="C70" s="1032"/>
      <c r="D70" s="1032"/>
      <c r="E70" s="1032"/>
      <c r="F70" s="1032"/>
      <c r="G70" s="1032"/>
      <c r="H70" s="1032"/>
      <c r="I70" s="1032"/>
      <c r="J70" s="1032"/>
      <c r="K70" s="1032"/>
      <c r="L70" s="1032"/>
      <c r="M70" s="1032"/>
      <c r="N70" s="1032"/>
      <c r="O70" s="1032"/>
      <c r="P70" s="1032"/>
      <c r="Q70" s="1033"/>
      <c r="R70" s="788"/>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711"/>
      <c r="BE70" s="711"/>
      <c r="BF70" s="711"/>
      <c r="BG70" s="721"/>
      <c r="BH70" s="721"/>
      <c r="BI70" s="721"/>
      <c r="BJ70" s="245"/>
      <c r="BK70" s="245"/>
      <c r="BL70" s="245"/>
      <c r="BM70" s="245"/>
      <c r="BN70" s="245"/>
      <c r="BO70" s="245"/>
      <c r="BP70" s="245"/>
      <c r="BQ70" s="245"/>
      <c r="BR70" s="245"/>
      <c r="BS70" s="245"/>
      <c r="BT70" s="245"/>
      <c r="BU70" s="245"/>
      <c r="BV70" s="245"/>
    </row>
    <row r="71" spans="1:74" ht="21.05" customHeight="1" x14ac:dyDescent="0.2">
      <c r="A71" s="244"/>
      <c r="B71" s="1031" t="s">
        <v>1469</v>
      </c>
      <c r="C71" s="1032"/>
      <c r="D71" s="1032"/>
      <c r="E71" s="1032"/>
      <c r="F71" s="1032"/>
      <c r="G71" s="1032"/>
      <c r="H71" s="1032"/>
      <c r="I71" s="1032"/>
      <c r="J71" s="1032"/>
      <c r="K71" s="1032"/>
      <c r="L71" s="1032"/>
      <c r="M71" s="1032"/>
      <c r="N71" s="1032"/>
      <c r="O71" s="1032"/>
      <c r="P71" s="1032"/>
      <c r="Q71" s="1033"/>
      <c r="R71" s="788"/>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5"/>
      <c r="AY71" s="245"/>
      <c r="AZ71" s="245"/>
      <c r="BA71" s="245"/>
      <c r="BB71" s="245"/>
      <c r="BC71" s="245"/>
      <c r="BD71" s="711"/>
      <c r="BE71" s="711"/>
      <c r="BF71" s="711"/>
      <c r="BG71" s="721"/>
      <c r="BH71" s="721"/>
      <c r="BI71" s="721"/>
      <c r="BJ71" s="245"/>
      <c r="BK71" s="245"/>
      <c r="BL71" s="245"/>
      <c r="BM71" s="245"/>
      <c r="BN71" s="245"/>
      <c r="BO71" s="245"/>
      <c r="BP71" s="245"/>
      <c r="BQ71" s="245"/>
      <c r="BR71" s="245"/>
      <c r="BS71" s="245"/>
      <c r="BT71" s="245"/>
      <c r="BU71" s="245"/>
      <c r="BV71" s="245"/>
    </row>
    <row r="72" spans="1:74" ht="11.95" customHeight="1" x14ac:dyDescent="0.2">
      <c r="A72" s="244"/>
      <c r="B72" s="799" t="s">
        <v>826</v>
      </c>
      <c r="C72" s="799"/>
      <c r="D72" s="799"/>
      <c r="E72" s="799"/>
      <c r="F72" s="799"/>
      <c r="G72" s="799"/>
      <c r="H72" s="800"/>
      <c r="I72" s="799"/>
      <c r="J72" s="799"/>
      <c r="K72" s="799"/>
      <c r="L72" s="799"/>
      <c r="M72" s="799"/>
      <c r="N72" s="799"/>
      <c r="O72" s="799"/>
      <c r="P72" s="799"/>
      <c r="Q72" s="799"/>
      <c r="R72" s="801"/>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711"/>
      <c r="BE72" s="711"/>
      <c r="BF72" s="711"/>
      <c r="BG72" s="721"/>
      <c r="BH72" s="721"/>
      <c r="BI72" s="721"/>
      <c r="BJ72" s="245"/>
      <c r="BK72" s="245"/>
      <c r="BL72" s="245"/>
      <c r="BM72" s="245"/>
      <c r="BN72" s="245"/>
      <c r="BO72" s="245"/>
      <c r="BP72" s="245"/>
      <c r="BQ72" s="245"/>
      <c r="BR72" s="245"/>
      <c r="BS72" s="245"/>
      <c r="BT72" s="245"/>
      <c r="BU72" s="245"/>
      <c r="BV72" s="245"/>
    </row>
    <row r="73" spans="1:74" ht="11.95" customHeight="1" x14ac:dyDescent="0.2">
      <c r="A73" s="244"/>
      <c r="B73" s="944" t="str">
        <f>Dates!$G$2</f>
        <v>EIA completed modeling and analysis for this report on Thursday, January 9, 2025.</v>
      </c>
      <c r="C73" s="945"/>
      <c r="D73" s="945"/>
      <c r="E73" s="945"/>
      <c r="F73" s="945"/>
      <c r="G73" s="945"/>
      <c r="H73" s="945"/>
      <c r="I73" s="945"/>
      <c r="J73" s="945"/>
      <c r="K73" s="945"/>
      <c r="L73" s="945"/>
      <c r="M73" s="945"/>
      <c r="N73" s="945"/>
      <c r="O73" s="945"/>
      <c r="P73" s="945"/>
      <c r="Q73" s="945"/>
      <c r="R73" s="802"/>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245"/>
      <c r="AZ73" s="245"/>
      <c r="BA73" s="245"/>
      <c r="BB73" s="245"/>
      <c r="BC73" s="245"/>
      <c r="BD73" s="711"/>
      <c r="BE73" s="711"/>
      <c r="BF73" s="711"/>
      <c r="BG73" s="721"/>
      <c r="BH73" s="721"/>
      <c r="BI73" s="721"/>
      <c r="BJ73" s="245"/>
      <c r="BK73" s="245"/>
      <c r="BL73" s="245"/>
      <c r="BM73" s="245"/>
      <c r="BN73" s="245"/>
      <c r="BO73" s="245"/>
      <c r="BP73" s="245"/>
      <c r="BQ73" s="245"/>
      <c r="BR73" s="245"/>
      <c r="BS73" s="245"/>
      <c r="BT73" s="245"/>
      <c r="BU73" s="245"/>
      <c r="BV73" s="245"/>
    </row>
    <row r="74" spans="1:74" ht="11.95" customHeight="1" x14ac:dyDescent="0.2">
      <c r="A74" s="244"/>
      <c r="B74" s="935" t="s">
        <v>1442</v>
      </c>
      <c r="C74" s="936"/>
      <c r="D74" s="936"/>
      <c r="E74" s="936"/>
      <c r="F74" s="936"/>
      <c r="G74" s="936"/>
      <c r="H74" s="936"/>
      <c r="I74" s="936"/>
      <c r="J74" s="936"/>
      <c r="K74" s="936"/>
      <c r="L74" s="936"/>
      <c r="M74" s="936"/>
      <c r="N74" s="936"/>
      <c r="O74" s="936"/>
      <c r="P74" s="936"/>
      <c r="Q74" s="936"/>
      <c r="R74" s="796"/>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245"/>
      <c r="AZ74" s="245"/>
      <c r="BA74" s="245"/>
      <c r="BB74" s="245"/>
      <c r="BC74" s="245"/>
      <c r="BD74" s="711"/>
      <c r="BE74" s="711"/>
      <c r="BF74" s="711"/>
      <c r="BG74" s="721"/>
      <c r="BH74" s="721"/>
      <c r="BI74" s="721"/>
      <c r="BJ74" s="245"/>
      <c r="BK74" s="245"/>
      <c r="BL74" s="245"/>
      <c r="BM74" s="245"/>
      <c r="BN74" s="245"/>
      <c r="BO74" s="245"/>
      <c r="BP74" s="245"/>
      <c r="BQ74" s="245"/>
      <c r="BR74" s="245"/>
      <c r="BS74" s="245"/>
      <c r="BT74" s="245"/>
      <c r="BU74" s="245"/>
      <c r="BV74" s="245"/>
    </row>
    <row r="75" spans="1:74" ht="20.85" customHeight="1" x14ac:dyDescent="0.2">
      <c r="A75" s="244"/>
      <c r="B75" s="1034" t="s">
        <v>1464</v>
      </c>
      <c r="C75" s="1035"/>
      <c r="D75" s="1035"/>
      <c r="E75" s="1035"/>
      <c r="F75" s="1035"/>
      <c r="G75" s="1035"/>
      <c r="H75" s="1035"/>
      <c r="I75" s="1035"/>
      <c r="J75" s="1035"/>
      <c r="K75" s="1035"/>
      <c r="L75" s="1035"/>
      <c r="M75" s="1035"/>
      <c r="N75" s="1035"/>
      <c r="O75" s="1035"/>
      <c r="P75" s="1035"/>
      <c r="Q75" s="1036"/>
      <c r="R75" s="788"/>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711"/>
      <c r="BE75" s="711"/>
      <c r="BF75" s="711"/>
      <c r="BG75" s="721"/>
      <c r="BH75" s="721"/>
      <c r="BI75" s="721"/>
      <c r="BJ75" s="245"/>
      <c r="BK75" s="245"/>
      <c r="BL75" s="245"/>
      <c r="BM75" s="245"/>
      <c r="BN75" s="245"/>
      <c r="BO75" s="245"/>
      <c r="BP75" s="245"/>
      <c r="BQ75" s="245"/>
      <c r="BR75" s="245"/>
      <c r="BS75" s="245"/>
      <c r="BT75" s="245"/>
      <c r="BU75" s="245"/>
      <c r="BV75" s="245"/>
    </row>
    <row r="76" spans="1:74" ht="11.95" customHeight="1" x14ac:dyDescent="0.2">
      <c r="A76" s="244"/>
      <c r="B76" s="924" t="s">
        <v>840</v>
      </c>
      <c r="C76" s="924"/>
      <c r="D76" s="924"/>
      <c r="E76" s="924"/>
      <c r="F76" s="924"/>
      <c r="G76" s="924"/>
      <c r="H76" s="924"/>
      <c r="I76" s="924"/>
      <c r="J76" s="924"/>
      <c r="K76" s="924"/>
      <c r="L76" s="924"/>
      <c r="M76" s="924"/>
      <c r="N76" s="924"/>
      <c r="O76" s="924"/>
      <c r="P76" s="924"/>
      <c r="Q76" s="924"/>
      <c r="R76" s="924"/>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5"/>
      <c r="AY76" s="245"/>
      <c r="AZ76" s="245"/>
      <c r="BA76" s="245"/>
      <c r="BB76" s="245"/>
      <c r="BC76" s="245"/>
      <c r="BD76" s="711"/>
      <c r="BE76" s="711"/>
      <c r="BF76" s="711"/>
      <c r="BG76" s="721"/>
      <c r="BH76" s="721"/>
      <c r="BI76" s="721"/>
      <c r="BJ76" s="245"/>
      <c r="BK76" s="245"/>
      <c r="BL76" s="245"/>
      <c r="BM76" s="245"/>
      <c r="BN76" s="245"/>
      <c r="BO76" s="245"/>
      <c r="BP76" s="245"/>
      <c r="BQ76" s="245"/>
      <c r="BR76" s="245"/>
      <c r="BS76" s="245"/>
      <c r="BT76" s="245"/>
      <c r="BU76" s="245"/>
      <c r="BV76" s="245"/>
    </row>
    <row r="77" spans="1:74" ht="11.95" customHeight="1" x14ac:dyDescent="0.2">
      <c r="A77" s="244"/>
      <c r="B77" s="1038" t="s">
        <v>1459</v>
      </c>
      <c r="C77" s="1039"/>
      <c r="D77" s="1039"/>
      <c r="E77" s="1039"/>
      <c r="F77" s="1039"/>
      <c r="G77" s="1039"/>
      <c r="H77" s="1039"/>
      <c r="I77" s="1039"/>
      <c r="J77" s="1039"/>
      <c r="K77" s="1039"/>
      <c r="L77" s="1039"/>
      <c r="M77" s="1039"/>
      <c r="N77" s="1039"/>
      <c r="O77" s="1039"/>
      <c r="P77" s="1039"/>
      <c r="Q77" s="1040"/>
      <c r="R77" s="788"/>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D77" s="711"/>
      <c r="BE77" s="711"/>
      <c r="BF77" s="711"/>
      <c r="BG77" s="721"/>
      <c r="BH77" s="721"/>
      <c r="BI77" s="721"/>
      <c r="BJ77" s="245"/>
      <c r="BK77" s="245"/>
      <c r="BL77" s="245"/>
      <c r="BM77" s="245"/>
      <c r="BN77" s="245"/>
      <c r="BO77" s="245"/>
      <c r="BP77" s="245"/>
      <c r="BQ77" s="245"/>
      <c r="BR77" s="245"/>
      <c r="BS77" s="245"/>
      <c r="BT77" s="245"/>
      <c r="BU77" s="245"/>
      <c r="BV77" s="245"/>
    </row>
    <row r="78" spans="1:74" ht="11.95" customHeight="1" x14ac:dyDescent="0.2">
      <c r="A78" s="244"/>
      <c r="B78" s="1028" t="s">
        <v>817</v>
      </c>
      <c r="C78" s="1029"/>
      <c r="D78" s="1029"/>
      <c r="E78" s="1029"/>
      <c r="F78" s="1029"/>
      <c r="G78" s="1029"/>
      <c r="H78" s="1029"/>
      <c r="I78" s="1029"/>
      <c r="J78" s="1029"/>
      <c r="K78" s="1029"/>
      <c r="L78" s="1029"/>
      <c r="M78" s="1029"/>
      <c r="N78" s="1029"/>
      <c r="O78" s="1029"/>
      <c r="P78" s="1029"/>
      <c r="Q78" s="1030"/>
      <c r="R78" s="788"/>
      <c r="S78" s="247"/>
      <c r="T78" s="247"/>
      <c r="U78" s="247"/>
      <c r="V78" s="247"/>
      <c r="W78" s="247"/>
      <c r="X78" s="247"/>
      <c r="Y78" s="247"/>
      <c r="Z78" s="247"/>
      <c r="AA78" s="246"/>
      <c r="AB78" s="247"/>
      <c r="AC78" s="247"/>
      <c r="AD78" s="247"/>
      <c r="AE78" s="247"/>
      <c r="AF78" s="247"/>
      <c r="AG78" s="247"/>
      <c r="AH78" s="247"/>
      <c r="AI78" s="247"/>
      <c r="AJ78" s="247"/>
      <c r="AK78" s="247"/>
      <c r="AL78" s="247"/>
      <c r="AM78" s="246"/>
      <c r="AN78" s="247"/>
      <c r="AO78" s="247"/>
      <c r="AP78" s="247"/>
      <c r="AQ78" s="247"/>
      <c r="AR78" s="247"/>
      <c r="AS78" s="247"/>
      <c r="AT78" s="247"/>
      <c r="AU78" s="247"/>
      <c r="AV78" s="247"/>
      <c r="AW78" s="247"/>
      <c r="AX78" s="247"/>
      <c r="AY78" s="246"/>
      <c r="AZ78" s="247"/>
      <c r="BA78" s="247"/>
      <c r="BB78" s="247"/>
      <c r="BC78" s="247"/>
      <c r="BD78" s="694"/>
      <c r="BE78" s="694"/>
      <c r="BF78" s="694"/>
      <c r="BG78" s="722"/>
      <c r="BH78" s="722"/>
      <c r="BI78" s="722"/>
      <c r="BJ78" s="247"/>
      <c r="BK78" s="246"/>
      <c r="BL78" s="247"/>
      <c r="BM78" s="247"/>
      <c r="BN78" s="247"/>
      <c r="BO78" s="247"/>
      <c r="BP78" s="247"/>
      <c r="BQ78" s="247"/>
      <c r="BR78" s="247"/>
      <c r="BS78" s="247"/>
      <c r="BT78" s="247"/>
      <c r="BU78" s="247"/>
      <c r="BV78" s="247"/>
    </row>
    <row r="79" spans="1:74" ht="12.85" x14ac:dyDescent="0.2">
      <c r="A79" s="244"/>
      <c r="B79" s="1041" t="s">
        <v>1460</v>
      </c>
      <c r="C79" s="1029"/>
      <c r="D79" s="1029"/>
      <c r="E79" s="1029"/>
      <c r="F79" s="1029"/>
      <c r="G79" s="1029"/>
      <c r="H79" s="1029"/>
      <c r="I79" s="1029"/>
      <c r="J79" s="1029"/>
      <c r="K79" s="1029"/>
      <c r="L79" s="1029"/>
      <c r="M79" s="1029"/>
      <c r="N79" s="1029"/>
      <c r="O79" s="1029"/>
      <c r="P79" s="1029"/>
      <c r="Q79" s="1040"/>
      <c r="R79" s="247"/>
      <c r="S79" s="249"/>
      <c r="T79" s="249"/>
      <c r="U79" s="249"/>
      <c r="V79" s="249"/>
      <c r="W79" s="249"/>
      <c r="X79" s="249"/>
      <c r="Y79" s="249"/>
      <c r="Z79" s="249"/>
      <c r="AA79" s="249"/>
      <c r="AB79" s="249"/>
      <c r="AC79" s="249"/>
      <c r="AD79" s="249"/>
      <c r="AE79" s="249"/>
      <c r="AF79" s="249"/>
      <c r="AG79" s="249"/>
      <c r="AH79" s="249"/>
      <c r="AI79" s="249"/>
      <c r="AJ79" s="249"/>
      <c r="AK79" s="249"/>
      <c r="AL79" s="249"/>
      <c r="AM79" s="249"/>
      <c r="AN79" s="249"/>
      <c r="AO79" s="249"/>
      <c r="AP79" s="249"/>
      <c r="AQ79" s="249"/>
      <c r="AR79" s="249"/>
      <c r="AS79" s="249"/>
      <c r="AT79" s="249"/>
      <c r="AU79" s="249"/>
      <c r="AV79" s="249"/>
      <c r="AW79" s="249"/>
      <c r="AX79" s="249"/>
      <c r="AY79" s="249"/>
      <c r="AZ79" s="249"/>
      <c r="BA79" s="249"/>
      <c r="BB79" s="249"/>
      <c r="BC79" s="249"/>
      <c r="BD79" s="712"/>
      <c r="BE79" s="712"/>
      <c r="BF79" s="712"/>
      <c r="BG79" s="723"/>
      <c r="BH79" s="723"/>
      <c r="BI79" s="723"/>
      <c r="BJ79" s="249"/>
      <c r="BK79" s="249"/>
      <c r="BL79" s="249"/>
      <c r="BM79" s="249"/>
      <c r="BN79" s="249"/>
      <c r="BO79" s="249"/>
      <c r="BP79" s="249"/>
      <c r="BQ79" s="249"/>
      <c r="BR79" s="249"/>
      <c r="BS79" s="249"/>
      <c r="BT79" s="249"/>
      <c r="BU79" s="249"/>
      <c r="BV79" s="249"/>
    </row>
    <row r="80" spans="1:74" x14ac:dyDescent="0.2">
      <c r="A80" s="247"/>
      <c r="B80" s="246"/>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49"/>
      <c r="AG80" s="249"/>
      <c r="AH80" s="249"/>
      <c r="AI80" s="249"/>
      <c r="AJ80" s="249"/>
      <c r="AK80" s="249"/>
      <c r="AL80" s="249"/>
      <c r="AM80" s="249"/>
      <c r="AN80" s="249"/>
      <c r="AO80" s="249"/>
      <c r="AP80" s="249"/>
      <c r="AQ80" s="249"/>
      <c r="AR80" s="249"/>
      <c r="AS80" s="249"/>
      <c r="AT80" s="249"/>
      <c r="AU80" s="249"/>
      <c r="AV80" s="249"/>
      <c r="AW80" s="249"/>
      <c r="AX80" s="249"/>
      <c r="AY80" s="249"/>
      <c r="AZ80" s="249"/>
      <c r="BA80" s="249"/>
      <c r="BB80" s="249"/>
      <c r="BC80" s="249"/>
      <c r="BD80" s="712"/>
      <c r="BE80" s="712"/>
      <c r="BF80" s="712"/>
      <c r="BG80" s="723"/>
      <c r="BH80" s="723"/>
      <c r="BI80" s="723"/>
      <c r="BJ80" s="249"/>
      <c r="BK80" s="249"/>
      <c r="BL80" s="249"/>
      <c r="BM80" s="249"/>
      <c r="BN80" s="249"/>
      <c r="BO80" s="249"/>
      <c r="BP80" s="249"/>
      <c r="BQ80" s="249"/>
      <c r="BR80" s="249"/>
      <c r="BS80" s="249"/>
      <c r="BT80" s="249"/>
      <c r="BU80" s="249"/>
      <c r="BV80" s="249"/>
    </row>
    <row r="81" spans="1:74" x14ac:dyDescent="0.2">
      <c r="A81" s="247"/>
      <c r="B81" s="246"/>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49"/>
      <c r="AG81" s="249"/>
      <c r="AH81" s="249"/>
      <c r="AI81" s="249"/>
      <c r="AJ81" s="249"/>
      <c r="AK81" s="249"/>
      <c r="AL81" s="249"/>
      <c r="AM81" s="249"/>
      <c r="AN81" s="249"/>
      <c r="AO81" s="249"/>
      <c r="AP81" s="249"/>
      <c r="AQ81" s="249"/>
      <c r="AR81" s="249"/>
      <c r="AS81" s="249"/>
      <c r="AT81" s="249"/>
      <c r="AU81" s="249"/>
      <c r="AV81" s="249"/>
      <c r="AW81" s="249"/>
      <c r="AX81" s="249"/>
      <c r="AY81" s="249"/>
      <c r="AZ81" s="249"/>
      <c r="BA81" s="249"/>
      <c r="BB81" s="249"/>
      <c r="BC81" s="249"/>
      <c r="BD81" s="712"/>
      <c r="BE81" s="712"/>
      <c r="BF81" s="712"/>
      <c r="BG81" s="723"/>
      <c r="BH81" s="723"/>
      <c r="BI81" s="723"/>
      <c r="BJ81" s="249"/>
      <c r="BK81" s="249"/>
      <c r="BL81" s="249"/>
      <c r="BM81" s="249"/>
      <c r="BN81" s="249"/>
      <c r="BO81" s="249"/>
      <c r="BP81" s="249"/>
      <c r="BQ81" s="249"/>
      <c r="BR81" s="249"/>
      <c r="BS81" s="249"/>
      <c r="BT81" s="249"/>
      <c r="BU81" s="249"/>
      <c r="BV81" s="249"/>
    </row>
    <row r="83" spans="1:74" x14ac:dyDescent="0.2">
      <c r="B83" s="248"/>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49"/>
      <c r="AG83" s="249"/>
      <c r="AH83" s="249"/>
      <c r="AI83" s="249"/>
      <c r="AJ83" s="249"/>
      <c r="AK83" s="249"/>
      <c r="AL83" s="249"/>
      <c r="AM83" s="249"/>
      <c r="AN83" s="249"/>
      <c r="AO83" s="249"/>
      <c r="AP83" s="249"/>
      <c r="AQ83" s="249"/>
      <c r="AR83" s="249"/>
      <c r="AS83" s="249"/>
      <c r="AT83" s="249"/>
      <c r="AU83" s="249"/>
      <c r="AV83" s="249"/>
      <c r="AW83" s="249"/>
      <c r="AX83" s="249"/>
      <c r="AY83" s="249"/>
      <c r="AZ83" s="249"/>
      <c r="BA83" s="249"/>
      <c r="BB83" s="249"/>
      <c r="BC83" s="249"/>
      <c r="BD83" s="712"/>
      <c r="BE83" s="712"/>
      <c r="BF83" s="712"/>
      <c r="BG83" s="723"/>
      <c r="BH83" s="723"/>
      <c r="BI83" s="723"/>
      <c r="BJ83" s="249"/>
      <c r="BK83" s="249"/>
      <c r="BL83" s="249"/>
      <c r="BM83" s="249"/>
      <c r="BN83" s="249"/>
      <c r="BO83" s="249"/>
      <c r="BP83" s="249"/>
      <c r="BQ83" s="249"/>
      <c r="BR83" s="249"/>
      <c r="BS83" s="249"/>
      <c r="BT83" s="249"/>
      <c r="BU83" s="249"/>
      <c r="BV83" s="249"/>
    </row>
    <row r="84" spans="1:74" x14ac:dyDescent="0.2">
      <c r="B84" s="246"/>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49"/>
      <c r="AG84" s="249"/>
      <c r="AH84" s="249"/>
      <c r="AI84" s="249"/>
      <c r="AJ84" s="249"/>
      <c r="AK84" s="249"/>
      <c r="AL84" s="249"/>
      <c r="AM84" s="249"/>
      <c r="AN84" s="249"/>
      <c r="AO84" s="249"/>
      <c r="AP84" s="249"/>
      <c r="AQ84" s="249"/>
      <c r="AR84" s="249"/>
      <c r="AS84" s="249"/>
      <c r="AT84" s="249"/>
      <c r="AU84" s="249"/>
      <c r="AV84" s="249"/>
      <c r="AW84" s="249"/>
      <c r="AX84" s="249"/>
      <c r="AY84" s="249"/>
      <c r="AZ84" s="249"/>
      <c r="BA84" s="249"/>
      <c r="BB84" s="249"/>
      <c r="BC84" s="249"/>
      <c r="BD84" s="712"/>
      <c r="BE84" s="712"/>
      <c r="BF84" s="712"/>
      <c r="BG84" s="723"/>
      <c r="BH84" s="723"/>
      <c r="BI84" s="723"/>
      <c r="BJ84" s="249"/>
      <c r="BK84" s="249"/>
      <c r="BL84" s="249"/>
      <c r="BM84" s="249"/>
      <c r="BN84" s="249"/>
      <c r="BO84" s="249"/>
      <c r="BP84" s="249"/>
      <c r="BQ84" s="249"/>
      <c r="BR84" s="249"/>
      <c r="BS84" s="249"/>
      <c r="BT84" s="249"/>
      <c r="BU84" s="249"/>
      <c r="BV84" s="249"/>
    </row>
    <row r="85" spans="1:74" x14ac:dyDescent="0.2">
      <c r="A85" s="247"/>
      <c r="B85" s="246"/>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249"/>
      <c r="AL85" s="249"/>
      <c r="AM85" s="249"/>
      <c r="AN85" s="249"/>
      <c r="AO85" s="249"/>
      <c r="AP85" s="249"/>
      <c r="AQ85" s="249"/>
      <c r="AR85" s="249"/>
      <c r="AS85" s="249"/>
      <c r="AT85" s="249"/>
      <c r="AU85" s="249"/>
      <c r="AV85" s="249"/>
      <c r="AW85" s="249"/>
      <c r="AX85" s="249"/>
      <c r="AY85" s="249"/>
      <c r="AZ85" s="249"/>
      <c r="BA85" s="249"/>
      <c r="BB85" s="249"/>
      <c r="BC85" s="249"/>
      <c r="BD85" s="712"/>
      <c r="BE85" s="712"/>
      <c r="BF85" s="712"/>
      <c r="BG85" s="723"/>
      <c r="BH85" s="723"/>
      <c r="BI85" s="723"/>
      <c r="BJ85" s="249"/>
      <c r="BK85" s="249"/>
      <c r="BL85" s="249"/>
      <c r="BM85" s="249"/>
      <c r="BN85" s="249"/>
      <c r="BO85" s="249"/>
      <c r="BP85" s="249"/>
      <c r="BQ85" s="249"/>
      <c r="BR85" s="249"/>
      <c r="BS85" s="249"/>
      <c r="BT85" s="249"/>
      <c r="BU85" s="249"/>
      <c r="BV85" s="249"/>
    </row>
    <row r="86" spans="1:74" x14ac:dyDescent="0.2">
      <c r="A86" s="247"/>
      <c r="B86" s="246"/>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249"/>
      <c r="BA86" s="249"/>
      <c r="BB86" s="249"/>
      <c r="BC86" s="249"/>
      <c r="BD86" s="712"/>
      <c r="BE86" s="712"/>
      <c r="BF86" s="712"/>
      <c r="BG86" s="723"/>
      <c r="BH86" s="723"/>
      <c r="BI86" s="723"/>
      <c r="BJ86" s="249"/>
      <c r="BK86" s="249"/>
      <c r="BL86" s="249"/>
      <c r="BM86" s="249"/>
      <c r="BN86" s="249"/>
      <c r="BO86" s="249"/>
      <c r="BP86" s="249"/>
      <c r="BQ86" s="249"/>
      <c r="BR86" s="249"/>
      <c r="BS86" s="249"/>
      <c r="BT86" s="249"/>
      <c r="BU86" s="249"/>
      <c r="BV86" s="249"/>
    </row>
    <row r="87" spans="1:74" x14ac:dyDescent="0.2">
      <c r="B87" s="248"/>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49"/>
      <c r="AG87" s="249"/>
      <c r="AH87" s="249"/>
      <c r="AI87" s="249"/>
      <c r="AJ87" s="249"/>
      <c r="AK87" s="249"/>
      <c r="AL87" s="249"/>
      <c r="AM87" s="249"/>
      <c r="AN87" s="249"/>
      <c r="AO87" s="249"/>
      <c r="AP87" s="249"/>
      <c r="AQ87" s="249"/>
      <c r="AR87" s="249"/>
      <c r="AS87" s="249"/>
      <c r="AT87" s="249"/>
      <c r="AU87" s="249"/>
      <c r="AV87" s="249"/>
      <c r="AW87" s="249"/>
      <c r="AX87" s="249"/>
      <c r="AY87" s="249"/>
      <c r="AZ87" s="249"/>
      <c r="BA87" s="249"/>
      <c r="BB87" s="249"/>
      <c r="BC87" s="249"/>
      <c r="BD87" s="712"/>
      <c r="BE87" s="712"/>
      <c r="BF87" s="712"/>
      <c r="BG87" s="723"/>
      <c r="BH87" s="723"/>
      <c r="BI87" s="723"/>
      <c r="BJ87" s="249"/>
      <c r="BK87" s="249"/>
      <c r="BL87" s="249"/>
      <c r="BM87" s="249"/>
      <c r="BN87" s="249"/>
      <c r="BO87" s="249"/>
      <c r="BP87" s="249"/>
      <c r="BQ87" s="249"/>
      <c r="BR87" s="249"/>
      <c r="BS87" s="249"/>
      <c r="BT87" s="249"/>
      <c r="BU87" s="249"/>
      <c r="BV87" s="249"/>
    </row>
    <row r="88" spans="1:74" x14ac:dyDescent="0.2">
      <c r="B88" s="246"/>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249"/>
      <c r="AL88" s="249"/>
      <c r="AM88" s="249"/>
      <c r="AN88" s="249"/>
      <c r="AO88" s="249"/>
      <c r="AP88" s="249"/>
      <c r="AQ88" s="249"/>
      <c r="AR88" s="249"/>
      <c r="AS88" s="249"/>
      <c r="AT88" s="249"/>
      <c r="AU88" s="249"/>
      <c r="AV88" s="249"/>
      <c r="AW88" s="249"/>
      <c r="AX88" s="249"/>
      <c r="AY88" s="249"/>
      <c r="AZ88" s="249"/>
      <c r="BA88" s="249"/>
      <c r="BB88" s="249"/>
      <c r="BC88" s="249"/>
      <c r="BD88" s="712"/>
      <c r="BE88" s="712"/>
      <c r="BF88" s="712"/>
      <c r="BG88" s="723"/>
      <c r="BH88" s="723"/>
      <c r="BI88" s="723"/>
      <c r="BJ88" s="249"/>
      <c r="BK88" s="249"/>
      <c r="BL88" s="249"/>
      <c r="BM88" s="249"/>
      <c r="BN88" s="249"/>
      <c r="BO88" s="249"/>
      <c r="BP88" s="249"/>
      <c r="BQ88" s="249"/>
      <c r="BR88" s="249"/>
      <c r="BS88" s="249"/>
      <c r="BT88" s="249"/>
      <c r="BU88" s="249"/>
      <c r="BV88" s="249"/>
    </row>
    <row r="89" spans="1:74" x14ac:dyDescent="0.2">
      <c r="A89" s="247"/>
      <c r="B89" s="246"/>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49"/>
      <c r="BA89" s="249"/>
      <c r="BB89" s="249"/>
      <c r="BC89" s="249"/>
      <c r="BD89" s="712"/>
      <c r="BE89" s="712"/>
      <c r="BF89" s="712"/>
      <c r="BG89" s="723"/>
      <c r="BH89" s="723"/>
      <c r="BI89" s="723"/>
      <c r="BJ89" s="249"/>
      <c r="BK89" s="249"/>
      <c r="BL89" s="249"/>
      <c r="BM89" s="249"/>
      <c r="BN89" s="249"/>
      <c r="BO89" s="249"/>
      <c r="BP89" s="249"/>
      <c r="BQ89" s="249"/>
      <c r="BR89" s="249"/>
      <c r="BS89" s="249"/>
      <c r="BT89" s="249"/>
      <c r="BU89" s="249"/>
      <c r="BV89" s="249"/>
    </row>
    <row r="91" spans="1:74" x14ac:dyDescent="0.2">
      <c r="B91" s="248"/>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712"/>
      <c r="BE91" s="712"/>
      <c r="BF91" s="712"/>
      <c r="BG91" s="723"/>
      <c r="BH91" s="723"/>
      <c r="BI91" s="723"/>
      <c r="BJ91" s="249"/>
      <c r="BK91" s="249"/>
      <c r="BL91" s="249"/>
      <c r="BM91" s="249"/>
      <c r="BN91" s="249"/>
      <c r="BO91" s="249"/>
      <c r="BP91" s="249"/>
      <c r="BQ91" s="249"/>
      <c r="BR91" s="249"/>
      <c r="BS91" s="249"/>
      <c r="BT91" s="249"/>
      <c r="BU91" s="249"/>
      <c r="BV91" s="249"/>
    </row>
    <row r="92" spans="1:74" x14ac:dyDescent="0.2">
      <c r="B92" s="246"/>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49"/>
      <c r="BA92" s="249"/>
      <c r="BB92" s="249"/>
      <c r="BC92" s="249"/>
      <c r="BD92" s="712"/>
      <c r="BE92" s="712"/>
      <c r="BF92" s="712"/>
      <c r="BG92" s="723"/>
      <c r="BH92" s="723"/>
      <c r="BI92" s="723"/>
      <c r="BJ92" s="249"/>
      <c r="BK92" s="249"/>
      <c r="BL92" s="249"/>
      <c r="BM92" s="249"/>
      <c r="BN92" s="249"/>
      <c r="BO92" s="249"/>
      <c r="BP92" s="249"/>
      <c r="BQ92" s="249"/>
      <c r="BR92" s="249"/>
      <c r="BS92" s="249"/>
      <c r="BT92" s="249"/>
      <c r="BU92" s="249"/>
      <c r="BV92" s="249"/>
    </row>
    <row r="93" spans="1:74" x14ac:dyDescent="0.2">
      <c r="A93" s="247"/>
      <c r="B93" s="246"/>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49"/>
      <c r="BA93" s="249"/>
      <c r="BB93" s="249"/>
      <c r="BC93" s="249"/>
      <c r="BD93" s="712"/>
      <c r="BE93" s="712"/>
      <c r="BF93" s="712"/>
      <c r="BG93" s="723"/>
      <c r="BH93" s="723"/>
      <c r="BI93" s="723"/>
      <c r="BJ93" s="249"/>
      <c r="BK93" s="249"/>
      <c r="BL93" s="249"/>
      <c r="BM93" s="249"/>
      <c r="BN93" s="249"/>
      <c r="BO93" s="249"/>
      <c r="BP93" s="249"/>
      <c r="BQ93" s="249"/>
      <c r="BR93" s="249"/>
      <c r="BS93" s="249"/>
      <c r="BT93" s="249"/>
      <c r="BU93" s="249"/>
      <c r="BV93" s="249"/>
    </row>
    <row r="95" spans="1:74" x14ac:dyDescent="0.2">
      <c r="B95" s="248"/>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713"/>
      <c r="BE95" s="713"/>
      <c r="BF95" s="713"/>
      <c r="BG95" s="724"/>
      <c r="BH95" s="724"/>
      <c r="BI95" s="724"/>
      <c r="BJ95" s="250"/>
      <c r="BK95" s="250"/>
      <c r="BL95" s="250"/>
      <c r="BM95" s="250"/>
      <c r="BN95" s="250"/>
      <c r="BO95" s="250"/>
      <c r="BP95" s="250"/>
      <c r="BQ95" s="250"/>
      <c r="BR95" s="250"/>
      <c r="BS95" s="250"/>
      <c r="BT95" s="250"/>
      <c r="BU95" s="250"/>
      <c r="BV95" s="250"/>
    </row>
    <row r="96" spans="1:74" x14ac:dyDescent="0.2">
      <c r="B96" s="246"/>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713"/>
      <c r="BE96" s="713"/>
      <c r="BF96" s="713"/>
      <c r="BG96" s="724"/>
      <c r="BH96" s="724"/>
      <c r="BI96" s="724"/>
      <c r="BJ96" s="250"/>
      <c r="BK96" s="250"/>
      <c r="BL96" s="250"/>
      <c r="BM96" s="250"/>
      <c r="BN96" s="250"/>
      <c r="BO96" s="250"/>
      <c r="BP96" s="250"/>
      <c r="BQ96" s="250"/>
      <c r="BR96" s="250"/>
      <c r="BS96" s="250"/>
      <c r="BT96" s="250"/>
      <c r="BU96" s="250"/>
      <c r="BV96" s="250"/>
    </row>
    <row r="97" spans="1:74" x14ac:dyDescent="0.2">
      <c r="A97" s="247"/>
      <c r="B97" s="246"/>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49"/>
      <c r="BA97" s="249"/>
      <c r="BB97" s="249"/>
      <c r="BC97" s="249"/>
      <c r="BD97" s="712"/>
      <c r="BE97" s="712"/>
      <c r="BF97" s="712"/>
      <c r="BG97" s="723"/>
      <c r="BH97" s="723"/>
      <c r="BI97" s="723"/>
      <c r="BJ97" s="249"/>
      <c r="BK97" s="249"/>
      <c r="BL97" s="249"/>
      <c r="BM97" s="249"/>
      <c r="BN97" s="249"/>
      <c r="BO97" s="249"/>
      <c r="BP97" s="249"/>
      <c r="BQ97" s="249"/>
      <c r="BR97" s="249"/>
      <c r="BS97" s="249"/>
      <c r="BT97" s="249"/>
      <c r="BU97" s="249"/>
      <c r="BV97" s="249"/>
    </row>
    <row r="99" spans="1:74" x14ac:dyDescent="0.2">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714"/>
      <c r="BE99" s="714"/>
      <c r="BF99" s="714"/>
      <c r="BG99" s="725"/>
      <c r="BH99" s="725"/>
      <c r="BI99" s="725"/>
      <c r="BJ99" s="251"/>
      <c r="BK99" s="251"/>
      <c r="BL99" s="251"/>
      <c r="BM99" s="251"/>
      <c r="BN99" s="251"/>
      <c r="BO99" s="251"/>
      <c r="BP99" s="251"/>
      <c r="BQ99" s="251"/>
      <c r="BR99" s="251"/>
      <c r="BS99" s="251"/>
      <c r="BT99" s="251"/>
      <c r="BU99" s="251"/>
      <c r="BV99" s="251"/>
    </row>
    <row r="100" spans="1:74" x14ac:dyDescent="0.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2"/>
      <c r="BA100" s="252"/>
      <c r="BB100" s="252"/>
      <c r="BC100" s="252"/>
      <c r="BD100" s="715"/>
      <c r="BE100" s="715"/>
      <c r="BF100" s="715"/>
      <c r="BG100" s="726"/>
      <c r="BH100" s="726"/>
      <c r="BI100" s="726"/>
      <c r="BJ100" s="252"/>
      <c r="BK100" s="252"/>
      <c r="BL100" s="252"/>
      <c r="BM100" s="252"/>
      <c r="BN100" s="252"/>
      <c r="BO100" s="252"/>
      <c r="BP100" s="252"/>
      <c r="BQ100" s="252"/>
      <c r="BR100" s="252"/>
      <c r="BS100" s="252"/>
      <c r="BT100" s="252"/>
      <c r="BU100" s="252"/>
      <c r="BV100" s="252"/>
    </row>
    <row r="101" spans="1:74" x14ac:dyDescent="0.2">
      <c r="B101" s="246"/>
    </row>
  </sheetData>
  <mergeCells count="20">
    <mergeCell ref="B79:Q79"/>
    <mergeCell ref="A1:A2"/>
    <mergeCell ref="C3:N3"/>
    <mergeCell ref="O3:Z3"/>
    <mergeCell ref="AA3:AL3"/>
    <mergeCell ref="AM3:AX3"/>
    <mergeCell ref="B78:Q78"/>
    <mergeCell ref="B71:Q71"/>
    <mergeCell ref="BK3:BV3"/>
    <mergeCell ref="AY3:BJ3"/>
    <mergeCell ref="B73:Q73"/>
    <mergeCell ref="B75:Q75"/>
    <mergeCell ref="B67:Q67"/>
    <mergeCell ref="B68:Q68"/>
    <mergeCell ref="B69:Q69"/>
    <mergeCell ref="B70:Q70"/>
    <mergeCell ref="B74:Q74"/>
    <mergeCell ref="B77:Q77"/>
    <mergeCell ref="B66:Q66"/>
    <mergeCell ref="B76:R76"/>
  </mergeCells>
  <phoneticPr fontId="0" type="noConversion"/>
  <conditionalFormatting sqref="C81:BV81 C85:BV85 C89:BV89 C93:BV93 C97:BV97 C101:BV101">
    <cfRule type="cellIs" dxfId="3" priority="3"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3"/>
  <sheetViews>
    <sheetView showGridLines="0" zoomScaleNormal="100" workbookViewId="0">
      <pane xSplit="2" ySplit="4" topLeftCell="AP5" activePane="bottomRight" state="frozen"/>
      <selection activeCell="BF63" sqref="BF63"/>
      <selection pane="topRight" activeCell="BF63" sqref="BF63"/>
      <selection pane="bottomLeft" activeCell="BF63" sqref="BF63"/>
      <selection pane="bottomRight" activeCell="BA27" sqref="BA27"/>
    </sheetView>
  </sheetViews>
  <sheetFormatPr defaultColWidth="11" defaultRowHeight="10.7" x14ac:dyDescent="0.2"/>
  <cols>
    <col min="1" max="1" width="11.5" style="233" customWidth="1"/>
    <col min="2" max="2" width="26.5" style="233" customWidth="1"/>
    <col min="3" max="55" width="6.5" style="233" customWidth="1"/>
    <col min="56" max="58" width="6.5" style="716" customWidth="1"/>
    <col min="59" max="61" width="6.5" style="727" customWidth="1"/>
    <col min="62" max="74" width="6.5" style="233" customWidth="1"/>
    <col min="75" max="249" width="11" style="233"/>
    <col min="250" max="250" width="1.5" style="233" customWidth="1"/>
    <col min="251" max="16384" width="11" style="233"/>
  </cols>
  <sheetData>
    <row r="1" spans="1:74" ht="12.85" customHeight="1" x14ac:dyDescent="0.2">
      <c r="A1" s="946" t="s">
        <v>479</v>
      </c>
      <c r="B1" s="232" t="s">
        <v>760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707"/>
      <c r="BE1" s="707"/>
      <c r="BF1" s="707"/>
      <c r="BG1" s="707"/>
      <c r="BH1" s="707"/>
      <c r="BI1" s="707"/>
      <c r="BJ1" s="232"/>
      <c r="BK1" s="232"/>
      <c r="BL1" s="232"/>
      <c r="BM1" s="232"/>
      <c r="BN1" s="232"/>
      <c r="BO1" s="232"/>
      <c r="BP1" s="232"/>
      <c r="BQ1" s="232"/>
      <c r="BR1" s="232"/>
      <c r="BS1" s="232"/>
      <c r="BT1" s="232"/>
      <c r="BU1" s="232"/>
      <c r="BV1" s="232"/>
    </row>
    <row r="2" spans="1:74" ht="12.85" customHeight="1" x14ac:dyDescent="0.2">
      <c r="A2" s="947"/>
      <c r="B2" s="228" t="str">
        <f>"U.S. Energy Information Administration  |  Short-Term Energy Outlook  - "&amp;Dates!D1</f>
        <v>U.S. Energy Information Administration  |  Short-Term Energy Outlook  - January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708"/>
      <c r="BE2" s="708"/>
      <c r="BF2" s="708"/>
      <c r="BG2" s="718"/>
      <c r="BH2" s="718"/>
      <c r="BI2" s="718"/>
      <c r="BJ2" s="234"/>
      <c r="BK2" s="234"/>
      <c r="BL2" s="234"/>
      <c r="BM2" s="234"/>
      <c r="BN2" s="234"/>
      <c r="BO2" s="234"/>
      <c r="BP2" s="234"/>
      <c r="BQ2" s="234"/>
      <c r="BR2" s="234"/>
      <c r="BS2" s="234"/>
      <c r="BT2" s="234"/>
      <c r="BU2" s="234"/>
      <c r="BV2" s="234"/>
    </row>
    <row r="3" spans="1:74" ht="12.85" customHeight="1" x14ac:dyDescent="0.2">
      <c r="A3" s="338" t="s">
        <v>777</v>
      </c>
      <c r="B3" s="236"/>
      <c r="C3" s="949">
        <f>Dates!D3</f>
        <v>2021</v>
      </c>
      <c r="D3" s="950"/>
      <c r="E3" s="950"/>
      <c r="F3" s="950"/>
      <c r="G3" s="950"/>
      <c r="H3" s="950"/>
      <c r="I3" s="950"/>
      <c r="J3" s="950"/>
      <c r="K3" s="950"/>
      <c r="L3" s="950"/>
      <c r="M3" s="950"/>
      <c r="N3" s="1027"/>
      <c r="O3" s="949">
        <f>C3+1</f>
        <v>2022</v>
      </c>
      <c r="P3" s="950"/>
      <c r="Q3" s="950"/>
      <c r="R3" s="950"/>
      <c r="S3" s="950"/>
      <c r="T3" s="950"/>
      <c r="U3" s="950"/>
      <c r="V3" s="950"/>
      <c r="W3" s="950"/>
      <c r="X3" s="950"/>
      <c r="Y3" s="950"/>
      <c r="Z3" s="1027"/>
      <c r="AA3" s="949">
        <f>O3+1</f>
        <v>2023</v>
      </c>
      <c r="AB3" s="950"/>
      <c r="AC3" s="950"/>
      <c r="AD3" s="950"/>
      <c r="AE3" s="950"/>
      <c r="AF3" s="950"/>
      <c r="AG3" s="950"/>
      <c r="AH3" s="950"/>
      <c r="AI3" s="950"/>
      <c r="AJ3" s="950"/>
      <c r="AK3" s="950"/>
      <c r="AL3" s="1027"/>
      <c r="AM3" s="949">
        <f>AA3+1</f>
        <v>2024</v>
      </c>
      <c r="AN3" s="950"/>
      <c r="AO3" s="950"/>
      <c r="AP3" s="950"/>
      <c r="AQ3" s="950"/>
      <c r="AR3" s="950"/>
      <c r="AS3" s="950"/>
      <c r="AT3" s="950"/>
      <c r="AU3" s="950"/>
      <c r="AV3" s="950"/>
      <c r="AW3" s="950"/>
      <c r="AX3" s="1027"/>
      <c r="AY3" s="949">
        <f>AM3+1</f>
        <v>2025</v>
      </c>
      <c r="AZ3" s="950"/>
      <c r="BA3" s="950"/>
      <c r="BB3" s="950"/>
      <c r="BC3" s="950"/>
      <c r="BD3" s="950"/>
      <c r="BE3" s="950"/>
      <c r="BF3" s="950"/>
      <c r="BG3" s="950"/>
      <c r="BH3" s="950"/>
      <c r="BI3" s="950"/>
      <c r="BJ3" s="1027"/>
      <c r="BK3" s="949">
        <f>AY3+1</f>
        <v>2026</v>
      </c>
      <c r="BL3" s="950"/>
      <c r="BM3" s="950"/>
      <c r="BN3" s="950"/>
      <c r="BO3" s="950"/>
      <c r="BP3" s="950"/>
      <c r="BQ3" s="950"/>
      <c r="BR3" s="950"/>
      <c r="BS3" s="950"/>
      <c r="BT3" s="950"/>
      <c r="BU3" s="950"/>
      <c r="BV3" s="1027"/>
    </row>
    <row r="4" spans="1:74" ht="12.85" customHeight="1" x14ac:dyDescent="0.2">
      <c r="A4" s="344" t="str">
        <f>TEXT(Dates!$D$2,"dddd, mmmm d, yyyy")</f>
        <v>Thursday, January 9, 2025</v>
      </c>
      <c r="B4" s="237"/>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235"/>
      <c r="B5" s="68" t="s">
        <v>1416</v>
      </c>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495"/>
      <c r="AZ5" s="495"/>
      <c r="BA5" s="495"/>
      <c r="BB5" s="495"/>
      <c r="BC5" s="495"/>
      <c r="BD5" s="905"/>
      <c r="BE5" s="905"/>
      <c r="BF5" s="905"/>
      <c r="BG5" s="905"/>
      <c r="BH5" s="905"/>
      <c r="BI5" s="905"/>
      <c r="BJ5" s="495"/>
      <c r="BK5" s="495"/>
      <c r="BL5" s="495"/>
      <c r="BM5" s="495"/>
      <c r="BN5" s="495"/>
      <c r="BO5" s="495"/>
      <c r="BP5" s="495"/>
      <c r="BQ5" s="495"/>
      <c r="BR5" s="495"/>
      <c r="BS5" s="495"/>
      <c r="BT5" s="495"/>
      <c r="BU5" s="495"/>
      <c r="BV5" s="495"/>
    </row>
    <row r="6" spans="1:74" s="303" customFormat="1" ht="11.05" customHeight="1" x14ac:dyDescent="0.2">
      <c r="A6" s="497" t="s">
        <v>704</v>
      </c>
      <c r="B6" s="499" t="s">
        <v>1048</v>
      </c>
      <c r="C6" s="322">
        <v>52.717469508999997</v>
      </c>
      <c r="D6" s="322">
        <v>50.534072901999998</v>
      </c>
      <c r="E6" s="322">
        <v>46.456821157</v>
      </c>
      <c r="F6" s="322">
        <v>43.133160078000003</v>
      </c>
      <c r="G6" s="322">
        <v>46.263659551000003</v>
      </c>
      <c r="H6" s="322">
        <v>55.420848507999999</v>
      </c>
      <c r="I6" s="322">
        <v>59.655141508</v>
      </c>
      <c r="J6" s="322">
        <v>62.115247961000001</v>
      </c>
      <c r="K6" s="322">
        <v>50.630446704999997</v>
      </c>
      <c r="L6" s="322">
        <v>48.557755241999999</v>
      </c>
      <c r="M6" s="322">
        <v>48.349590511999999</v>
      </c>
      <c r="N6" s="322">
        <v>50.205406134999997</v>
      </c>
      <c r="O6" s="322">
        <v>58.959102823999999</v>
      </c>
      <c r="P6" s="322">
        <v>50.795255075999997</v>
      </c>
      <c r="Q6" s="322">
        <v>48.211359289000001</v>
      </c>
      <c r="R6" s="322">
        <v>44.981634434</v>
      </c>
      <c r="S6" s="322">
        <v>49.294440909999999</v>
      </c>
      <c r="T6" s="322">
        <v>55.398992247000002</v>
      </c>
      <c r="U6" s="322">
        <v>61.294714511000002</v>
      </c>
      <c r="V6" s="322">
        <v>58.061725631000002</v>
      </c>
      <c r="W6" s="322">
        <v>49.400052191</v>
      </c>
      <c r="X6" s="322">
        <v>45.785065434000003</v>
      </c>
      <c r="Y6" s="322">
        <v>47.716924990000003</v>
      </c>
      <c r="Z6" s="322">
        <v>54.257802675999997</v>
      </c>
      <c r="AA6" s="322">
        <v>50.867129972000001</v>
      </c>
      <c r="AB6" s="322">
        <v>45.065241260999997</v>
      </c>
      <c r="AC6" s="322">
        <v>48.072060579000002</v>
      </c>
      <c r="AD6" s="322">
        <v>43.535920941000001</v>
      </c>
      <c r="AE6" s="322">
        <v>46.031898384000002</v>
      </c>
      <c r="AF6" s="322">
        <v>51.507862862000003</v>
      </c>
      <c r="AG6" s="322">
        <v>58.357869544000003</v>
      </c>
      <c r="AH6" s="322">
        <v>58.819403735000002</v>
      </c>
      <c r="AI6" s="322">
        <v>49.772459644000001</v>
      </c>
      <c r="AJ6" s="322">
        <v>46.563890057000002</v>
      </c>
      <c r="AK6" s="322">
        <v>46.114357497999997</v>
      </c>
      <c r="AL6" s="322">
        <v>49.030491466999997</v>
      </c>
      <c r="AM6" s="322">
        <v>55.681129331999998</v>
      </c>
      <c r="AN6" s="322">
        <v>44.306372009</v>
      </c>
      <c r="AO6" s="322">
        <v>46.182302251000003</v>
      </c>
      <c r="AP6" s="322">
        <v>45.120762206999999</v>
      </c>
      <c r="AQ6" s="322">
        <v>49.17775451</v>
      </c>
      <c r="AR6" s="322">
        <v>54.761579333</v>
      </c>
      <c r="AS6" s="322">
        <v>60.290154168000001</v>
      </c>
      <c r="AT6" s="322">
        <v>59.492881036999997</v>
      </c>
      <c r="AU6" s="322">
        <v>50.577195437999997</v>
      </c>
      <c r="AV6" s="322">
        <v>48.575354975000003</v>
      </c>
      <c r="AW6" s="322">
        <v>46.755249999999997</v>
      </c>
      <c r="AX6" s="322">
        <v>54.24427</v>
      </c>
      <c r="AY6" s="484">
        <v>56.82291</v>
      </c>
      <c r="AZ6" s="484">
        <v>47.468440000000001</v>
      </c>
      <c r="BA6" s="484">
        <v>48.357849999999999</v>
      </c>
      <c r="BB6" s="484">
        <v>44.206119999999999</v>
      </c>
      <c r="BC6" s="484">
        <v>47.179229999999997</v>
      </c>
      <c r="BD6" s="484">
        <v>53.860959999999999</v>
      </c>
      <c r="BE6" s="484">
        <v>61.09901</v>
      </c>
      <c r="BF6" s="484">
        <v>60.558549999999997</v>
      </c>
      <c r="BG6" s="484">
        <v>50.316369999999999</v>
      </c>
      <c r="BH6" s="484">
        <v>48.603769999999997</v>
      </c>
      <c r="BI6" s="484">
        <v>48.418140000000001</v>
      </c>
      <c r="BJ6" s="484">
        <v>54.300870000000003</v>
      </c>
      <c r="BK6" s="484">
        <v>56.910969999999999</v>
      </c>
      <c r="BL6" s="484">
        <v>48.083979999999997</v>
      </c>
      <c r="BM6" s="484">
        <v>48.847430000000003</v>
      </c>
      <c r="BN6" s="484">
        <v>44.942</v>
      </c>
      <c r="BO6" s="484">
        <v>48.065010000000001</v>
      </c>
      <c r="BP6" s="484">
        <v>54.56664</v>
      </c>
      <c r="BQ6" s="484">
        <v>61.75808</v>
      </c>
      <c r="BR6" s="484">
        <v>61.306789999999999</v>
      </c>
      <c r="BS6" s="484">
        <v>50.991390000000003</v>
      </c>
      <c r="BT6" s="484">
        <v>48.788559999999997</v>
      </c>
      <c r="BU6" s="484">
        <v>48.817610000000002</v>
      </c>
      <c r="BV6" s="484">
        <v>54.764780000000002</v>
      </c>
    </row>
    <row r="7" spans="1:74" ht="11.05" customHeight="1" x14ac:dyDescent="0.2">
      <c r="A7" s="240" t="s">
        <v>698</v>
      </c>
      <c r="B7" s="500" t="s">
        <v>1042</v>
      </c>
      <c r="C7" s="490">
        <v>11.937373099</v>
      </c>
      <c r="D7" s="490">
        <v>11.01539234</v>
      </c>
      <c r="E7" s="490">
        <v>10.440559083</v>
      </c>
      <c r="F7" s="490">
        <v>11.539320306</v>
      </c>
      <c r="G7" s="490">
        <v>10.754594427000001</v>
      </c>
      <c r="H7" s="490">
        <v>16.341461789</v>
      </c>
      <c r="I7" s="490">
        <v>16.883205179000001</v>
      </c>
      <c r="J7" s="490">
        <v>17.126700907</v>
      </c>
      <c r="K7" s="490">
        <v>11.63409699</v>
      </c>
      <c r="L7" s="490">
        <v>13.862891652</v>
      </c>
      <c r="M7" s="490">
        <v>13.741047254</v>
      </c>
      <c r="N7" s="490">
        <v>13.660253453999999</v>
      </c>
      <c r="O7" s="490">
        <v>15.771280907</v>
      </c>
      <c r="P7" s="490">
        <v>11.914607552</v>
      </c>
      <c r="Q7" s="490">
        <v>11.631306713000001</v>
      </c>
      <c r="R7" s="490">
        <v>12.426925705</v>
      </c>
      <c r="S7" s="490">
        <v>14.742460457</v>
      </c>
      <c r="T7" s="490">
        <v>19.269629048999999</v>
      </c>
      <c r="U7" s="490">
        <v>21.628286685999999</v>
      </c>
      <c r="V7" s="490">
        <v>19.360155304999999</v>
      </c>
      <c r="W7" s="490">
        <v>15.092255257</v>
      </c>
      <c r="X7" s="490">
        <v>12.805650615999999</v>
      </c>
      <c r="Y7" s="490">
        <v>12.506324874000001</v>
      </c>
      <c r="Z7" s="490">
        <v>15.181952949999999</v>
      </c>
      <c r="AA7" s="490">
        <v>14.760191986000001</v>
      </c>
      <c r="AB7" s="490">
        <v>13.920070316</v>
      </c>
      <c r="AC7" s="490">
        <v>16.130654516</v>
      </c>
      <c r="AD7" s="490">
        <v>14.342568373000001</v>
      </c>
      <c r="AE7" s="490">
        <v>17.459503685000001</v>
      </c>
      <c r="AF7" s="490">
        <v>20.711126706000002</v>
      </c>
      <c r="AG7" s="490">
        <v>23.199228820999998</v>
      </c>
      <c r="AH7" s="490">
        <v>22.594863615000001</v>
      </c>
      <c r="AI7" s="490">
        <v>17.880366538000001</v>
      </c>
      <c r="AJ7" s="490">
        <v>15.041584199000001</v>
      </c>
      <c r="AK7" s="490">
        <v>14.588531611000001</v>
      </c>
      <c r="AL7" s="490">
        <v>16.818067094</v>
      </c>
      <c r="AM7" s="490">
        <v>18.237276071</v>
      </c>
      <c r="AN7" s="490">
        <v>14.215522354000001</v>
      </c>
      <c r="AO7" s="490">
        <v>15.639282565</v>
      </c>
      <c r="AP7" s="490">
        <v>15.002701277</v>
      </c>
      <c r="AQ7" s="490">
        <v>18.948753436000001</v>
      </c>
      <c r="AR7" s="490">
        <v>20.119847295</v>
      </c>
      <c r="AS7" s="490">
        <v>25.917417334</v>
      </c>
      <c r="AT7" s="490">
        <v>24.789480784999999</v>
      </c>
      <c r="AU7" s="490">
        <v>18.281877739999999</v>
      </c>
      <c r="AV7" s="490">
        <v>16.555849494</v>
      </c>
      <c r="AW7" s="490">
        <v>15.944100000000001</v>
      </c>
      <c r="AX7" s="490">
        <v>18.08475</v>
      </c>
      <c r="AY7" s="478">
        <v>17.571390000000001</v>
      </c>
      <c r="AZ7" s="478">
        <v>12.77636</v>
      </c>
      <c r="BA7" s="478">
        <v>16.109850000000002</v>
      </c>
      <c r="BB7" s="478">
        <v>16.39162</v>
      </c>
      <c r="BC7" s="478">
        <v>18.300689999999999</v>
      </c>
      <c r="BD7" s="478">
        <v>20.50093</v>
      </c>
      <c r="BE7" s="478">
        <v>25.087569999999999</v>
      </c>
      <c r="BF7" s="478">
        <v>23.46566</v>
      </c>
      <c r="BG7" s="478">
        <v>17.309670000000001</v>
      </c>
      <c r="BH7" s="478">
        <v>16.895569999999999</v>
      </c>
      <c r="BI7" s="478">
        <v>14.58235</v>
      </c>
      <c r="BJ7" s="478">
        <v>14.81846</v>
      </c>
      <c r="BK7" s="478">
        <v>15.95552</v>
      </c>
      <c r="BL7" s="478">
        <v>13.00014</v>
      </c>
      <c r="BM7" s="478">
        <v>15.81958</v>
      </c>
      <c r="BN7" s="478">
        <v>14.883179999999999</v>
      </c>
      <c r="BO7" s="478">
        <v>16.47448</v>
      </c>
      <c r="BP7" s="478">
        <v>20.241849999999999</v>
      </c>
      <c r="BQ7" s="478">
        <v>24.462150000000001</v>
      </c>
      <c r="BR7" s="478">
        <v>22.35932</v>
      </c>
      <c r="BS7" s="478">
        <v>18.3795</v>
      </c>
      <c r="BT7" s="478">
        <v>17.549109999999999</v>
      </c>
      <c r="BU7" s="478">
        <v>16.399730000000002</v>
      </c>
      <c r="BV7" s="478">
        <v>16.418430000000001</v>
      </c>
    </row>
    <row r="8" spans="1:74" ht="11.05" customHeight="1" x14ac:dyDescent="0.2">
      <c r="A8" s="240" t="s">
        <v>699</v>
      </c>
      <c r="B8" s="500" t="s">
        <v>474</v>
      </c>
      <c r="C8" s="490">
        <v>23.79564177</v>
      </c>
      <c r="D8" s="490">
        <v>24.284432507999998</v>
      </c>
      <c r="E8" s="490">
        <v>17.755047814000001</v>
      </c>
      <c r="F8" s="490">
        <v>15.14786664</v>
      </c>
      <c r="G8" s="490">
        <v>18.610636219</v>
      </c>
      <c r="H8" s="490">
        <v>23.509247340000002</v>
      </c>
      <c r="I8" s="490">
        <v>28.157513101999999</v>
      </c>
      <c r="J8" s="490">
        <v>28.791766317</v>
      </c>
      <c r="K8" s="490">
        <v>22.534925320999999</v>
      </c>
      <c r="L8" s="490">
        <v>18.862311356999999</v>
      </c>
      <c r="M8" s="490">
        <v>15.430647793</v>
      </c>
      <c r="N8" s="490">
        <v>16.73172641</v>
      </c>
      <c r="O8" s="490">
        <v>23.049660188000001</v>
      </c>
      <c r="P8" s="490">
        <v>20.156291193000001</v>
      </c>
      <c r="Q8" s="490">
        <v>17.264769525999998</v>
      </c>
      <c r="R8" s="490">
        <v>14.973219587000001</v>
      </c>
      <c r="S8" s="490">
        <v>16.890262151999998</v>
      </c>
      <c r="T8" s="490">
        <v>19.339848755999999</v>
      </c>
      <c r="U8" s="490">
        <v>24.433901264999999</v>
      </c>
      <c r="V8" s="490">
        <v>23.2683505</v>
      </c>
      <c r="W8" s="490">
        <v>17.347614903</v>
      </c>
      <c r="X8" s="490">
        <v>14.617744500000001</v>
      </c>
      <c r="Y8" s="490">
        <v>14.966252089999999</v>
      </c>
      <c r="Z8" s="490">
        <v>19.758056587999999</v>
      </c>
      <c r="AA8" s="490">
        <v>18.10245643</v>
      </c>
      <c r="AB8" s="490">
        <v>12.245544024000001</v>
      </c>
      <c r="AC8" s="490">
        <v>12.66948071</v>
      </c>
      <c r="AD8" s="490">
        <v>9.7780187620000003</v>
      </c>
      <c r="AE8" s="490">
        <v>12.093199179999999</v>
      </c>
      <c r="AF8" s="490">
        <v>16.125250083000001</v>
      </c>
      <c r="AG8" s="490">
        <v>20.297242981</v>
      </c>
      <c r="AH8" s="490">
        <v>20.347261768999999</v>
      </c>
      <c r="AI8" s="490">
        <v>16.628800136999999</v>
      </c>
      <c r="AJ8" s="490">
        <v>15.212769949</v>
      </c>
      <c r="AK8" s="490">
        <v>14.217605077</v>
      </c>
      <c r="AL8" s="490">
        <v>15.491142741000001</v>
      </c>
      <c r="AM8" s="490">
        <v>20.75101312</v>
      </c>
      <c r="AN8" s="490">
        <v>11.710417155</v>
      </c>
      <c r="AO8" s="490">
        <v>10.372439882</v>
      </c>
      <c r="AP8" s="490">
        <v>9.7617896630000001</v>
      </c>
      <c r="AQ8" s="490">
        <v>12.334642952999999</v>
      </c>
      <c r="AR8" s="490">
        <v>16.048890983</v>
      </c>
      <c r="AS8" s="490">
        <v>18.207580502999999</v>
      </c>
      <c r="AT8" s="490">
        <v>17.876249582</v>
      </c>
      <c r="AU8" s="490">
        <v>15.230642638999999</v>
      </c>
      <c r="AV8" s="490">
        <v>12.663369565</v>
      </c>
      <c r="AW8" s="490">
        <v>10.64906</v>
      </c>
      <c r="AX8" s="490">
        <v>17.650169999999999</v>
      </c>
      <c r="AY8" s="478">
        <v>20.259180000000001</v>
      </c>
      <c r="AZ8" s="478">
        <v>15.01952</v>
      </c>
      <c r="BA8" s="478">
        <v>10.12027</v>
      </c>
      <c r="BB8" s="478">
        <v>7.2139090000000001</v>
      </c>
      <c r="BC8" s="478">
        <v>9.8090329999999994</v>
      </c>
      <c r="BD8" s="478">
        <v>13.04143</v>
      </c>
      <c r="BE8" s="478">
        <v>18.498080000000002</v>
      </c>
      <c r="BF8" s="478">
        <v>19.1447</v>
      </c>
      <c r="BG8" s="478">
        <v>14.7095</v>
      </c>
      <c r="BH8" s="478">
        <v>11.03548</v>
      </c>
      <c r="BI8" s="478">
        <v>12.70838</v>
      </c>
      <c r="BJ8" s="478">
        <v>19.594619999999999</v>
      </c>
      <c r="BK8" s="478">
        <v>20.070640000000001</v>
      </c>
      <c r="BL8" s="478">
        <v>13.44017</v>
      </c>
      <c r="BM8" s="478">
        <v>9.8081040000000002</v>
      </c>
      <c r="BN8" s="478">
        <v>6.685937</v>
      </c>
      <c r="BO8" s="478">
        <v>9.8005040000000001</v>
      </c>
      <c r="BP8" s="478">
        <v>12.56817</v>
      </c>
      <c r="BQ8" s="478">
        <v>18.524570000000001</v>
      </c>
      <c r="BR8" s="478">
        <v>18.916640000000001</v>
      </c>
      <c r="BS8" s="478">
        <v>14.222810000000001</v>
      </c>
      <c r="BT8" s="478">
        <v>10.598409999999999</v>
      </c>
      <c r="BU8" s="478">
        <v>11.61791</v>
      </c>
      <c r="BV8" s="478">
        <v>17.26426</v>
      </c>
    </row>
    <row r="9" spans="1:74" ht="11.05" customHeight="1" x14ac:dyDescent="0.2">
      <c r="A9" s="240" t="s">
        <v>700</v>
      </c>
      <c r="B9" s="468" t="s">
        <v>1043</v>
      </c>
      <c r="C9" s="490">
        <v>8.4099339999999998</v>
      </c>
      <c r="D9" s="490">
        <v>7.4711619999999996</v>
      </c>
      <c r="E9" s="490">
        <v>7.7380040000000001</v>
      </c>
      <c r="F9" s="490">
        <v>6.8704140000000002</v>
      </c>
      <c r="G9" s="490">
        <v>7.5758650000000003</v>
      </c>
      <c r="H9" s="490">
        <v>8.1063179999999999</v>
      </c>
      <c r="I9" s="490">
        <v>8.1933089999999993</v>
      </c>
      <c r="J9" s="490">
        <v>8.8817450000000004</v>
      </c>
      <c r="K9" s="490">
        <v>8.0896939999999997</v>
      </c>
      <c r="L9" s="490">
        <v>7.0081030000000002</v>
      </c>
      <c r="M9" s="490">
        <v>8.2630719999999993</v>
      </c>
      <c r="N9" s="490">
        <v>9.0872309999999992</v>
      </c>
      <c r="O9" s="490">
        <v>8.6702399999999997</v>
      </c>
      <c r="P9" s="490">
        <v>7.7462350000000004</v>
      </c>
      <c r="Q9" s="490">
        <v>7.3934850000000001</v>
      </c>
      <c r="R9" s="490">
        <v>5.2892409999999996</v>
      </c>
      <c r="S9" s="490">
        <v>6.75299549</v>
      </c>
      <c r="T9" s="490">
        <v>7.563822</v>
      </c>
      <c r="U9" s="490">
        <v>7.7483899999999997</v>
      </c>
      <c r="V9" s="490">
        <v>8.2420460000000002</v>
      </c>
      <c r="W9" s="490">
        <v>8.287096</v>
      </c>
      <c r="X9" s="490">
        <v>7.9578110000000004</v>
      </c>
      <c r="Y9" s="490">
        <v>7.7334459999999998</v>
      </c>
      <c r="Z9" s="490">
        <v>7.9682849999999998</v>
      </c>
      <c r="AA9" s="490">
        <v>8.620298</v>
      </c>
      <c r="AB9" s="490">
        <v>7.3021560000000001</v>
      </c>
      <c r="AC9" s="490">
        <v>7.4729830000000002</v>
      </c>
      <c r="AD9" s="490">
        <v>6.8626690000000004</v>
      </c>
      <c r="AE9" s="490">
        <v>6.4763900000000003</v>
      </c>
      <c r="AF9" s="490">
        <v>7.7158319999999998</v>
      </c>
      <c r="AG9" s="490">
        <v>8.5693230000000007</v>
      </c>
      <c r="AH9" s="490">
        <v>8.2410300000000003</v>
      </c>
      <c r="AI9" s="490">
        <v>7.4936319999999998</v>
      </c>
      <c r="AJ9" s="490">
        <v>5.7849539999999999</v>
      </c>
      <c r="AK9" s="490">
        <v>6.1969890000000003</v>
      </c>
      <c r="AL9" s="490">
        <v>6.441084</v>
      </c>
      <c r="AM9" s="490">
        <v>6.7235659999999999</v>
      </c>
      <c r="AN9" s="490">
        <v>7.2770919999999997</v>
      </c>
      <c r="AO9" s="490">
        <v>6.8742619999999999</v>
      </c>
      <c r="AP9" s="490">
        <v>6.7610710000000003</v>
      </c>
      <c r="AQ9" s="490">
        <v>7.093019</v>
      </c>
      <c r="AR9" s="490">
        <v>7.9303590000000002</v>
      </c>
      <c r="AS9" s="490">
        <v>8.5921819999999993</v>
      </c>
      <c r="AT9" s="490">
        <v>8.4710090000000005</v>
      </c>
      <c r="AU9" s="490">
        <v>8.0183769999999992</v>
      </c>
      <c r="AV9" s="490">
        <v>6.9160190000000004</v>
      </c>
      <c r="AW9" s="490">
        <v>7.4743199999999996</v>
      </c>
      <c r="AX9" s="490">
        <v>7.9721099999999998</v>
      </c>
      <c r="AY9" s="478">
        <v>7.9469099999999999</v>
      </c>
      <c r="AZ9" s="478">
        <v>7.0020100000000003</v>
      </c>
      <c r="BA9" s="478">
        <v>7.1654099999999996</v>
      </c>
      <c r="BB9" s="478">
        <v>6.0985500000000004</v>
      </c>
      <c r="BC9" s="478">
        <v>6.9443700000000002</v>
      </c>
      <c r="BD9" s="478">
        <v>7.8681000000000001</v>
      </c>
      <c r="BE9" s="478">
        <v>8.2636099999999999</v>
      </c>
      <c r="BF9" s="478">
        <v>8.2636099999999999</v>
      </c>
      <c r="BG9" s="478">
        <v>7.6665900000000002</v>
      </c>
      <c r="BH9" s="478">
        <v>7.5139199999999997</v>
      </c>
      <c r="BI9" s="478">
        <v>7.5973100000000002</v>
      </c>
      <c r="BJ9" s="478">
        <v>8.8460400000000003</v>
      </c>
      <c r="BK9" s="478">
        <v>8.8460400000000003</v>
      </c>
      <c r="BL9" s="478">
        <v>7.9899800000000001</v>
      </c>
      <c r="BM9" s="478">
        <v>7.7861399999999996</v>
      </c>
      <c r="BN9" s="478">
        <v>7.62981</v>
      </c>
      <c r="BO9" s="478">
        <v>8.8287499999999994</v>
      </c>
      <c r="BP9" s="478">
        <v>8.5606899999999992</v>
      </c>
      <c r="BQ9" s="478">
        <v>8.8460400000000003</v>
      </c>
      <c r="BR9" s="478">
        <v>8.8460400000000003</v>
      </c>
      <c r="BS9" s="478">
        <v>7.7695800000000004</v>
      </c>
      <c r="BT9" s="478">
        <v>6.8048400000000004</v>
      </c>
      <c r="BU9" s="478">
        <v>7.52949</v>
      </c>
      <c r="BV9" s="478">
        <v>8.7161600000000004</v>
      </c>
    </row>
    <row r="10" spans="1:74" ht="11.05" customHeight="1" x14ac:dyDescent="0.2">
      <c r="A10" s="240" t="s">
        <v>701</v>
      </c>
      <c r="B10" s="468" t="s">
        <v>1036</v>
      </c>
      <c r="C10" s="490">
        <v>0.97162766099999998</v>
      </c>
      <c r="D10" s="490">
        <v>0.708390242</v>
      </c>
      <c r="E10" s="490">
        <v>0.80185527999999995</v>
      </c>
      <c r="F10" s="490">
        <v>0.79127387599999999</v>
      </c>
      <c r="G10" s="490">
        <v>1.081217144</v>
      </c>
      <c r="H10" s="490">
        <v>0.98649382100000005</v>
      </c>
      <c r="I10" s="490">
        <v>0.93468779000000002</v>
      </c>
      <c r="J10" s="490">
        <v>0.83310458399999998</v>
      </c>
      <c r="K10" s="490">
        <v>0.66518091999999995</v>
      </c>
      <c r="L10" s="490">
        <v>0.70344277099999997</v>
      </c>
      <c r="M10" s="490">
        <v>0.72765688699999997</v>
      </c>
      <c r="N10" s="490">
        <v>0.82556703499999995</v>
      </c>
      <c r="O10" s="490">
        <v>0.692615749</v>
      </c>
      <c r="P10" s="490">
        <v>0.62734383599999999</v>
      </c>
      <c r="Q10" s="490">
        <v>0.76053896499999996</v>
      </c>
      <c r="R10" s="490">
        <v>0.89624204200000002</v>
      </c>
      <c r="S10" s="490">
        <v>0.91344229799999999</v>
      </c>
      <c r="T10" s="490">
        <v>0.96104729600000005</v>
      </c>
      <c r="U10" s="490">
        <v>0.752810639</v>
      </c>
      <c r="V10" s="490">
        <v>0.71237963699999995</v>
      </c>
      <c r="W10" s="490">
        <v>0.66651400699999996</v>
      </c>
      <c r="X10" s="490">
        <v>0.54455454999999997</v>
      </c>
      <c r="Y10" s="490">
        <v>0.71161924700000001</v>
      </c>
      <c r="Z10" s="490">
        <v>0.81945007400000003</v>
      </c>
      <c r="AA10" s="490">
        <v>0.77490800000000004</v>
      </c>
      <c r="AB10" s="490">
        <v>0.85292599999999996</v>
      </c>
      <c r="AC10" s="490">
        <v>1.0241039999999999</v>
      </c>
      <c r="AD10" s="490">
        <v>0.99920799999999999</v>
      </c>
      <c r="AE10" s="490">
        <v>1.0521450000000001</v>
      </c>
      <c r="AF10" s="490">
        <v>0.66130199999999995</v>
      </c>
      <c r="AG10" s="490">
        <v>0.61206899999999997</v>
      </c>
      <c r="AH10" s="490">
        <v>0.542022</v>
      </c>
      <c r="AI10" s="490">
        <v>0.39058900000000002</v>
      </c>
      <c r="AJ10" s="490">
        <v>0.50036199999999997</v>
      </c>
      <c r="AK10" s="490">
        <v>0.57686700000000002</v>
      </c>
      <c r="AL10" s="490">
        <v>0.64337299999999997</v>
      </c>
      <c r="AM10" s="490">
        <v>0.840362638</v>
      </c>
      <c r="AN10" s="490">
        <v>0.70018632300000005</v>
      </c>
      <c r="AO10" s="490">
        <v>0.76357664599999997</v>
      </c>
      <c r="AP10" s="490">
        <v>0.63931082299999997</v>
      </c>
      <c r="AQ10" s="490">
        <v>0.75743824699999995</v>
      </c>
      <c r="AR10" s="490">
        <v>0.72699870300000002</v>
      </c>
      <c r="AS10" s="490">
        <v>0.74164172699999997</v>
      </c>
      <c r="AT10" s="490">
        <v>0.75172341300000001</v>
      </c>
      <c r="AU10" s="490">
        <v>0.55543394700000004</v>
      </c>
      <c r="AV10" s="490">
        <v>0.55253767600000003</v>
      </c>
      <c r="AW10" s="490">
        <v>0.62419579999999997</v>
      </c>
      <c r="AX10" s="490">
        <v>0.69031900000000002</v>
      </c>
      <c r="AY10" s="478">
        <v>0.73189850000000001</v>
      </c>
      <c r="AZ10" s="478">
        <v>0.67390360000000005</v>
      </c>
      <c r="BA10" s="478">
        <v>0.80834709999999999</v>
      </c>
      <c r="BB10" s="478">
        <v>0.89543099999999998</v>
      </c>
      <c r="BC10" s="478">
        <v>0.91628509999999996</v>
      </c>
      <c r="BD10" s="478">
        <v>0.87763100000000005</v>
      </c>
      <c r="BE10" s="478">
        <v>0.80867880000000003</v>
      </c>
      <c r="BF10" s="478">
        <v>0.71468909999999997</v>
      </c>
      <c r="BG10" s="478">
        <v>0.62429080000000003</v>
      </c>
      <c r="BH10" s="478">
        <v>0.65349279999999998</v>
      </c>
      <c r="BI10" s="478">
        <v>0.67989560000000004</v>
      </c>
      <c r="BJ10" s="478">
        <v>0.72196099999999996</v>
      </c>
      <c r="BK10" s="478">
        <v>0.77965019999999996</v>
      </c>
      <c r="BL10" s="478">
        <v>0.70524039999999999</v>
      </c>
      <c r="BM10" s="478">
        <v>0.83426149999999999</v>
      </c>
      <c r="BN10" s="478">
        <v>0.91502039999999996</v>
      </c>
      <c r="BO10" s="478">
        <v>0.93202929999999995</v>
      </c>
      <c r="BP10" s="478">
        <v>0.88818980000000003</v>
      </c>
      <c r="BQ10" s="478">
        <v>0.81702129999999995</v>
      </c>
      <c r="BR10" s="478">
        <v>0.72113510000000003</v>
      </c>
      <c r="BS10" s="478">
        <v>0.62923370000000001</v>
      </c>
      <c r="BT10" s="478">
        <v>0.6579064</v>
      </c>
      <c r="BU10" s="478">
        <v>0.68409450000000005</v>
      </c>
      <c r="BV10" s="478">
        <v>0.72277369999999996</v>
      </c>
    </row>
    <row r="11" spans="1:74" ht="11.05" customHeight="1" x14ac:dyDescent="0.2">
      <c r="A11" s="240" t="s">
        <v>702</v>
      </c>
      <c r="B11" s="468" t="s">
        <v>1049</v>
      </c>
      <c r="C11" s="490">
        <v>6.9834525730000001</v>
      </c>
      <c r="D11" s="490">
        <v>6.3960909419999998</v>
      </c>
      <c r="E11" s="490">
        <v>9.1362282710000002</v>
      </c>
      <c r="F11" s="490">
        <v>8.4300919699999994</v>
      </c>
      <c r="G11" s="490">
        <v>7.6830346079999998</v>
      </c>
      <c r="H11" s="490">
        <v>5.9807159939999996</v>
      </c>
      <c r="I11" s="490">
        <v>4.9158580299999999</v>
      </c>
      <c r="J11" s="490">
        <v>5.8521820059999996</v>
      </c>
      <c r="K11" s="490">
        <v>7.1856916660000003</v>
      </c>
      <c r="L11" s="490">
        <v>7.4869978110000002</v>
      </c>
      <c r="M11" s="490">
        <v>9.5539805700000002</v>
      </c>
      <c r="N11" s="490">
        <v>9.4054347600000003</v>
      </c>
      <c r="O11" s="490">
        <v>10.301906875</v>
      </c>
      <c r="P11" s="490">
        <v>9.8572850669999994</v>
      </c>
      <c r="Q11" s="490">
        <v>10.775992918</v>
      </c>
      <c r="R11" s="490">
        <v>10.949799185</v>
      </c>
      <c r="S11" s="490">
        <v>9.366916603</v>
      </c>
      <c r="T11" s="490">
        <v>7.7064989979999998</v>
      </c>
      <c r="U11" s="490">
        <v>6.33808186</v>
      </c>
      <c r="V11" s="490">
        <v>6.0956829470000002</v>
      </c>
      <c r="W11" s="490">
        <v>7.5348140539999999</v>
      </c>
      <c r="X11" s="490">
        <v>9.3341313919999997</v>
      </c>
      <c r="Y11" s="490">
        <v>11.276011575</v>
      </c>
      <c r="Z11" s="490">
        <v>9.8739765629999994</v>
      </c>
      <c r="AA11" s="490">
        <v>8.2884280780000008</v>
      </c>
      <c r="AB11" s="490">
        <v>10.450217289999999</v>
      </c>
      <c r="AC11" s="490">
        <v>10.465615131</v>
      </c>
      <c r="AD11" s="490">
        <v>11.358315377</v>
      </c>
      <c r="AE11" s="490">
        <v>8.6807750650000006</v>
      </c>
      <c r="AF11" s="490">
        <v>6.0152308019999996</v>
      </c>
      <c r="AG11" s="490">
        <v>5.247240122</v>
      </c>
      <c r="AH11" s="490">
        <v>6.6182116720000002</v>
      </c>
      <c r="AI11" s="490">
        <v>6.9023192489999996</v>
      </c>
      <c r="AJ11" s="490">
        <v>9.6730740770000008</v>
      </c>
      <c r="AK11" s="490">
        <v>10.329737172</v>
      </c>
      <c r="AL11" s="490">
        <v>9.3879912159999996</v>
      </c>
      <c r="AM11" s="490">
        <v>8.7747970730000002</v>
      </c>
      <c r="AN11" s="490">
        <v>10.171060381</v>
      </c>
      <c r="AO11" s="490">
        <v>12.457495134</v>
      </c>
      <c r="AP11" s="490">
        <v>12.757575334</v>
      </c>
      <c r="AQ11" s="490">
        <v>9.8771709429999994</v>
      </c>
      <c r="AR11" s="490">
        <v>9.7607412020000002</v>
      </c>
      <c r="AS11" s="490">
        <v>6.6612713250000004</v>
      </c>
      <c r="AT11" s="490">
        <v>7.5185382489999997</v>
      </c>
      <c r="AU11" s="490">
        <v>8.3526892319999995</v>
      </c>
      <c r="AV11" s="490">
        <v>11.668262082</v>
      </c>
      <c r="AW11" s="490">
        <v>11.61017</v>
      </c>
      <c r="AX11" s="490">
        <v>9.3777659999999994</v>
      </c>
      <c r="AY11" s="478">
        <v>9.9359149999999996</v>
      </c>
      <c r="AZ11" s="478">
        <v>11.66691</v>
      </c>
      <c r="BA11" s="478">
        <v>13.94904</v>
      </c>
      <c r="BB11" s="478">
        <v>13.390840000000001</v>
      </c>
      <c r="BC11" s="478">
        <v>10.904949999999999</v>
      </c>
      <c r="BD11" s="478">
        <v>11.29049</v>
      </c>
      <c r="BE11" s="478">
        <v>8.1542820000000003</v>
      </c>
      <c r="BF11" s="478">
        <v>8.6950450000000004</v>
      </c>
      <c r="BG11" s="478">
        <v>9.6955360000000006</v>
      </c>
      <c r="BH11" s="478">
        <v>12.170059999999999</v>
      </c>
      <c r="BI11" s="478">
        <v>12.45684</v>
      </c>
      <c r="BJ11" s="478">
        <v>9.859413</v>
      </c>
      <c r="BK11" s="478">
        <v>10.915050000000001</v>
      </c>
      <c r="BL11" s="478">
        <v>12.67808</v>
      </c>
      <c r="BM11" s="478">
        <v>14.44251</v>
      </c>
      <c r="BN11" s="478">
        <v>14.672459999999999</v>
      </c>
      <c r="BO11" s="478">
        <v>11.85202</v>
      </c>
      <c r="BP11" s="478">
        <v>12.12867</v>
      </c>
      <c r="BQ11" s="478">
        <v>8.8499599999999994</v>
      </c>
      <c r="BR11" s="478">
        <v>10.20966</v>
      </c>
      <c r="BS11" s="478">
        <v>9.7255299999999991</v>
      </c>
      <c r="BT11" s="478">
        <v>12.903549999999999</v>
      </c>
      <c r="BU11" s="478">
        <v>12.244260000000001</v>
      </c>
      <c r="BV11" s="478">
        <v>11.25872</v>
      </c>
    </row>
    <row r="12" spans="1:74" ht="11.05" customHeight="1" x14ac:dyDescent="0.2">
      <c r="A12" s="240" t="s">
        <v>703</v>
      </c>
      <c r="B12" s="500" t="s">
        <v>1050</v>
      </c>
      <c r="C12" s="490">
        <v>0.61944040600000005</v>
      </c>
      <c r="D12" s="490">
        <v>0.65860487000000001</v>
      </c>
      <c r="E12" s="490">
        <v>0.58512670899999997</v>
      </c>
      <c r="F12" s="490">
        <v>0.354193286</v>
      </c>
      <c r="G12" s="490">
        <v>0.55831215300000003</v>
      </c>
      <c r="H12" s="490">
        <v>0.49661156400000001</v>
      </c>
      <c r="I12" s="490">
        <v>0.570568407</v>
      </c>
      <c r="J12" s="490">
        <v>0.62974914699999995</v>
      </c>
      <c r="K12" s="490">
        <v>0.52085780800000003</v>
      </c>
      <c r="L12" s="490">
        <v>0.63400865100000003</v>
      </c>
      <c r="M12" s="490">
        <v>0.63318600800000002</v>
      </c>
      <c r="N12" s="490">
        <v>0.49519347600000002</v>
      </c>
      <c r="O12" s="490">
        <v>0.47339910499999999</v>
      </c>
      <c r="P12" s="490">
        <v>0.49349242799999998</v>
      </c>
      <c r="Q12" s="490">
        <v>0.38526616699999999</v>
      </c>
      <c r="R12" s="490">
        <v>0.44620691499999998</v>
      </c>
      <c r="S12" s="490">
        <v>0.62836391000000003</v>
      </c>
      <c r="T12" s="490">
        <v>0.55814614799999995</v>
      </c>
      <c r="U12" s="490">
        <v>0.39324406099999998</v>
      </c>
      <c r="V12" s="490">
        <v>0.38311124200000002</v>
      </c>
      <c r="W12" s="490">
        <v>0.47175797000000003</v>
      </c>
      <c r="X12" s="490">
        <v>0.52517337600000003</v>
      </c>
      <c r="Y12" s="490">
        <v>0.52327120400000005</v>
      </c>
      <c r="Z12" s="490">
        <v>0.65608150099999996</v>
      </c>
      <c r="AA12" s="490">
        <v>0.32084747800000002</v>
      </c>
      <c r="AB12" s="490">
        <v>0.29432763099999998</v>
      </c>
      <c r="AC12" s="490">
        <v>0.30922322200000002</v>
      </c>
      <c r="AD12" s="490">
        <v>0.19514142900000001</v>
      </c>
      <c r="AE12" s="490">
        <v>0.26988545400000002</v>
      </c>
      <c r="AF12" s="490">
        <v>0.279121271</v>
      </c>
      <c r="AG12" s="490">
        <v>0.43276562000000002</v>
      </c>
      <c r="AH12" s="490">
        <v>0.476014679</v>
      </c>
      <c r="AI12" s="490">
        <v>0.47675272000000002</v>
      </c>
      <c r="AJ12" s="490">
        <v>0.35114583199999999</v>
      </c>
      <c r="AK12" s="490">
        <v>0.204627638</v>
      </c>
      <c r="AL12" s="490">
        <v>0.248833416</v>
      </c>
      <c r="AM12" s="490">
        <v>0.35411442999999998</v>
      </c>
      <c r="AN12" s="490">
        <v>0.23209379599999999</v>
      </c>
      <c r="AO12" s="490">
        <v>7.5246023999999995E-2</v>
      </c>
      <c r="AP12" s="490">
        <v>0.19831410999999999</v>
      </c>
      <c r="AQ12" s="490">
        <v>0.166729931</v>
      </c>
      <c r="AR12" s="490">
        <v>0.17474215000000001</v>
      </c>
      <c r="AS12" s="490">
        <v>0.17006127900000001</v>
      </c>
      <c r="AT12" s="490">
        <v>8.5880007999999994E-2</v>
      </c>
      <c r="AU12" s="490">
        <v>0.13817488</v>
      </c>
      <c r="AV12" s="490">
        <v>0.21931715800000001</v>
      </c>
      <c r="AW12" s="490">
        <v>0.45340320000000001</v>
      </c>
      <c r="AX12" s="490">
        <v>0.46915259999999998</v>
      </c>
      <c r="AY12" s="478">
        <v>0.37762390000000001</v>
      </c>
      <c r="AZ12" s="478">
        <v>0.32973010000000003</v>
      </c>
      <c r="BA12" s="478">
        <v>0.20492949999999999</v>
      </c>
      <c r="BB12" s="478">
        <v>0.21577560000000001</v>
      </c>
      <c r="BC12" s="478">
        <v>0.3039095</v>
      </c>
      <c r="BD12" s="478">
        <v>0.2823659</v>
      </c>
      <c r="BE12" s="478">
        <v>0.28678759999999998</v>
      </c>
      <c r="BF12" s="478">
        <v>0.2748409</v>
      </c>
      <c r="BG12" s="478">
        <v>0.31078080000000002</v>
      </c>
      <c r="BH12" s="478">
        <v>0.33524320000000002</v>
      </c>
      <c r="BI12" s="478">
        <v>0.3933643</v>
      </c>
      <c r="BJ12" s="478">
        <v>0.4603757</v>
      </c>
      <c r="BK12" s="478">
        <v>0.34406530000000002</v>
      </c>
      <c r="BL12" s="478">
        <v>0.27037270000000002</v>
      </c>
      <c r="BM12" s="478">
        <v>0.1568348</v>
      </c>
      <c r="BN12" s="478">
        <v>0.1555878</v>
      </c>
      <c r="BO12" s="478">
        <v>0.17722769999999999</v>
      </c>
      <c r="BP12" s="478">
        <v>0.17907580000000001</v>
      </c>
      <c r="BQ12" s="478">
        <v>0.25834049999999997</v>
      </c>
      <c r="BR12" s="478">
        <v>0.25398809999999999</v>
      </c>
      <c r="BS12" s="478">
        <v>0.26473740000000001</v>
      </c>
      <c r="BT12" s="478">
        <v>0.27475129999999998</v>
      </c>
      <c r="BU12" s="478">
        <v>0.34212720000000002</v>
      </c>
      <c r="BV12" s="478">
        <v>0.38443709999999998</v>
      </c>
    </row>
    <row r="13" spans="1:74" ht="11.05" customHeight="1" x14ac:dyDescent="0.2">
      <c r="A13" s="240" t="s">
        <v>705</v>
      </c>
      <c r="B13" s="498" t="s">
        <v>1051</v>
      </c>
      <c r="C13" s="490">
        <v>56.666517929999998</v>
      </c>
      <c r="D13" s="490">
        <v>54.557639289999997</v>
      </c>
      <c r="E13" s="490">
        <v>50.739821259999999</v>
      </c>
      <c r="F13" s="490">
        <v>47.462593529999999</v>
      </c>
      <c r="G13" s="490">
        <v>50.868175030000003</v>
      </c>
      <c r="H13" s="490">
        <v>60.108107590000003</v>
      </c>
      <c r="I13" s="490">
        <v>63.73170812</v>
      </c>
      <c r="J13" s="490">
        <v>65.24757735</v>
      </c>
      <c r="K13" s="490">
        <v>53.430095379999997</v>
      </c>
      <c r="L13" s="490">
        <v>52.04831137</v>
      </c>
      <c r="M13" s="490">
        <v>50.938840470000002</v>
      </c>
      <c r="N13" s="490">
        <v>54.339499982</v>
      </c>
      <c r="O13" s="490">
        <v>60.93320379</v>
      </c>
      <c r="P13" s="490">
        <v>53.334077960000002</v>
      </c>
      <c r="Q13" s="490">
        <v>52.814996120000004</v>
      </c>
      <c r="R13" s="490">
        <v>49.073623920000003</v>
      </c>
      <c r="S13" s="490">
        <v>54.090926289999999</v>
      </c>
      <c r="T13" s="490">
        <v>60.247373979999999</v>
      </c>
      <c r="U13" s="490">
        <v>65.50689672</v>
      </c>
      <c r="V13" s="490">
        <v>62.739803080000002</v>
      </c>
      <c r="W13" s="490">
        <v>54.269126880000002</v>
      </c>
      <c r="X13" s="490">
        <v>49.583464210000002</v>
      </c>
      <c r="Y13" s="490">
        <v>51.353651669999998</v>
      </c>
      <c r="Z13" s="490">
        <v>57.820983460000001</v>
      </c>
      <c r="AA13" s="490">
        <v>55.980478040000001</v>
      </c>
      <c r="AB13" s="490">
        <v>49.771135569999998</v>
      </c>
      <c r="AC13" s="490">
        <v>52.86328563</v>
      </c>
      <c r="AD13" s="490">
        <v>47.556816310000002</v>
      </c>
      <c r="AE13" s="490">
        <v>52.058058010000003</v>
      </c>
      <c r="AF13" s="490">
        <v>58.248889310000003</v>
      </c>
      <c r="AG13" s="490">
        <v>64.148195229999999</v>
      </c>
      <c r="AH13" s="490">
        <v>64.982277659999994</v>
      </c>
      <c r="AI13" s="490">
        <v>55.124649099999999</v>
      </c>
      <c r="AJ13" s="490">
        <v>51.122027500000002</v>
      </c>
      <c r="AK13" s="490">
        <v>50.246460540000001</v>
      </c>
      <c r="AL13" s="490">
        <v>53.862728539999999</v>
      </c>
      <c r="AM13" s="490">
        <v>59.881141999999997</v>
      </c>
      <c r="AN13" s="490">
        <v>49.644547920000001</v>
      </c>
      <c r="AO13" s="490">
        <v>50.363418240000001</v>
      </c>
      <c r="AP13" s="490">
        <v>47.910044679999999</v>
      </c>
      <c r="AQ13" s="490">
        <v>53.060145640000002</v>
      </c>
      <c r="AR13" s="490">
        <v>59.166157800000001</v>
      </c>
      <c r="AS13" s="490">
        <v>63.640438600000003</v>
      </c>
      <c r="AT13" s="490">
        <v>64.004502689999995</v>
      </c>
      <c r="AU13" s="490">
        <v>54.807749790000003</v>
      </c>
      <c r="AV13" s="490">
        <v>51.616678579999999</v>
      </c>
      <c r="AW13" s="490">
        <v>50.319468360000002</v>
      </c>
      <c r="AX13" s="490">
        <v>58.173549999999999</v>
      </c>
      <c r="AY13" s="478">
        <v>59.829700000000003</v>
      </c>
      <c r="AZ13" s="478">
        <v>50.653370000000002</v>
      </c>
      <c r="BA13" s="478">
        <v>51.92662</v>
      </c>
      <c r="BB13" s="478">
        <v>47.968800000000002</v>
      </c>
      <c r="BC13" s="478">
        <v>52.152419999999999</v>
      </c>
      <c r="BD13" s="478">
        <v>58.927959999999999</v>
      </c>
      <c r="BE13" s="478">
        <v>66.430019999999999</v>
      </c>
      <c r="BF13" s="478">
        <v>65.754890000000003</v>
      </c>
      <c r="BG13" s="478">
        <v>55.405050000000003</v>
      </c>
      <c r="BH13" s="478">
        <v>52.79224</v>
      </c>
      <c r="BI13" s="478">
        <v>52.18374</v>
      </c>
      <c r="BJ13" s="478">
        <v>58.781179999999999</v>
      </c>
      <c r="BK13" s="478">
        <v>60.357590000000002</v>
      </c>
      <c r="BL13" s="478">
        <v>51.347380000000001</v>
      </c>
      <c r="BM13" s="478">
        <v>52.54204</v>
      </c>
      <c r="BN13" s="478">
        <v>48.607860000000002</v>
      </c>
      <c r="BO13" s="478">
        <v>52.76688</v>
      </c>
      <c r="BP13" s="478">
        <v>59.55847</v>
      </c>
      <c r="BQ13" s="478">
        <v>67.081100000000006</v>
      </c>
      <c r="BR13" s="478">
        <v>66.454099999999997</v>
      </c>
      <c r="BS13" s="478">
        <v>56.053370000000001</v>
      </c>
      <c r="BT13" s="478">
        <v>53.395560000000003</v>
      </c>
      <c r="BU13" s="478">
        <v>52.643459999999997</v>
      </c>
      <c r="BV13" s="478">
        <v>59.111350000000002</v>
      </c>
    </row>
    <row r="14" spans="1:74" ht="11.05" customHeight="1" x14ac:dyDescent="0.2">
      <c r="A14" s="235"/>
      <c r="B14" s="68" t="s">
        <v>758</v>
      </c>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6"/>
      <c r="AZ14" s="496"/>
      <c r="BA14" s="496"/>
      <c r="BB14" s="496"/>
      <c r="BC14" s="496"/>
      <c r="BD14" s="496"/>
      <c r="BE14" s="496"/>
      <c r="BF14" s="496"/>
      <c r="BG14" s="496"/>
      <c r="BH14" s="496"/>
      <c r="BI14" s="496"/>
      <c r="BJ14" s="496"/>
      <c r="BK14" s="496"/>
      <c r="BL14" s="496"/>
      <c r="BM14" s="496"/>
      <c r="BN14" s="496"/>
      <c r="BO14" s="496"/>
      <c r="BP14" s="496"/>
      <c r="BQ14" s="496"/>
      <c r="BR14" s="496"/>
      <c r="BS14" s="496"/>
      <c r="BT14" s="496"/>
      <c r="BU14" s="496"/>
      <c r="BV14" s="496"/>
    </row>
    <row r="15" spans="1:74" s="303" customFormat="1" ht="11.05" customHeight="1" x14ac:dyDescent="0.2">
      <c r="A15" s="497" t="s">
        <v>712</v>
      </c>
      <c r="B15" s="499" t="s">
        <v>1048</v>
      </c>
      <c r="C15" s="322">
        <v>24.986270892</v>
      </c>
      <c r="D15" s="322">
        <v>22.916161997</v>
      </c>
      <c r="E15" s="322">
        <v>22.089628402999999</v>
      </c>
      <c r="F15" s="322">
        <v>20.592496859000001</v>
      </c>
      <c r="G15" s="322">
        <v>22.155722446999999</v>
      </c>
      <c r="H15" s="322">
        <v>26.190286785000001</v>
      </c>
      <c r="I15" s="322">
        <v>27.885420867000001</v>
      </c>
      <c r="J15" s="322">
        <v>29.276183188000001</v>
      </c>
      <c r="K15" s="322">
        <v>25.203628966</v>
      </c>
      <c r="L15" s="322">
        <v>22.387071118000001</v>
      </c>
      <c r="M15" s="322">
        <v>22.281532398</v>
      </c>
      <c r="N15" s="322">
        <v>24.151268044999998</v>
      </c>
      <c r="O15" s="322">
        <v>26.656344494999999</v>
      </c>
      <c r="P15" s="322">
        <v>24.205208462000002</v>
      </c>
      <c r="Q15" s="322">
        <v>24.259572267999999</v>
      </c>
      <c r="R15" s="322">
        <v>22.368141605000002</v>
      </c>
      <c r="S15" s="322">
        <v>24.537297687999999</v>
      </c>
      <c r="T15" s="322">
        <v>27.834467859</v>
      </c>
      <c r="U15" s="322">
        <v>31.259424106000001</v>
      </c>
      <c r="V15" s="322">
        <v>29.819515749000001</v>
      </c>
      <c r="W15" s="322">
        <v>24.765099255999999</v>
      </c>
      <c r="X15" s="322">
        <v>21.697611573</v>
      </c>
      <c r="Y15" s="322">
        <v>23.594398174999998</v>
      </c>
      <c r="Z15" s="322">
        <v>26.890349987</v>
      </c>
      <c r="AA15" s="322">
        <v>26.265770460999999</v>
      </c>
      <c r="AB15" s="322">
        <v>22.8446292</v>
      </c>
      <c r="AC15" s="322">
        <v>24.589460987999999</v>
      </c>
      <c r="AD15" s="322">
        <v>22.060010719000001</v>
      </c>
      <c r="AE15" s="322">
        <v>23.165062940999999</v>
      </c>
      <c r="AF15" s="322">
        <v>25.841360506000001</v>
      </c>
      <c r="AG15" s="322">
        <v>29.517492223000001</v>
      </c>
      <c r="AH15" s="322">
        <v>30.951107225000001</v>
      </c>
      <c r="AI15" s="322">
        <v>25.839700442000002</v>
      </c>
      <c r="AJ15" s="322">
        <v>23.485509078</v>
      </c>
      <c r="AK15" s="322">
        <v>23.252833482</v>
      </c>
      <c r="AL15" s="322">
        <v>24.959713055000002</v>
      </c>
      <c r="AM15" s="322">
        <v>28.455576740000001</v>
      </c>
      <c r="AN15" s="322">
        <v>23.251998683</v>
      </c>
      <c r="AO15" s="322">
        <v>24.130413405999999</v>
      </c>
      <c r="AP15" s="322">
        <v>22.363343834999998</v>
      </c>
      <c r="AQ15" s="322">
        <v>24.949636056999999</v>
      </c>
      <c r="AR15" s="322">
        <v>28.580493518000001</v>
      </c>
      <c r="AS15" s="322">
        <v>31.188919391999999</v>
      </c>
      <c r="AT15" s="322">
        <v>31.345681578000001</v>
      </c>
      <c r="AU15" s="322">
        <v>25.882701782000002</v>
      </c>
      <c r="AV15" s="322">
        <v>24.598419942</v>
      </c>
      <c r="AW15" s="322">
        <v>23.68045</v>
      </c>
      <c r="AX15" s="322">
        <v>25.847090000000001</v>
      </c>
      <c r="AY15" s="484">
        <v>27.40813</v>
      </c>
      <c r="AZ15" s="484">
        <v>23.016100000000002</v>
      </c>
      <c r="BA15" s="484">
        <v>23.614170000000001</v>
      </c>
      <c r="BB15" s="484">
        <v>22.409939999999999</v>
      </c>
      <c r="BC15" s="484">
        <v>24.070270000000001</v>
      </c>
      <c r="BD15" s="484">
        <v>27.620819999999998</v>
      </c>
      <c r="BE15" s="484">
        <v>31.674679999999999</v>
      </c>
      <c r="BF15" s="484">
        <v>31.268609999999999</v>
      </c>
      <c r="BG15" s="484">
        <v>25.458760000000002</v>
      </c>
      <c r="BH15" s="484">
        <v>23.196210000000001</v>
      </c>
      <c r="BI15" s="484">
        <v>23.022570000000002</v>
      </c>
      <c r="BJ15" s="484">
        <v>26.9147</v>
      </c>
      <c r="BK15" s="484">
        <v>27.92267</v>
      </c>
      <c r="BL15" s="484">
        <v>23.15043</v>
      </c>
      <c r="BM15" s="484">
        <v>23.85596</v>
      </c>
      <c r="BN15" s="484">
        <v>22.675719999999998</v>
      </c>
      <c r="BO15" s="484">
        <v>24.268239999999999</v>
      </c>
      <c r="BP15" s="484">
        <v>27.93599</v>
      </c>
      <c r="BQ15" s="484">
        <v>31.97578</v>
      </c>
      <c r="BR15" s="484">
        <v>31.64733</v>
      </c>
      <c r="BS15" s="484">
        <v>25.67445</v>
      </c>
      <c r="BT15" s="484">
        <v>23.590479999999999</v>
      </c>
      <c r="BU15" s="484">
        <v>23.37172</v>
      </c>
      <c r="BV15" s="484">
        <v>26.910150000000002</v>
      </c>
    </row>
    <row r="16" spans="1:74" ht="11.05" customHeight="1" x14ac:dyDescent="0.2">
      <c r="A16" s="240" t="s">
        <v>706</v>
      </c>
      <c r="B16" s="500" t="s">
        <v>1042</v>
      </c>
      <c r="C16" s="490">
        <v>5.2607288079999996</v>
      </c>
      <c r="D16" s="490">
        <v>5.427956279</v>
      </c>
      <c r="E16" s="490">
        <v>3.5715062870000001</v>
      </c>
      <c r="F16" s="490">
        <v>4.2556657109999998</v>
      </c>
      <c r="G16" s="490">
        <v>4.3966798660000004</v>
      </c>
      <c r="H16" s="490">
        <v>6.7800189890000002</v>
      </c>
      <c r="I16" s="490">
        <v>7.544231924</v>
      </c>
      <c r="J16" s="490">
        <v>7.3696996920000002</v>
      </c>
      <c r="K16" s="490">
        <v>4.852916982</v>
      </c>
      <c r="L16" s="490">
        <v>4.1591596729999996</v>
      </c>
      <c r="M16" s="490">
        <v>3.7120005909999998</v>
      </c>
      <c r="N16" s="490">
        <v>4.023722909</v>
      </c>
      <c r="O16" s="490">
        <v>5.1791416860000004</v>
      </c>
      <c r="P16" s="490">
        <v>4.2803335870000003</v>
      </c>
      <c r="Q16" s="490">
        <v>3.3753965629999998</v>
      </c>
      <c r="R16" s="490">
        <v>2.7592864719999999</v>
      </c>
      <c r="S16" s="490">
        <v>4.7368328479999997</v>
      </c>
      <c r="T16" s="490">
        <v>6.1696873319999996</v>
      </c>
      <c r="U16" s="490">
        <v>9.5690507549999992</v>
      </c>
      <c r="V16" s="490">
        <v>8.9001827890000005</v>
      </c>
      <c r="W16" s="490">
        <v>6.6090803930000002</v>
      </c>
      <c r="X16" s="490">
        <v>5.5912071880000003</v>
      </c>
      <c r="Y16" s="490">
        <v>5.5372189240000003</v>
      </c>
      <c r="Z16" s="490">
        <v>6.0871225859999996</v>
      </c>
      <c r="AA16" s="490">
        <v>6.0687990349999996</v>
      </c>
      <c r="AB16" s="490">
        <v>4.8737640600000001</v>
      </c>
      <c r="AC16" s="490">
        <v>5.2200414320000004</v>
      </c>
      <c r="AD16" s="490">
        <v>4.9756550810000002</v>
      </c>
      <c r="AE16" s="490">
        <v>7.5079099669999998</v>
      </c>
      <c r="AF16" s="490">
        <v>9.4072658770000004</v>
      </c>
      <c r="AG16" s="490">
        <v>10.481615762000001</v>
      </c>
      <c r="AH16" s="490">
        <v>11.157837976</v>
      </c>
      <c r="AI16" s="490">
        <v>8.3501218260000005</v>
      </c>
      <c r="AJ16" s="490">
        <v>5.633761003</v>
      </c>
      <c r="AK16" s="490">
        <v>5.8701799939999999</v>
      </c>
      <c r="AL16" s="490">
        <v>6.973570219</v>
      </c>
      <c r="AM16" s="490">
        <v>8.0391686920000005</v>
      </c>
      <c r="AN16" s="490">
        <v>5.8975969900000003</v>
      </c>
      <c r="AO16" s="490">
        <v>6.1383117880000002</v>
      </c>
      <c r="AP16" s="490">
        <v>5.4764604849999996</v>
      </c>
      <c r="AQ16" s="490">
        <v>7.8477822010000002</v>
      </c>
      <c r="AR16" s="490">
        <v>9.3910257129999994</v>
      </c>
      <c r="AS16" s="490">
        <v>11.784345855</v>
      </c>
      <c r="AT16" s="490">
        <v>11.537301294000001</v>
      </c>
      <c r="AU16" s="490">
        <v>8.2905042190000007</v>
      </c>
      <c r="AV16" s="490">
        <v>6.6670465280000002</v>
      </c>
      <c r="AW16" s="490">
        <v>6.1152110000000004</v>
      </c>
      <c r="AX16" s="490">
        <v>6.4133420000000001</v>
      </c>
      <c r="AY16" s="478">
        <v>7.3884169999999996</v>
      </c>
      <c r="AZ16" s="478">
        <v>5.8293869999999997</v>
      </c>
      <c r="BA16" s="478">
        <v>5.5138920000000002</v>
      </c>
      <c r="BB16" s="478">
        <v>4.627923</v>
      </c>
      <c r="BC16" s="478">
        <v>6.606376</v>
      </c>
      <c r="BD16" s="478">
        <v>8.3734940000000009</v>
      </c>
      <c r="BE16" s="478">
        <v>10.84324</v>
      </c>
      <c r="BF16" s="478">
        <v>10.419700000000001</v>
      </c>
      <c r="BG16" s="478">
        <v>6.7980739999999997</v>
      </c>
      <c r="BH16" s="478">
        <v>6.1939780000000004</v>
      </c>
      <c r="BI16" s="478">
        <v>4.9137849999999998</v>
      </c>
      <c r="BJ16" s="478">
        <v>6.2223519999999999</v>
      </c>
      <c r="BK16" s="478">
        <v>7.0282730000000004</v>
      </c>
      <c r="BL16" s="478">
        <v>5.3919420000000002</v>
      </c>
      <c r="BM16" s="478">
        <v>4.9015950000000004</v>
      </c>
      <c r="BN16" s="478">
        <v>3.6942460000000001</v>
      </c>
      <c r="BO16" s="478">
        <v>5.8050790000000001</v>
      </c>
      <c r="BP16" s="478">
        <v>7.6907560000000004</v>
      </c>
      <c r="BQ16" s="478">
        <v>10.5519</v>
      </c>
      <c r="BR16" s="478">
        <v>9.3287069999999996</v>
      </c>
      <c r="BS16" s="478">
        <v>7.6094489999999997</v>
      </c>
      <c r="BT16" s="478">
        <v>5.4889250000000001</v>
      </c>
      <c r="BU16" s="478">
        <v>5.0050129999999999</v>
      </c>
      <c r="BV16" s="478">
        <v>6.8915379999999997</v>
      </c>
    </row>
    <row r="17" spans="1:74" ht="11.05" customHeight="1" x14ac:dyDescent="0.2">
      <c r="A17" s="240" t="s">
        <v>707</v>
      </c>
      <c r="B17" s="500" t="s">
        <v>474</v>
      </c>
      <c r="C17" s="490">
        <v>8.6690125420000008</v>
      </c>
      <c r="D17" s="490">
        <v>9.0688526740000004</v>
      </c>
      <c r="E17" s="490">
        <v>5.7990376020000003</v>
      </c>
      <c r="F17" s="490">
        <v>5.0584203289999996</v>
      </c>
      <c r="G17" s="490">
        <v>6.3379413869999999</v>
      </c>
      <c r="H17" s="490">
        <v>9.9394843850000001</v>
      </c>
      <c r="I17" s="490">
        <v>11.71099931</v>
      </c>
      <c r="J17" s="490">
        <v>11.363285871</v>
      </c>
      <c r="K17" s="490">
        <v>9.5562869740000007</v>
      </c>
      <c r="L17" s="490">
        <v>7.1057136679999999</v>
      </c>
      <c r="M17" s="490">
        <v>7.0512587480000004</v>
      </c>
      <c r="N17" s="490">
        <v>7.0754670239999999</v>
      </c>
      <c r="O17" s="490">
        <v>9.1125634249999994</v>
      </c>
      <c r="P17" s="490">
        <v>7.7821042460000003</v>
      </c>
      <c r="Q17" s="490">
        <v>7.0922443959999999</v>
      </c>
      <c r="R17" s="490">
        <v>4.9651907460000002</v>
      </c>
      <c r="S17" s="490">
        <v>6.6019597829999999</v>
      </c>
      <c r="T17" s="490">
        <v>9.8658428970000003</v>
      </c>
      <c r="U17" s="490">
        <v>11.417959577</v>
      </c>
      <c r="V17" s="490">
        <v>11.816677387</v>
      </c>
      <c r="W17" s="490">
        <v>7.9411497349999998</v>
      </c>
      <c r="X17" s="490">
        <v>6.7695622990000004</v>
      </c>
      <c r="Y17" s="490">
        <v>5.6774272359999998</v>
      </c>
      <c r="Z17" s="490">
        <v>8.072504404</v>
      </c>
      <c r="AA17" s="490">
        <v>7.8564777430000001</v>
      </c>
      <c r="AB17" s="490">
        <v>5.1325169089999996</v>
      </c>
      <c r="AC17" s="490">
        <v>5.3130817009999998</v>
      </c>
      <c r="AD17" s="490">
        <v>3.3536768110000001</v>
      </c>
      <c r="AE17" s="490">
        <v>4.947615066</v>
      </c>
      <c r="AF17" s="490">
        <v>7.6667219710000003</v>
      </c>
      <c r="AG17" s="490">
        <v>8.8281326890000003</v>
      </c>
      <c r="AH17" s="490">
        <v>9.4859895949999995</v>
      </c>
      <c r="AI17" s="490">
        <v>6.8250862879999996</v>
      </c>
      <c r="AJ17" s="490">
        <v>5.2899559729999996</v>
      </c>
      <c r="AK17" s="490">
        <v>5.650487601</v>
      </c>
      <c r="AL17" s="490">
        <v>5.246628104</v>
      </c>
      <c r="AM17" s="490">
        <v>9.3622854380000007</v>
      </c>
      <c r="AN17" s="490">
        <v>4.3425259450000002</v>
      </c>
      <c r="AO17" s="490">
        <v>3.9792004740000002</v>
      </c>
      <c r="AP17" s="490">
        <v>3.7198837</v>
      </c>
      <c r="AQ17" s="490">
        <v>5.134802487</v>
      </c>
      <c r="AR17" s="490">
        <v>6.6661594910000002</v>
      </c>
      <c r="AS17" s="490">
        <v>8.9663295600000001</v>
      </c>
      <c r="AT17" s="490">
        <v>9.3346211360000009</v>
      </c>
      <c r="AU17" s="490">
        <v>7.3042319630000003</v>
      </c>
      <c r="AV17" s="490">
        <v>5.7496295440000003</v>
      </c>
      <c r="AW17" s="490">
        <v>4.8899840000000001</v>
      </c>
      <c r="AX17" s="490">
        <v>6.5225249999999999</v>
      </c>
      <c r="AY17" s="478">
        <v>8.9773619999999994</v>
      </c>
      <c r="AZ17" s="478">
        <v>4.7245189999999999</v>
      </c>
      <c r="BA17" s="478">
        <v>3.5318070000000001</v>
      </c>
      <c r="BB17" s="478">
        <v>3.2972090000000001</v>
      </c>
      <c r="BC17" s="478">
        <v>4.3269549999999999</v>
      </c>
      <c r="BD17" s="478">
        <v>6.0835840000000001</v>
      </c>
      <c r="BE17" s="478">
        <v>9.707592</v>
      </c>
      <c r="BF17" s="478">
        <v>10.00276</v>
      </c>
      <c r="BG17" s="478">
        <v>7.308065</v>
      </c>
      <c r="BH17" s="478">
        <v>5.0239969999999996</v>
      </c>
      <c r="BI17" s="478">
        <v>5.012778</v>
      </c>
      <c r="BJ17" s="478">
        <v>6.7924389999999999</v>
      </c>
      <c r="BK17" s="478">
        <v>8.5185099999999991</v>
      </c>
      <c r="BL17" s="478">
        <v>5.3549819999999997</v>
      </c>
      <c r="BM17" s="478">
        <v>3.829339</v>
      </c>
      <c r="BN17" s="478">
        <v>2.3309410000000002</v>
      </c>
      <c r="BO17" s="478">
        <v>4.7405030000000004</v>
      </c>
      <c r="BP17" s="478">
        <v>6.5877480000000004</v>
      </c>
      <c r="BQ17" s="478">
        <v>10.123570000000001</v>
      </c>
      <c r="BR17" s="478">
        <v>9.7329430000000006</v>
      </c>
      <c r="BS17" s="478">
        <v>7.7538819999999999</v>
      </c>
      <c r="BT17" s="478">
        <v>4.580254</v>
      </c>
      <c r="BU17" s="478">
        <v>4.810568</v>
      </c>
      <c r="BV17" s="478">
        <v>6.3743990000000004</v>
      </c>
    </row>
    <row r="18" spans="1:74" ht="11.05" customHeight="1" x14ac:dyDescent="0.2">
      <c r="A18" s="240" t="s">
        <v>708</v>
      </c>
      <c r="B18" s="468" t="s">
        <v>1043</v>
      </c>
      <c r="C18" s="490">
        <v>1.5047200000000001</v>
      </c>
      <c r="D18" s="490">
        <v>1.361008</v>
      </c>
      <c r="E18" s="490">
        <v>1.269957</v>
      </c>
      <c r="F18" s="490">
        <v>0.572048</v>
      </c>
      <c r="G18" s="490">
        <v>1.0095080000000001</v>
      </c>
      <c r="H18" s="490">
        <v>1.2044429999999999</v>
      </c>
      <c r="I18" s="490">
        <v>1.4660550000000001</v>
      </c>
      <c r="J18" s="490">
        <v>1.3494759999999999</v>
      </c>
      <c r="K18" s="490">
        <v>1.434464</v>
      </c>
      <c r="L18" s="490">
        <v>1.444636</v>
      </c>
      <c r="M18" s="490">
        <v>1.4051530000000001</v>
      </c>
      <c r="N18" s="490">
        <v>1.433886</v>
      </c>
      <c r="O18" s="490">
        <v>1.509182</v>
      </c>
      <c r="P18" s="490">
        <v>1.3294170000000001</v>
      </c>
      <c r="Q18" s="490">
        <v>1.4451879999999999</v>
      </c>
      <c r="R18" s="490">
        <v>1.3909940000000001</v>
      </c>
      <c r="S18" s="490">
        <v>1.4785779999999999</v>
      </c>
      <c r="T18" s="490">
        <v>1.419049</v>
      </c>
      <c r="U18" s="490">
        <v>1.3041290000000001</v>
      </c>
      <c r="V18" s="490">
        <v>1.3645830000000001</v>
      </c>
      <c r="W18" s="490">
        <v>1.27535</v>
      </c>
      <c r="X18" s="490">
        <v>0.14446999999999999</v>
      </c>
      <c r="Y18" s="490">
        <v>0.52611699999999995</v>
      </c>
      <c r="Z18" s="490">
        <v>1.4134059999999999</v>
      </c>
      <c r="AA18" s="490">
        <v>1.495465</v>
      </c>
      <c r="AB18" s="490">
        <v>1.295536</v>
      </c>
      <c r="AC18" s="490">
        <v>1.474262</v>
      </c>
      <c r="AD18" s="490">
        <v>1.362115</v>
      </c>
      <c r="AE18" s="490">
        <v>1.481371</v>
      </c>
      <c r="AF18" s="490">
        <v>1.4230959999999999</v>
      </c>
      <c r="AG18" s="490">
        <v>1.447565</v>
      </c>
      <c r="AH18" s="490">
        <v>1.45313</v>
      </c>
      <c r="AI18" s="490">
        <v>1.4381390000000001</v>
      </c>
      <c r="AJ18" s="490">
        <v>1.3836470000000001</v>
      </c>
      <c r="AK18" s="490">
        <v>1.4598359999999999</v>
      </c>
      <c r="AL18" s="490">
        <v>1.5137560000000001</v>
      </c>
      <c r="AM18" s="490">
        <v>1.504486</v>
      </c>
      <c r="AN18" s="490">
        <v>1.414974</v>
      </c>
      <c r="AO18" s="490">
        <v>1.3786959999999999</v>
      </c>
      <c r="AP18" s="490">
        <v>0.57104299999999997</v>
      </c>
      <c r="AQ18" s="490">
        <v>1.164137</v>
      </c>
      <c r="AR18" s="490">
        <v>1.4320569999999999</v>
      </c>
      <c r="AS18" s="490">
        <v>1.465236</v>
      </c>
      <c r="AT18" s="490">
        <v>1.267652</v>
      </c>
      <c r="AU18" s="490">
        <v>1.33314</v>
      </c>
      <c r="AV18" s="490">
        <v>0.88792899999999997</v>
      </c>
      <c r="AW18" s="490">
        <v>1.3249500000000001</v>
      </c>
      <c r="AX18" s="490">
        <v>1.4751300000000001</v>
      </c>
      <c r="AY18" s="478">
        <v>1.43079</v>
      </c>
      <c r="AZ18" s="478">
        <v>1.29233</v>
      </c>
      <c r="BA18" s="478">
        <v>1.43079</v>
      </c>
      <c r="BB18" s="478">
        <v>1.3846400000000001</v>
      </c>
      <c r="BC18" s="478">
        <v>1.43079</v>
      </c>
      <c r="BD18" s="478">
        <v>1.3846400000000001</v>
      </c>
      <c r="BE18" s="478">
        <v>1.43079</v>
      </c>
      <c r="BF18" s="478">
        <v>1.43079</v>
      </c>
      <c r="BG18" s="478">
        <v>1.28959</v>
      </c>
      <c r="BH18" s="478">
        <v>0.57704</v>
      </c>
      <c r="BI18" s="478">
        <v>1.0786199999999999</v>
      </c>
      <c r="BJ18" s="478">
        <v>1.43079</v>
      </c>
      <c r="BK18" s="478">
        <v>1.43079</v>
      </c>
      <c r="BL18" s="478">
        <v>1.29233</v>
      </c>
      <c r="BM18" s="478">
        <v>1.43079</v>
      </c>
      <c r="BN18" s="478">
        <v>1.3846400000000001</v>
      </c>
      <c r="BO18" s="478">
        <v>1.43079</v>
      </c>
      <c r="BP18" s="478">
        <v>1.3846400000000001</v>
      </c>
      <c r="BQ18" s="478">
        <v>1.43079</v>
      </c>
      <c r="BR18" s="478">
        <v>1.43079</v>
      </c>
      <c r="BS18" s="478">
        <v>1.3309</v>
      </c>
      <c r="BT18" s="478">
        <v>0.85375000000000001</v>
      </c>
      <c r="BU18" s="478">
        <v>1.30487</v>
      </c>
      <c r="BV18" s="478">
        <v>1.43079</v>
      </c>
    </row>
    <row r="19" spans="1:74" ht="11.05" customHeight="1" x14ac:dyDescent="0.2">
      <c r="A19" s="240" t="s">
        <v>709</v>
      </c>
      <c r="B19" s="468" t="s">
        <v>1036</v>
      </c>
      <c r="C19" s="490">
        <v>1.42823426</v>
      </c>
      <c r="D19" s="490">
        <v>1.0307664590000001</v>
      </c>
      <c r="E19" s="490">
        <v>1.197297141</v>
      </c>
      <c r="F19" s="490">
        <v>1.0781588010000001</v>
      </c>
      <c r="G19" s="490">
        <v>1.6914394859999999</v>
      </c>
      <c r="H19" s="490">
        <v>1.526306688</v>
      </c>
      <c r="I19" s="490">
        <v>1.4406754150000001</v>
      </c>
      <c r="J19" s="490">
        <v>1.169592599</v>
      </c>
      <c r="K19" s="490">
        <v>0.894012696</v>
      </c>
      <c r="L19" s="490">
        <v>0.92799854800000003</v>
      </c>
      <c r="M19" s="490">
        <v>0.98853960299999999</v>
      </c>
      <c r="N19" s="490">
        <v>1.215177304</v>
      </c>
      <c r="O19" s="490">
        <v>0.99909825600000002</v>
      </c>
      <c r="P19" s="490">
        <v>0.94104800700000002</v>
      </c>
      <c r="Q19" s="490">
        <v>1.075584125</v>
      </c>
      <c r="R19" s="490">
        <v>1.231866235</v>
      </c>
      <c r="S19" s="490">
        <v>1.2243270879999999</v>
      </c>
      <c r="T19" s="490">
        <v>1.357150471</v>
      </c>
      <c r="U19" s="490">
        <v>1.1194881029999999</v>
      </c>
      <c r="V19" s="490">
        <v>0.94913141999999995</v>
      </c>
      <c r="W19" s="490">
        <v>0.81927064900000002</v>
      </c>
      <c r="X19" s="490">
        <v>0.67965273900000001</v>
      </c>
      <c r="Y19" s="490">
        <v>0.84518682999999994</v>
      </c>
      <c r="Z19" s="490">
        <v>1.082324077</v>
      </c>
      <c r="AA19" s="490">
        <v>0.76508900000000002</v>
      </c>
      <c r="AB19" s="490">
        <v>0.98470999999999997</v>
      </c>
      <c r="AC19" s="490">
        <v>1.238362</v>
      </c>
      <c r="AD19" s="490">
        <v>0.90567600000000004</v>
      </c>
      <c r="AE19" s="490">
        <v>1.080881</v>
      </c>
      <c r="AF19" s="490">
        <v>0.97597800000000001</v>
      </c>
      <c r="AG19" s="490">
        <v>1.185673</v>
      </c>
      <c r="AH19" s="490">
        <v>1.239071</v>
      </c>
      <c r="AI19" s="490">
        <v>1.0585910000000001</v>
      </c>
      <c r="AJ19" s="490">
        <v>0.89902400000000005</v>
      </c>
      <c r="AK19" s="490">
        <v>0.79858200000000001</v>
      </c>
      <c r="AL19" s="490">
        <v>0.635965</v>
      </c>
      <c r="AM19" s="490">
        <v>1.198714206</v>
      </c>
      <c r="AN19" s="490">
        <v>0.99110792400000003</v>
      </c>
      <c r="AO19" s="490">
        <v>1.137240885</v>
      </c>
      <c r="AP19" s="490">
        <v>0.87030693699999995</v>
      </c>
      <c r="AQ19" s="490">
        <v>1.0861994230000001</v>
      </c>
      <c r="AR19" s="490">
        <v>0.91761784199999996</v>
      </c>
      <c r="AS19" s="490">
        <v>0.89214424999999997</v>
      </c>
      <c r="AT19" s="490">
        <v>1.0377819349999999</v>
      </c>
      <c r="AU19" s="490">
        <v>0.82238170099999996</v>
      </c>
      <c r="AV19" s="490">
        <v>0.78942153699999995</v>
      </c>
      <c r="AW19" s="490">
        <v>0.82975770000000004</v>
      </c>
      <c r="AX19" s="490">
        <v>0.89900360000000001</v>
      </c>
      <c r="AY19" s="478">
        <v>1.0347139999999999</v>
      </c>
      <c r="AZ19" s="478">
        <v>0.95887109999999998</v>
      </c>
      <c r="BA19" s="478">
        <v>1.0636669999999999</v>
      </c>
      <c r="BB19" s="478">
        <v>1.208742</v>
      </c>
      <c r="BC19" s="478">
        <v>1.3682730000000001</v>
      </c>
      <c r="BD19" s="478">
        <v>1.2786649999999999</v>
      </c>
      <c r="BE19" s="478">
        <v>1.3005249999999999</v>
      </c>
      <c r="BF19" s="478">
        <v>1.1363430000000001</v>
      </c>
      <c r="BG19" s="478">
        <v>1.0195620000000001</v>
      </c>
      <c r="BH19" s="478">
        <v>0.96567119999999995</v>
      </c>
      <c r="BI19" s="478">
        <v>0.93306549999999999</v>
      </c>
      <c r="BJ19" s="478">
        <v>0.96503660000000002</v>
      </c>
      <c r="BK19" s="478">
        <v>1.173705</v>
      </c>
      <c r="BL19" s="478">
        <v>1.064754</v>
      </c>
      <c r="BM19" s="478">
        <v>1.1647959999999999</v>
      </c>
      <c r="BN19" s="478">
        <v>1.3065819999999999</v>
      </c>
      <c r="BO19" s="478">
        <v>1.4687889999999999</v>
      </c>
      <c r="BP19" s="478">
        <v>1.367947</v>
      </c>
      <c r="BQ19" s="478">
        <v>1.387772</v>
      </c>
      <c r="BR19" s="478">
        <v>1.211044</v>
      </c>
      <c r="BS19" s="478">
        <v>1.0852539999999999</v>
      </c>
      <c r="BT19" s="478">
        <v>1.0269790000000001</v>
      </c>
      <c r="BU19" s="478">
        <v>0.99146679999999998</v>
      </c>
      <c r="BV19" s="478">
        <v>1.0171920000000001</v>
      </c>
    </row>
    <row r="20" spans="1:74" ht="11.05" customHeight="1" x14ac:dyDescent="0.2">
      <c r="A20" s="240" t="s">
        <v>710</v>
      </c>
      <c r="B20" s="468" t="s">
        <v>1049</v>
      </c>
      <c r="C20" s="490">
        <v>8.0221772900000001</v>
      </c>
      <c r="D20" s="490">
        <v>5.771115032</v>
      </c>
      <c r="E20" s="490">
        <v>10.140980655</v>
      </c>
      <c r="F20" s="490">
        <v>9.5167148069999996</v>
      </c>
      <c r="G20" s="490">
        <v>8.6148504260000003</v>
      </c>
      <c r="H20" s="490">
        <v>6.6275188900000002</v>
      </c>
      <c r="I20" s="490">
        <v>5.6112593210000004</v>
      </c>
      <c r="J20" s="490">
        <v>7.9175615239999999</v>
      </c>
      <c r="K20" s="490">
        <v>8.3733293050000004</v>
      </c>
      <c r="L20" s="490">
        <v>8.6619805000000003</v>
      </c>
      <c r="M20" s="490">
        <v>9.0175200350000004</v>
      </c>
      <c r="N20" s="490">
        <v>10.293544581000001</v>
      </c>
      <c r="O20" s="490">
        <v>9.7750374460000007</v>
      </c>
      <c r="P20" s="490">
        <v>9.7919265269999993</v>
      </c>
      <c r="Q20" s="490">
        <v>11.162506488</v>
      </c>
      <c r="R20" s="490">
        <v>11.908938332</v>
      </c>
      <c r="S20" s="490">
        <v>10.337322359</v>
      </c>
      <c r="T20" s="490">
        <v>8.8757811150000006</v>
      </c>
      <c r="U20" s="490">
        <v>7.7999760680000003</v>
      </c>
      <c r="V20" s="490">
        <v>6.7076901229999999</v>
      </c>
      <c r="W20" s="490">
        <v>8.0557551049999994</v>
      </c>
      <c r="X20" s="490">
        <v>8.4449391069999997</v>
      </c>
      <c r="Y20" s="490">
        <v>10.942405773999999</v>
      </c>
      <c r="Z20" s="490">
        <v>10.128541467</v>
      </c>
      <c r="AA20" s="490">
        <v>9.9672091070000004</v>
      </c>
      <c r="AB20" s="490">
        <v>10.466223845</v>
      </c>
      <c r="AC20" s="490">
        <v>11.235998253</v>
      </c>
      <c r="AD20" s="490">
        <v>11.379099643</v>
      </c>
      <c r="AE20" s="490">
        <v>8.0592642350000006</v>
      </c>
      <c r="AF20" s="490">
        <v>6.2703307449999999</v>
      </c>
      <c r="AG20" s="490">
        <v>7.4700663279999997</v>
      </c>
      <c r="AH20" s="490">
        <v>7.4987802449999998</v>
      </c>
      <c r="AI20" s="490">
        <v>8.0713629309999995</v>
      </c>
      <c r="AJ20" s="490">
        <v>10.183641878</v>
      </c>
      <c r="AK20" s="490">
        <v>9.3821279410000002</v>
      </c>
      <c r="AL20" s="490">
        <v>10.483672895</v>
      </c>
      <c r="AM20" s="490">
        <v>8.1917176600000001</v>
      </c>
      <c r="AN20" s="490">
        <v>10.560443383999999</v>
      </c>
      <c r="AO20" s="490">
        <v>11.431460020999999</v>
      </c>
      <c r="AP20" s="490">
        <v>11.657960506</v>
      </c>
      <c r="AQ20" s="490">
        <v>9.5397409</v>
      </c>
      <c r="AR20" s="490">
        <v>10.048267510000001</v>
      </c>
      <c r="AS20" s="490">
        <v>7.9794834579999998</v>
      </c>
      <c r="AT20" s="490">
        <v>8.0907315050000008</v>
      </c>
      <c r="AU20" s="490">
        <v>8.0790072439999996</v>
      </c>
      <c r="AV20" s="490">
        <v>10.443982794</v>
      </c>
      <c r="AW20" s="490">
        <v>10.414099999999999</v>
      </c>
      <c r="AX20" s="490">
        <v>10.426970000000001</v>
      </c>
      <c r="AY20" s="478">
        <v>8.4823409999999999</v>
      </c>
      <c r="AZ20" s="478">
        <v>10.161049999999999</v>
      </c>
      <c r="BA20" s="478">
        <v>12.04335</v>
      </c>
      <c r="BB20" s="478">
        <v>11.871639999999999</v>
      </c>
      <c r="BC20" s="478">
        <v>10.19454</v>
      </c>
      <c r="BD20" s="478">
        <v>10.40438</v>
      </c>
      <c r="BE20" s="478">
        <v>8.3414099999999998</v>
      </c>
      <c r="BF20" s="478">
        <v>8.2412639999999993</v>
      </c>
      <c r="BG20" s="478">
        <v>9.0273199999999996</v>
      </c>
      <c r="BH20" s="478">
        <v>10.40152</v>
      </c>
      <c r="BI20" s="478">
        <v>10.997920000000001</v>
      </c>
      <c r="BJ20" s="478">
        <v>11.39634</v>
      </c>
      <c r="BK20" s="478">
        <v>9.663233</v>
      </c>
      <c r="BL20" s="478">
        <v>9.9971940000000004</v>
      </c>
      <c r="BM20" s="478">
        <v>12.512650000000001</v>
      </c>
      <c r="BN20" s="478">
        <v>13.949260000000001</v>
      </c>
      <c r="BO20" s="478">
        <v>10.70853</v>
      </c>
      <c r="BP20" s="478">
        <v>10.829319999999999</v>
      </c>
      <c r="BQ20" s="478">
        <v>8.4415940000000003</v>
      </c>
      <c r="BR20" s="478">
        <v>9.9157220000000006</v>
      </c>
      <c r="BS20" s="478">
        <v>7.9158340000000003</v>
      </c>
      <c r="BT20" s="478">
        <v>11.60431</v>
      </c>
      <c r="BU20" s="478">
        <v>11.175509999999999</v>
      </c>
      <c r="BV20" s="478">
        <v>11.09079</v>
      </c>
    </row>
    <row r="21" spans="1:74" ht="11.05" customHeight="1" x14ac:dyDescent="0.2">
      <c r="A21" s="240" t="s">
        <v>711</v>
      </c>
      <c r="B21" s="500" t="s">
        <v>1050</v>
      </c>
      <c r="C21" s="490">
        <v>0.10139799200000001</v>
      </c>
      <c r="D21" s="490">
        <v>0.25646355300000001</v>
      </c>
      <c r="E21" s="490">
        <v>0.110849718</v>
      </c>
      <c r="F21" s="490">
        <v>0.111489211</v>
      </c>
      <c r="G21" s="490">
        <v>0.105303282</v>
      </c>
      <c r="H21" s="490">
        <v>0.11251483299999999</v>
      </c>
      <c r="I21" s="490">
        <v>0.11219989700000001</v>
      </c>
      <c r="J21" s="490">
        <v>0.10656750199999999</v>
      </c>
      <c r="K21" s="490">
        <v>9.2619009000000002E-2</v>
      </c>
      <c r="L21" s="490">
        <v>8.7582728999999998E-2</v>
      </c>
      <c r="M21" s="490">
        <v>0.107060421</v>
      </c>
      <c r="N21" s="490">
        <v>0.109470227</v>
      </c>
      <c r="O21" s="490">
        <v>8.1321682000000006E-2</v>
      </c>
      <c r="P21" s="490">
        <v>8.0379094999999998E-2</v>
      </c>
      <c r="Q21" s="490">
        <v>0.10865269599999999</v>
      </c>
      <c r="R21" s="490">
        <v>0.11186582</v>
      </c>
      <c r="S21" s="490">
        <v>0.15827761000000001</v>
      </c>
      <c r="T21" s="490">
        <v>0.14695704400000001</v>
      </c>
      <c r="U21" s="490">
        <v>4.8820602999999997E-2</v>
      </c>
      <c r="V21" s="490">
        <v>8.1251030000000002E-2</v>
      </c>
      <c r="W21" s="490">
        <v>6.4493374000000006E-2</v>
      </c>
      <c r="X21" s="490">
        <v>6.7780240000000005E-2</v>
      </c>
      <c r="Y21" s="490">
        <v>6.6042410999999995E-2</v>
      </c>
      <c r="Z21" s="490">
        <v>0.106451453</v>
      </c>
      <c r="AA21" s="490">
        <v>0.112730576</v>
      </c>
      <c r="AB21" s="490">
        <v>9.1878386000000006E-2</v>
      </c>
      <c r="AC21" s="490">
        <v>0.10771560199999999</v>
      </c>
      <c r="AD21" s="490">
        <v>8.3788184000000002E-2</v>
      </c>
      <c r="AE21" s="490">
        <v>8.8021672999999995E-2</v>
      </c>
      <c r="AF21" s="490">
        <v>9.7967913000000004E-2</v>
      </c>
      <c r="AG21" s="490">
        <v>0.10443944400000001</v>
      </c>
      <c r="AH21" s="490">
        <v>0.11629840900000001</v>
      </c>
      <c r="AI21" s="490">
        <v>9.6399396999999998E-2</v>
      </c>
      <c r="AJ21" s="490">
        <v>9.5479224000000001E-2</v>
      </c>
      <c r="AK21" s="490">
        <v>9.1619945999999994E-2</v>
      </c>
      <c r="AL21" s="490">
        <v>0.106120837</v>
      </c>
      <c r="AM21" s="490">
        <v>0.15920474400000001</v>
      </c>
      <c r="AN21" s="490">
        <v>4.5350439999999999E-2</v>
      </c>
      <c r="AO21" s="490">
        <v>6.5504238000000006E-2</v>
      </c>
      <c r="AP21" s="490">
        <v>6.7689207000000001E-2</v>
      </c>
      <c r="AQ21" s="490">
        <v>0.176974046</v>
      </c>
      <c r="AR21" s="490">
        <v>0.125365962</v>
      </c>
      <c r="AS21" s="490">
        <v>0.101380269</v>
      </c>
      <c r="AT21" s="490">
        <v>7.7593707999999997E-2</v>
      </c>
      <c r="AU21" s="490">
        <v>5.3436655E-2</v>
      </c>
      <c r="AV21" s="490">
        <v>6.0410538999999999E-2</v>
      </c>
      <c r="AW21" s="490">
        <v>0.10645300000000001</v>
      </c>
      <c r="AX21" s="490">
        <v>0.1101235</v>
      </c>
      <c r="AY21" s="478">
        <v>9.4508599999999998E-2</v>
      </c>
      <c r="AZ21" s="478">
        <v>4.9939699999999997E-2</v>
      </c>
      <c r="BA21" s="478">
        <v>3.06653E-2</v>
      </c>
      <c r="BB21" s="478">
        <v>1.97834E-2</v>
      </c>
      <c r="BC21" s="478">
        <v>0.14333470000000001</v>
      </c>
      <c r="BD21" s="478">
        <v>9.6050399999999994E-2</v>
      </c>
      <c r="BE21" s="478">
        <v>5.1121199999999999E-2</v>
      </c>
      <c r="BF21" s="478">
        <v>3.7756999999999999E-2</v>
      </c>
      <c r="BG21" s="478">
        <v>1.61485E-2</v>
      </c>
      <c r="BH21" s="478">
        <v>3.4004100000000002E-2</v>
      </c>
      <c r="BI21" s="478">
        <v>8.6396200000000006E-2</v>
      </c>
      <c r="BJ21" s="478">
        <v>0.1077396</v>
      </c>
      <c r="BK21" s="478">
        <v>0.10815959999999999</v>
      </c>
      <c r="BL21" s="478">
        <v>4.9225600000000001E-2</v>
      </c>
      <c r="BM21" s="478">
        <v>1.6792499999999998E-2</v>
      </c>
      <c r="BN21" s="478">
        <v>1.0045E-2</v>
      </c>
      <c r="BO21" s="478">
        <v>0.1145489</v>
      </c>
      <c r="BP21" s="478">
        <v>7.5575799999999999E-2</v>
      </c>
      <c r="BQ21" s="478">
        <v>4.0144100000000002E-2</v>
      </c>
      <c r="BR21" s="478">
        <v>2.8122500000000002E-2</v>
      </c>
      <c r="BS21" s="478">
        <v>-2.0866800000000001E-2</v>
      </c>
      <c r="BT21" s="478">
        <v>3.6266600000000003E-2</v>
      </c>
      <c r="BU21" s="478">
        <v>8.4292900000000004E-2</v>
      </c>
      <c r="BV21" s="478">
        <v>0.1054382</v>
      </c>
    </row>
    <row r="22" spans="1:74" ht="11.05" customHeight="1" x14ac:dyDescent="0.2">
      <c r="A22" s="240" t="s">
        <v>713</v>
      </c>
      <c r="B22" s="498" t="s">
        <v>1051</v>
      </c>
      <c r="C22" s="490">
        <v>25.17925237</v>
      </c>
      <c r="D22" s="490">
        <v>24.92260967</v>
      </c>
      <c r="E22" s="490">
        <v>21.889933119999998</v>
      </c>
      <c r="F22" s="490">
        <v>20.854289179999999</v>
      </c>
      <c r="G22" s="490">
        <v>21.608541049999999</v>
      </c>
      <c r="H22" s="490">
        <v>26.517184799999999</v>
      </c>
      <c r="I22" s="490">
        <v>29.000553230000001</v>
      </c>
      <c r="J22" s="490">
        <v>29.994166480000001</v>
      </c>
      <c r="K22" s="490">
        <v>25.231148640000001</v>
      </c>
      <c r="L22" s="490">
        <v>21.971710940000001</v>
      </c>
      <c r="M22" s="490">
        <v>21.885283439999998</v>
      </c>
      <c r="N22" s="490">
        <v>23.43780838</v>
      </c>
      <c r="O22" s="490">
        <v>26.894694000000001</v>
      </c>
      <c r="P22" s="490">
        <v>23.932072999999999</v>
      </c>
      <c r="Q22" s="490">
        <v>23.572406999999998</v>
      </c>
      <c r="R22" s="490">
        <v>21.495021999999999</v>
      </c>
      <c r="S22" s="490">
        <v>24.103294000000002</v>
      </c>
      <c r="T22" s="490">
        <v>27.835146000000002</v>
      </c>
      <c r="U22" s="490">
        <v>32.196185</v>
      </c>
      <c r="V22" s="490">
        <v>30.815873</v>
      </c>
      <c r="W22" s="490">
        <v>25.352544000000002</v>
      </c>
      <c r="X22" s="490">
        <v>22.19426</v>
      </c>
      <c r="Y22" s="490">
        <v>23.453824999999998</v>
      </c>
      <c r="Z22" s="490">
        <v>26.710846</v>
      </c>
      <c r="AA22" s="490">
        <v>25.934895690000001</v>
      </c>
      <c r="AB22" s="490">
        <v>23.019347109999998</v>
      </c>
      <c r="AC22" s="490">
        <v>24.13329499</v>
      </c>
      <c r="AD22" s="490">
        <v>21.602514939999999</v>
      </c>
      <c r="AE22" s="490">
        <v>23.68858384</v>
      </c>
      <c r="AF22" s="490">
        <v>26.789900029999998</v>
      </c>
      <c r="AG22" s="490">
        <v>30.480676119999998</v>
      </c>
      <c r="AH22" s="490">
        <v>31.924169989999999</v>
      </c>
      <c r="AI22" s="490">
        <v>25.87700873</v>
      </c>
      <c r="AJ22" s="490">
        <v>23.087856819999999</v>
      </c>
      <c r="AK22" s="490">
        <v>23.106208930000001</v>
      </c>
      <c r="AL22" s="490">
        <v>25.16756723</v>
      </c>
      <c r="AM22" s="490">
        <v>28.983031989000001</v>
      </c>
      <c r="AN22" s="490">
        <v>23.185643862999999</v>
      </c>
      <c r="AO22" s="490">
        <v>23.426317207</v>
      </c>
      <c r="AP22" s="490">
        <v>22.418158867999999</v>
      </c>
      <c r="AQ22" s="490">
        <v>24.654308688</v>
      </c>
      <c r="AR22" s="490">
        <v>28.829391836999999</v>
      </c>
      <c r="AS22" s="490">
        <v>31.451860736</v>
      </c>
      <c r="AT22" s="490">
        <v>31.730446578999999</v>
      </c>
      <c r="AU22" s="490">
        <v>26.279738680000001</v>
      </c>
      <c r="AV22" s="490">
        <v>24.285498181000001</v>
      </c>
      <c r="AW22" s="490">
        <v>23.111716343000001</v>
      </c>
      <c r="AX22" s="490">
        <v>26.493300000000001</v>
      </c>
      <c r="AY22" s="478">
        <v>28.509799999999998</v>
      </c>
      <c r="AZ22" s="478">
        <v>23.564419999999998</v>
      </c>
      <c r="BA22" s="478">
        <v>23.773070000000001</v>
      </c>
      <c r="BB22" s="478">
        <v>22.227319999999999</v>
      </c>
      <c r="BC22" s="478">
        <v>23.81392</v>
      </c>
      <c r="BD22" s="478">
        <v>27.86551</v>
      </c>
      <c r="BE22" s="478">
        <v>32.187860000000001</v>
      </c>
      <c r="BF22" s="478">
        <v>31.852409999999999</v>
      </c>
      <c r="BG22" s="478">
        <v>25.462140000000002</v>
      </c>
      <c r="BH22" s="478">
        <v>23.27702</v>
      </c>
      <c r="BI22" s="478">
        <v>23.0472</v>
      </c>
      <c r="BJ22" s="478">
        <v>26.573419999999999</v>
      </c>
      <c r="BK22" s="478">
        <v>28.127770000000002</v>
      </c>
      <c r="BL22" s="478">
        <v>23.213529999999999</v>
      </c>
      <c r="BM22" s="478">
        <v>23.485289999999999</v>
      </c>
      <c r="BN22" s="478">
        <v>22.06578</v>
      </c>
      <c r="BO22" s="478">
        <v>23.726559999999999</v>
      </c>
      <c r="BP22" s="478">
        <v>27.89621</v>
      </c>
      <c r="BQ22" s="478">
        <v>32.314990000000002</v>
      </c>
      <c r="BR22" s="478">
        <v>32.032060000000001</v>
      </c>
      <c r="BS22" s="478">
        <v>25.61459</v>
      </c>
      <c r="BT22" s="478">
        <v>23.412780000000001</v>
      </c>
      <c r="BU22" s="478">
        <v>23.169519999999999</v>
      </c>
      <c r="BV22" s="478">
        <v>26.696300000000001</v>
      </c>
    </row>
    <row r="23" spans="1:74" ht="11.05" customHeight="1" x14ac:dyDescent="0.2">
      <c r="A23" s="235"/>
      <c r="B23" s="68" t="s">
        <v>753</v>
      </c>
      <c r="C23" s="491"/>
      <c r="D23" s="491"/>
      <c r="E23" s="491"/>
      <c r="F23" s="491"/>
      <c r="G23" s="491"/>
      <c r="H23" s="491"/>
      <c r="I23" s="491"/>
      <c r="J23" s="491"/>
      <c r="K23" s="491"/>
      <c r="L23" s="491"/>
      <c r="M23" s="491"/>
      <c r="N23" s="491"/>
      <c r="O23" s="491"/>
      <c r="P23" s="491"/>
      <c r="Q23" s="491"/>
      <c r="R23" s="491"/>
      <c r="S23" s="491"/>
      <c r="T23" s="491"/>
      <c r="U23" s="491"/>
      <c r="V23" s="491"/>
      <c r="W23" s="491"/>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491"/>
      <c r="AY23" s="496"/>
      <c r="AZ23" s="496"/>
      <c r="BA23" s="496"/>
      <c r="BB23" s="496"/>
      <c r="BC23" s="496"/>
      <c r="BD23" s="496"/>
      <c r="BE23" s="496"/>
      <c r="BF23" s="496"/>
      <c r="BG23" s="496"/>
      <c r="BH23" s="496"/>
      <c r="BI23" s="496"/>
      <c r="BJ23" s="496"/>
      <c r="BK23" s="496"/>
      <c r="BL23" s="496"/>
      <c r="BM23" s="496"/>
      <c r="BN23" s="496"/>
      <c r="BO23" s="496"/>
      <c r="BP23" s="496"/>
      <c r="BQ23" s="496"/>
      <c r="BR23" s="496"/>
      <c r="BS23" s="496"/>
      <c r="BT23" s="496"/>
      <c r="BU23" s="496"/>
      <c r="BV23" s="496"/>
    </row>
    <row r="24" spans="1:74" s="303" customFormat="1" ht="11.05" customHeight="1" x14ac:dyDescent="0.2">
      <c r="A24" s="497" t="s">
        <v>720</v>
      </c>
      <c r="B24" s="499" t="s">
        <v>1048</v>
      </c>
      <c r="C24" s="322">
        <v>30.076890854999998</v>
      </c>
      <c r="D24" s="322">
        <v>27.917608666</v>
      </c>
      <c r="E24" s="322">
        <v>26.481462994000001</v>
      </c>
      <c r="F24" s="322">
        <v>27.424902065000001</v>
      </c>
      <c r="G24" s="322">
        <v>31.242971172000001</v>
      </c>
      <c r="H24" s="322">
        <v>36.470928997999998</v>
      </c>
      <c r="I24" s="322">
        <v>38.846218356000001</v>
      </c>
      <c r="J24" s="322">
        <v>40.224784257000003</v>
      </c>
      <c r="K24" s="322">
        <v>35.590550565000001</v>
      </c>
      <c r="L24" s="322">
        <v>31.7720503</v>
      </c>
      <c r="M24" s="322">
        <v>27.299776665</v>
      </c>
      <c r="N24" s="322">
        <v>29.881062374999999</v>
      </c>
      <c r="O24" s="322">
        <v>32.765949270999997</v>
      </c>
      <c r="P24" s="322">
        <v>30.771387408999999</v>
      </c>
      <c r="Q24" s="322">
        <v>29.649456473000001</v>
      </c>
      <c r="R24" s="322">
        <v>30.312881377</v>
      </c>
      <c r="S24" s="322">
        <v>37.352008542</v>
      </c>
      <c r="T24" s="322">
        <v>40.966588672</v>
      </c>
      <c r="U24" s="322">
        <v>44.781147541000003</v>
      </c>
      <c r="V24" s="322">
        <v>42.026627112</v>
      </c>
      <c r="W24" s="322">
        <v>36.843352361999997</v>
      </c>
      <c r="X24" s="322">
        <v>32.017403401999999</v>
      </c>
      <c r="Y24" s="322">
        <v>30.703249409000001</v>
      </c>
      <c r="Z24" s="322">
        <v>33.452880706999998</v>
      </c>
      <c r="AA24" s="322">
        <v>32.556563730999997</v>
      </c>
      <c r="AB24" s="322">
        <v>30.234562970999999</v>
      </c>
      <c r="AC24" s="322">
        <v>31.500038364000002</v>
      </c>
      <c r="AD24" s="322">
        <v>30.494501107000001</v>
      </c>
      <c r="AE24" s="322">
        <v>36.107461923000002</v>
      </c>
      <c r="AF24" s="322">
        <v>41.927254976999997</v>
      </c>
      <c r="AG24" s="322">
        <v>46.553049874999999</v>
      </c>
      <c r="AH24" s="322">
        <v>48.948404363000002</v>
      </c>
      <c r="AI24" s="322">
        <v>42.164860144000002</v>
      </c>
      <c r="AJ24" s="322">
        <v>35.492916921999999</v>
      </c>
      <c r="AK24" s="322">
        <v>31.153514264999998</v>
      </c>
      <c r="AL24" s="322">
        <v>33.449911268999998</v>
      </c>
      <c r="AM24" s="322">
        <v>38.513415950000002</v>
      </c>
      <c r="AN24" s="322">
        <v>31.262426246</v>
      </c>
      <c r="AO24" s="322">
        <v>32.524922412999999</v>
      </c>
      <c r="AP24" s="322">
        <v>33.041048463999999</v>
      </c>
      <c r="AQ24" s="322">
        <v>39.221682649000002</v>
      </c>
      <c r="AR24" s="322">
        <v>43.444660730999999</v>
      </c>
      <c r="AS24" s="322">
        <v>44.466800204999998</v>
      </c>
      <c r="AT24" s="322">
        <v>47.788312769000001</v>
      </c>
      <c r="AU24" s="322">
        <v>40.839884116999997</v>
      </c>
      <c r="AV24" s="322">
        <v>38.611284984999998</v>
      </c>
      <c r="AW24" s="322">
        <v>34.092300000000002</v>
      </c>
      <c r="AX24" s="322">
        <v>35.21078</v>
      </c>
      <c r="AY24" s="484">
        <v>38.00873</v>
      </c>
      <c r="AZ24" s="484">
        <v>33.526209999999999</v>
      </c>
      <c r="BA24" s="484">
        <v>34.195869999999999</v>
      </c>
      <c r="BB24" s="484">
        <v>34.824190000000002</v>
      </c>
      <c r="BC24" s="484">
        <v>40.768219999999999</v>
      </c>
      <c r="BD24" s="484">
        <v>45.037599999999998</v>
      </c>
      <c r="BE24" s="484">
        <v>49.172080000000001</v>
      </c>
      <c r="BF24" s="484">
        <v>50.23507</v>
      </c>
      <c r="BG24" s="484">
        <v>43.118949999999998</v>
      </c>
      <c r="BH24" s="484">
        <v>39.362969999999997</v>
      </c>
      <c r="BI24" s="484">
        <v>36.641030000000001</v>
      </c>
      <c r="BJ24" s="484">
        <v>39.567360000000001</v>
      </c>
      <c r="BK24" s="484">
        <v>39.476950000000002</v>
      </c>
      <c r="BL24" s="484">
        <v>34.632980000000003</v>
      </c>
      <c r="BM24" s="484">
        <v>35.310780000000001</v>
      </c>
      <c r="BN24" s="484">
        <v>36.097679999999997</v>
      </c>
      <c r="BO24" s="484">
        <v>42.125579999999999</v>
      </c>
      <c r="BP24" s="484">
        <v>46.448210000000003</v>
      </c>
      <c r="BQ24" s="484">
        <v>50.59254</v>
      </c>
      <c r="BR24" s="484">
        <v>51.716149999999999</v>
      </c>
      <c r="BS24" s="484">
        <v>44.506959999999999</v>
      </c>
      <c r="BT24" s="484">
        <v>40.67118</v>
      </c>
      <c r="BU24" s="484">
        <v>37.753300000000003</v>
      </c>
      <c r="BV24" s="484">
        <v>40.583060000000003</v>
      </c>
    </row>
    <row r="25" spans="1:74" ht="11.05" customHeight="1" x14ac:dyDescent="0.2">
      <c r="A25" s="240" t="s">
        <v>714</v>
      </c>
      <c r="B25" s="500" t="s">
        <v>1042</v>
      </c>
      <c r="C25" s="490">
        <v>11.641585186</v>
      </c>
      <c r="D25" s="490">
        <v>12.769068983</v>
      </c>
      <c r="E25" s="490">
        <v>8.278469028</v>
      </c>
      <c r="F25" s="490">
        <v>10.08482105</v>
      </c>
      <c r="G25" s="490">
        <v>11.729180872000001</v>
      </c>
      <c r="H25" s="490">
        <v>17.550486638999999</v>
      </c>
      <c r="I25" s="490">
        <v>20.167196766</v>
      </c>
      <c r="J25" s="490">
        <v>20.476046293</v>
      </c>
      <c r="K25" s="490">
        <v>17.170237910000001</v>
      </c>
      <c r="L25" s="490">
        <v>13.964897335</v>
      </c>
      <c r="M25" s="490">
        <v>9.8737115190000004</v>
      </c>
      <c r="N25" s="490">
        <v>10.40138046</v>
      </c>
      <c r="O25" s="490">
        <v>13.135705736</v>
      </c>
      <c r="P25" s="490">
        <v>11.872165623000001</v>
      </c>
      <c r="Q25" s="490">
        <v>8.6650341350000009</v>
      </c>
      <c r="R25" s="490">
        <v>9.0365804989999994</v>
      </c>
      <c r="S25" s="490">
        <v>14.971069265000001</v>
      </c>
      <c r="T25" s="490">
        <v>18.889151267999999</v>
      </c>
      <c r="U25" s="490">
        <v>22.759790037999998</v>
      </c>
      <c r="V25" s="490">
        <v>23.168114469999999</v>
      </c>
      <c r="W25" s="490">
        <v>19.349760621000001</v>
      </c>
      <c r="X25" s="490">
        <v>14.277176170000001</v>
      </c>
      <c r="Y25" s="490">
        <v>11.997335791999999</v>
      </c>
      <c r="Z25" s="490">
        <v>14.659372419</v>
      </c>
      <c r="AA25" s="490">
        <v>12.55206244</v>
      </c>
      <c r="AB25" s="490">
        <v>12.046923393</v>
      </c>
      <c r="AC25" s="490">
        <v>11.822222326</v>
      </c>
      <c r="AD25" s="490">
        <v>11.525473972</v>
      </c>
      <c r="AE25" s="490">
        <v>17.957761937000001</v>
      </c>
      <c r="AF25" s="490">
        <v>21.321700665000002</v>
      </c>
      <c r="AG25" s="490">
        <v>23.881803691999998</v>
      </c>
      <c r="AH25" s="490">
        <v>27.282707467000002</v>
      </c>
      <c r="AI25" s="490">
        <v>22.490610968999999</v>
      </c>
      <c r="AJ25" s="490">
        <v>15.996497335999999</v>
      </c>
      <c r="AK25" s="490">
        <v>13.555839557000001</v>
      </c>
      <c r="AL25" s="490">
        <v>13.787453403000001</v>
      </c>
      <c r="AM25" s="490">
        <v>18.252356499000001</v>
      </c>
      <c r="AN25" s="490">
        <v>11.442090748</v>
      </c>
      <c r="AO25" s="490">
        <v>13.160822596999999</v>
      </c>
      <c r="AP25" s="490">
        <v>12.246457382999999</v>
      </c>
      <c r="AQ25" s="490">
        <v>18.395070489999998</v>
      </c>
      <c r="AR25" s="490">
        <v>20.875391764</v>
      </c>
      <c r="AS25" s="490">
        <v>22.632648798000002</v>
      </c>
      <c r="AT25" s="490">
        <v>25.506600338999998</v>
      </c>
      <c r="AU25" s="490">
        <v>20.995667467000001</v>
      </c>
      <c r="AV25" s="490">
        <v>17.285035825000001</v>
      </c>
      <c r="AW25" s="490">
        <v>13.82667</v>
      </c>
      <c r="AX25" s="490">
        <v>13.956160000000001</v>
      </c>
      <c r="AY25" s="478">
        <v>17.15992</v>
      </c>
      <c r="AZ25" s="478">
        <v>12.80006</v>
      </c>
      <c r="BA25" s="478">
        <v>12.226739999999999</v>
      </c>
      <c r="BB25" s="478">
        <v>10.75773</v>
      </c>
      <c r="BC25" s="478">
        <v>16.005680000000002</v>
      </c>
      <c r="BD25" s="478">
        <v>18.614380000000001</v>
      </c>
      <c r="BE25" s="478">
        <v>22.986609999999999</v>
      </c>
      <c r="BF25" s="478">
        <v>24.074590000000001</v>
      </c>
      <c r="BG25" s="478">
        <v>20.593419999999998</v>
      </c>
      <c r="BH25" s="478">
        <v>15.42169</v>
      </c>
      <c r="BI25" s="478">
        <v>13.75722</v>
      </c>
      <c r="BJ25" s="478">
        <v>16.25103</v>
      </c>
      <c r="BK25" s="478">
        <v>16.521750000000001</v>
      </c>
      <c r="BL25" s="478">
        <v>12.376580000000001</v>
      </c>
      <c r="BM25" s="478">
        <v>11.06598</v>
      </c>
      <c r="BN25" s="478">
        <v>10.56551</v>
      </c>
      <c r="BO25" s="478">
        <v>15.90361</v>
      </c>
      <c r="BP25" s="478">
        <v>17.90802</v>
      </c>
      <c r="BQ25" s="478">
        <v>21.99072</v>
      </c>
      <c r="BR25" s="478">
        <v>23.814150000000001</v>
      </c>
      <c r="BS25" s="478">
        <v>19.660889999999998</v>
      </c>
      <c r="BT25" s="478">
        <v>14.61645</v>
      </c>
      <c r="BU25" s="478">
        <v>14.104380000000001</v>
      </c>
      <c r="BV25" s="478">
        <v>16.108720000000002</v>
      </c>
    </row>
    <row r="26" spans="1:74" ht="11.05" customHeight="1" x14ac:dyDescent="0.2">
      <c r="A26" s="240" t="s">
        <v>715</v>
      </c>
      <c r="B26" s="500" t="s">
        <v>474</v>
      </c>
      <c r="C26" s="490">
        <v>6.5706147059999997</v>
      </c>
      <c r="D26" s="490">
        <v>5.2972415770000003</v>
      </c>
      <c r="E26" s="490">
        <v>3.8873080240000002</v>
      </c>
      <c r="F26" s="490">
        <v>4.6955561279999998</v>
      </c>
      <c r="G26" s="490">
        <v>5.673818356</v>
      </c>
      <c r="H26" s="490">
        <v>7.5617991790000003</v>
      </c>
      <c r="I26" s="490">
        <v>7.9348330919999999</v>
      </c>
      <c r="J26" s="490">
        <v>7.4506350360000004</v>
      </c>
      <c r="K26" s="490">
        <v>6.6391986779999996</v>
      </c>
      <c r="L26" s="490">
        <v>5.9490440580000001</v>
      </c>
      <c r="M26" s="490">
        <v>5.121430202</v>
      </c>
      <c r="N26" s="490">
        <v>5.3938763720000003</v>
      </c>
      <c r="O26" s="490">
        <v>6.318822666</v>
      </c>
      <c r="P26" s="490">
        <v>5.8018356530000004</v>
      </c>
      <c r="Q26" s="490">
        <v>5.0575384330000004</v>
      </c>
      <c r="R26" s="490">
        <v>4.8647099100000002</v>
      </c>
      <c r="S26" s="490">
        <v>4.872242526</v>
      </c>
      <c r="T26" s="490">
        <v>6.4456614090000004</v>
      </c>
      <c r="U26" s="490">
        <v>6.8473142810000001</v>
      </c>
      <c r="V26" s="490">
        <v>6.5753620049999997</v>
      </c>
      <c r="W26" s="490">
        <v>6.0836350149999996</v>
      </c>
      <c r="X26" s="490">
        <v>5.387533436</v>
      </c>
      <c r="Y26" s="490">
        <v>5.2873696690000003</v>
      </c>
      <c r="Z26" s="490">
        <v>5.238248349</v>
      </c>
      <c r="AA26" s="490">
        <v>4.0693688689999998</v>
      </c>
      <c r="AB26" s="490">
        <v>3.3995431900000002</v>
      </c>
      <c r="AC26" s="490">
        <v>3.4780546299999999</v>
      </c>
      <c r="AD26" s="490">
        <v>3.7160707249999998</v>
      </c>
      <c r="AE26" s="490">
        <v>4.9415683570000004</v>
      </c>
      <c r="AF26" s="490">
        <v>5.9416158750000001</v>
      </c>
      <c r="AG26" s="490">
        <v>6.4599275220000001</v>
      </c>
      <c r="AH26" s="490">
        <v>6.5971131270000001</v>
      </c>
      <c r="AI26" s="490">
        <v>5.9464896779999998</v>
      </c>
      <c r="AJ26" s="490">
        <v>5.0245793409999999</v>
      </c>
      <c r="AK26" s="490">
        <v>4.7996569600000001</v>
      </c>
      <c r="AL26" s="490">
        <v>4.6521391579999998</v>
      </c>
      <c r="AM26" s="490">
        <v>6.025678214</v>
      </c>
      <c r="AN26" s="490">
        <v>3.1082411759999999</v>
      </c>
      <c r="AO26" s="490">
        <v>2.8970355539999999</v>
      </c>
      <c r="AP26" s="490">
        <v>3.433539852</v>
      </c>
      <c r="AQ26" s="490">
        <v>4.1873160069999997</v>
      </c>
      <c r="AR26" s="490">
        <v>4.7975103020000001</v>
      </c>
      <c r="AS26" s="490">
        <v>5.9325670989999999</v>
      </c>
      <c r="AT26" s="490">
        <v>6.3336071489999997</v>
      </c>
      <c r="AU26" s="490">
        <v>5.9778595140000004</v>
      </c>
      <c r="AV26" s="490">
        <v>5.0695416709999996</v>
      </c>
      <c r="AW26" s="490">
        <v>4.3854069999999998</v>
      </c>
      <c r="AX26" s="490">
        <v>5.177003</v>
      </c>
      <c r="AY26" s="478">
        <v>5.4223840000000001</v>
      </c>
      <c r="AZ26" s="478">
        <v>4.0073470000000002</v>
      </c>
      <c r="BA26" s="478">
        <v>2.2947989999999998</v>
      </c>
      <c r="BB26" s="478">
        <v>3.2900999999999998</v>
      </c>
      <c r="BC26" s="478">
        <v>3.9005320000000001</v>
      </c>
      <c r="BD26" s="478">
        <v>4.5718110000000003</v>
      </c>
      <c r="BE26" s="478">
        <v>6.0501310000000004</v>
      </c>
      <c r="BF26" s="478">
        <v>6.5427939999999998</v>
      </c>
      <c r="BG26" s="478">
        <v>5.8541309999999998</v>
      </c>
      <c r="BH26" s="478">
        <v>5.0998089999999996</v>
      </c>
      <c r="BI26" s="478">
        <v>4.8607779999999998</v>
      </c>
      <c r="BJ26" s="478">
        <v>6.006977</v>
      </c>
      <c r="BK26" s="478">
        <v>6.0208219999999999</v>
      </c>
      <c r="BL26" s="478">
        <v>4.3281809999999998</v>
      </c>
      <c r="BM26" s="478">
        <v>2.9701650000000002</v>
      </c>
      <c r="BN26" s="478">
        <v>3.7244839999999999</v>
      </c>
      <c r="BO26" s="478">
        <v>4.4696220000000002</v>
      </c>
      <c r="BP26" s="478">
        <v>5.1696220000000004</v>
      </c>
      <c r="BQ26" s="478">
        <v>6.3849879999999999</v>
      </c>
      <c r="BR26" s="478">
        <v>6.9508640000000002</v>
      </c>
      <c r="BS26" s="478">
        <v>6.0951740000000001</v>
      </c>
      <c r="BT26" s="478">
        <v>5.245234</v>
      </c>
      <c r="BU26" s="478">
        <v>4.9248649999999996</v>
      </c>
      <c r="BV26" s="478">
        <v>6.5158120000000004</v>
      </c>
    </row>
    <row r="27" spans="1:74" ht="11.05" customHeight="1" x14ac:dyDescent="0.2">
      <c r="A27" s="240" t="s">
        <v>716</v>
      </c>
      <c r="B27" s="468" t="s">
        <v>1043</v>
      </c>
      <c r="C27" s="490">
        <v>3.799445</v>
      </c>
      <c r="D27" s="490">
        <v>3.3135479999999999</v>
      </c>
      <c r="E27" s="490">
        <v>3.3692790000000001</v>
      </c>
      <c r="F27" s="490">
        <v>2.9864459999999999</v>
      </c>
      <c r="G27" s="490">
        <v>3.7490230000000002</v>
      </c>
      <c r="H27" s="490">
        <v>3.098792</v>
      </c>
      <c r="I27" s="490">
        <v>3.6683720000000002</v>
      </c>
      <c r="J27" s="490">
        <v>3.6959599999999999</v>
      </c>
      <c r="K27" s="490">
        <v>3.5942560000000001</v>
      </c>
      <c r="L27" s="490">
        <v>2.173943</v>
      </c>
      <c r="M27" s="490">
        <v>2.9732289999999999</v>
      </c>
      <c r="N27" s="490">
        <v>3.788964</v>
      </c>
      <c r="O27" s="490">
        <v>3.8017599999999998</v>
      </c>
      <c r="P27" s="490">
        <v>3.436429</v>
      </c>
      <c r="Q27" s="490">
        <v>3.7768609999999998</v>
      </c>
      <c r="R27" s="490">
        <v>3.0412110000000001</v>
      </c>
      <c r="S27" s="490">
        <v>3.2358560000000001</v>
      </c>
      <c r="T27" s="490">
        <v>3.5916060000000001</v>
      </c>
      <c r="U27" s="490">
        <v>3.6884830000000002</v>
      </c>
      <c r="V27" s="490">
        <v>3.693044</v>
      </c>
      <c r="W27" s="490">
        <v>3.339127</v>
      </c>
      <c r="X27" s="490">
        <v>2.9391880000000001</v>
      </c>
      <c r="Y27" s="490">
        <v>3.274051</v>
      </c>
      <c r="Z27" s="490">
        <v>3.789339</v>
      </c>
      <c r="AA27" s="490">
        <v>3.7845529999999998</v>
      </c>
      <c r="AB27" s="490">
        <v>3.424328</v>
      </c>
      <c r="AC27" s="490">
        <v>3.2895500000000002</v>
      </c>
      <c r="AD27" s="490">
        <v>2.6939980000000001</v>
      </c>
      <c r="AE27" s="490">
        <v>2.9067599999999998</v>
      </c>
      <c r="AF27" s="490">
        <v>3.4186960000000002</v>
      </c>
      <c r="AG27" s="490">
        <v>3.6608830000000001</v>
      </c>
      <c r="AH27" s="490">
        <v>3.6597909999999998</v>
      </c>
      <c r="AI27" s="490">
        <v>3.5594450000000002</v>
      </c>
      <c r="AJ27" s="490">
        <v>3.2362950000000001</v>
      </c>
      <c r="AK27" s="490">
        <v>3.258429</v>
      </c>
      <c r="AL27" s="490">
        <v>3.7871419999999998</v>
      </c>
      <c r="AM27" s="490">
        <v>3.437319</v>
      </c>
      <c r="AN27" s="490">
        <v>3.499822</v>
      </c>
      <c r="AO27" s="490">
        <v>3.056362</v>
      </c>
      <c r="AP27" s="490">
        <v>2.6479370000000002</v>
      </c>
      <c r="AQ27" s="490">
        <v>2.8821430000000001</v>
      </c>
      <c r="AR27" s="490">
        <v>3.5296569999999998</v>
      </c>
      <c r="AS27" s="490">
        <v>3.4075139999999999</v>
      </c>
      <c r="AT27" s="490">
        <v>3.6099359999999998</v>
      </c>
      <c r="AU27" s="490">
        <v>3.5639379999999998</v>
      </c>
      <c r="AV27" s="490">
        <v>2.5138780000000001</v>
      </c>
      <c r="AW27" s="490">
        <v>2.7243200000000001</v>
      </c>
      <c r="AX27" s="490">
        <v>3.7809200000000001</v>
      </c>
      <c r="AY27" s="478">
        <v>3.6984599999999999</v>
      </c>
      <c r="AZ27" s="478">
        <v>3.3405399999999998</v>
      </c>
      <c r="BA27" s="478">
        <v>3.6984599999999999</v>
      </c>
      <c r="BB27" s="478">
        <v>3.1005699999999998</v>
      </c>
      <c r="BC27" s="478">
        <v>3.2753000000000001</v>
      </c>
      <c r="BD27" s="478">
        <v>3.5791499999999998</v>
      </c>
      <c r="BE27" s="478">
        <v>3.6984599999999999</v>
      </c>
      <c r="BF27" s="478">
        <v>3.6984599999999999</v>
      </c>
      <c r="BG27" s="478">
        <v>3.2968799999999998</v>
      </c>
      <c r="BH27" s="478">
        <v>2.8899300000000001</v>
      </c>
      <c r="BI27" s="478">
        <v>3.5791499999999998</v>
      </c>
      <c r="BJ27" s="478">
        <v>3.6984599999999999</v>
      </c>
      <c r="BK27" s="478">
        <v>3.6984599999999999</v>
      </c>
      <c r="BL27" s="478">
        <v>3.3405399999999998</v>
      </c>
      <c r="BM27" s="478">
        <v>3.6984599999999999</v>
      </c>
      <c r="BN27" s="478">
        <v>2.4029400000000001</v>
      </c>
      <c r="BO27" s="478">
        <v>2.7764099999999998</v>
      </c>
      <c r="BP27" s="478">
        <v>3.5791499999999998</v>
      </c>
      <c r="BQ27" s="478">
        <v>3.6984599999999999</v>
      </c>
      <c r="BR27" s="478">
        <v>3.6984599999999999</v>
      </c>
      <c r="BS27" s="478">
        <v>3.5791499999999998</v>
      </c>
      <c r="BT27" s="478">
        <v>3.1879599999999999</v>
      </c>
      <c r="BU27" s="478">
        <v>3.1885599999999998</v>
      </c>
      <c r="BV27" s="478">
        <v>3.6984599999999999</v>
      </c>
    </row>
    <row r="28" spans="1:74" ht="11.05" customHeight="1" x14ac:dyDescent="0.2">
      <c r="A28" s="240" t="s">
        <v>717</v>
      </c>
      <c r="B28" s="468" t="s">
        <v>1036</v>
      </c>
      <c r="C28" s="490">
        <v>4.985175E-2</v>
      </c>
      <c r="D28" s="490">
        <v>2.7798435999999999E-2</v>
      </c>
      <c r="E28" s="490">
        <v>4.4890034000000002E-2</v>
      </c>
      <c r="F28" s="490">
        <v>4.0664240999999997E-2</v>
      </c>
      <c r="G28" s="490">
        <v>8.2953750000000007E-2</v>
      </c>
      <c r="H28" s="490">
        <v>6.1877828000000003E-2</v>
      </c>
      <c r="I28" s="490">
        <v>6.0968872E-2</v>
      </c>
      <c r="J28" s="490">
        <v>4.2277158000000002E-2</v>
      </c>
      <c r="K28" s="490">
        <v>2.8733069E-2</v>
      </c>
      <c r="L28" s="490">
        <v>3.1283705000000002E-2</v>
      </c>
      <c r="M28" s="490">
        <v>2.7598146E-2</v>
      </c>
      <c r="N28" s="490">
        <v>3.0337270999999999E-2</v>
      </c>
      <c r="O28" s="490">
        <v>1.841166E-2</v>
      </c>
      <c r="P28" s="490">
        <v>2.1084678999999999E-2</v>
      </c>
      <c r="Q28" s="490">
        <v>2.6995412999999999E-2</v>
      </c>
      <c r="R28" s="490">
        <v>5.1024903000000003E-2</v>
      </c>
      <c r="S28" s="490">
        <v>4.0160186E-2</v>
      </c>
      <c r="T28" s="490">
        <v>3.9382013E-2</v>
      </c>
      <c r="U28" s="490">
        <v>2.6326324000000002E-2</v>
      </c>
      <c r="V28" s="490">
        <v>2.354844E-2</v>
      </c>
      <c r="W28" s="490">
        <v>2.5319065000000002E-2</v>
      </c>
      <c r="X28" s="490">
        <v>1.9280802999999999E-2</v>
      </c>
      <c r="Y28" s="490">
        <v>2.3441131E-2</v>
      </c>
      <c r="Z28" s="490">
        <v>3.5867613E-2</v>
      </c>
      <c r="AA28" s="490">
        <v>1.7274999999999999E-2</v>
      </c>
      <c r="AB28" s="490">
        <v>2.4573000000000001E-2</v>
      </c>
      <c r="AC28" s="490">
        <v>6.1385000000000002E-2</v>
      </c>
      <c r="AD28" s="490">
        <v>5.407E-2</v>
      </c>
      <c r="AE28" s="490">
        <v>1.4540000000000001E-2</v>
      </c>
      <c r="AF28" s="490">
        <v>2.0326E-2</v>
      </c>
      <c r="AG28" s="490">
        <v>3.5473999999999999E-2</v>
      </c>
      <c r="AH28" s="490">
        <v>4.6496000000000003E-2</v>
      </c>
      <c r="AI28" s="490">
        <v>3.2079000000000003E-2</v>
      </c>
      <c r="AJ28" s="490">
        <v>2.1815000000000001E-2</v>
      </c>
      <c r="AK28" s="490">
        <v>1.3121000000000001E-2</v>
      </c>
      <c r="AL28" s="490">
        <v>7.9260000000000008E-3</v>
      </c>
      <c r="AM28" s="490">
        <v>0.101322023</v>
      </c>
      <c r="AN28" s="490">
        <v>5.9660444999999999E-2</v>
      </c>
      <c r="AO28" s="490">
        <v>6.3716815999999996E-2</v>
      </c>
      <c r="AP28" s="490">
        <v>2.0769577000000001E-2</v>
      </c>
      <c r="AQ28" s="490">
        <v>4.9531413000000003E-2</v>
      </c>
      <c r="AR28" s="490">
        <v>6.8396890000000004E-3</v>
      </c>
      <c r="AS28" s="490">
        <v>6.4616960000000003E-3</v>
      </c>
      <c r="AT28" s="490">
        <v>5.7552463999999998E-2</v>
      </c>
      <c r="AU28" s="490">
        <v>5.5916746000000003E-2</v>
      </c>
      <c r="AV28" s="490">
        <v>3.5040938000000001E-2</v>
      </c>
      <c r="AW28" s="490">
        <v>3.3626799999999998E-2</v>
      </c>
      <c r="AX28" s="490">
        <v>3.3432099999999999E-2</v>
      </c>
      <c r="AY28" s="478">
        <v>4.48157E-2</v>
      </c>
      <c r="AZ28" s="478">
        <v>4.0430300000000002E-2</v>
      </c>
      <c r="BA28" s="478">
        <v>5.7953400000000002E-2</v>
      </c>
      <c r="BB28" s="478">
        <v>7.0787199999999995E-2</v>
      </c>
      <c r="BC28" s="478">
        <v>6.8461599999999997E-2</v>
      </c>
      <c r="BD28" s="478">
        <v>6.04284E-2</v>
      </c>
      <c r="BE28" s="478">
        <v>5.0413600000000003E-2</v>
      </c>
      <c r="BF28" s="478">
        <v>4.36753E-2</v>
      </c>
      <c r="BG28" s="478">
        <v>4.0743399999999999E-2</v>
      </c>
      <c r="BH28" s="478">
        <v>3.2442400000000003E-2</v>
      </c>
      <c r="BI28" s="478">
        <v>3.2311800000000002E-2</v>
      </c>
      <c r="BJ28" s="478">
        <v>3.2721600000000003E-2</v>
      </c>
      <c r="BK28" s="478">
        <v>4.4444200000000003E-2</v>
      </c>
      <c r="BL28" s="478">
        <v>4.0254900000000003E-2</v>
      </c>
      <c r="BM28" s="478">
        <v>5.7851800000000002E-2</v>
      </c>
      <c r="BN28" s="478">
        <v>7.0735800000000001E-2</v>
      </c>
      <c r="BO28" s="478">
        <v>6.8433800000000003E-2</v>
      </c>
      <c r="BP28" s="478">
        <v>6.04144E-2</v>
      </c>
      <c r="BQ28" s="478">
        <v>5.0405999999999999E-2</v>
      </c>
      <c r="BR28" s="478">
        <v>4.3671399999999999E-2</v>
      </c>
      <c r="BS28" s="478">
        <v>4.0741399999999997E-2</v>
      </c>
      <c r="BT28" s="478">
        <v>3.2441299999999999E-2</v>
      </c>
      <c r="BU28" s="478">
        <v>3.2311300000000001E-2</v>
      </c>
      <c r="BV28" s="478">
        <v>3.2721300000000002E-2</v>
      </c>
    </row>
    <row r="29" spans="1:74" ht="11.05" customHeight="1" x14ac:dyDescent="0.2">
      <c r="A29" s="240" t="s">
        <v>718</v>
      </c>
      <c r="B29" s="468" t="s">
        <v>1049</v>
      </c>
      <c r="C29" s="490">
        <v>7.8765908759999999</v>
      </c>
      <c r="D29" s="490">
        <v>6.3963201659999998</v>
      </c>
      <c r="E29" s="490">
        <v>10.866799826999999</v>
      </c>
      <c r="F29" s="490">
        <v>9.5155620610000007</v>
      </c>
      <c r="G29" s="490">
        <v>9.9117584189999999</v>
      </c>
      <c r="H29" s="490">
        <v>8.0731541419999999</v>
      </c>
      <c r="I29" s="490">
        <v>6.8816424439999997</v>
      </c>
      <c r="J29" s="490">
        <v>8.4139649819999995</v>
      </c>
      <c r="K29" s="490">
        <v>8.0155841609999996</v>
      </c>
      <c r="L29" s="490">
        <v>9.4825498719999999</v>
      </c>
      <c r="M29" s="490">
        <v>9.1696236530000004</v>
      </c>
      <c r="N29" s="490">
        <v>10.152901803000001</v>
      </c>
      <c r="O29" s="490">
        <v>9.3736941280000003</v>
      </c>
      <c r="P29" s="490">
        <v>9.4525187739999996</v>
      </c>
      <c r="Q29" s="490">
        <v>12.010543963</v>
      </c>
      <c r="R29" s="490">
        <v>13.176274337000001</v>
      </c>
      <c r="S29" s="490">
        <v>14.05774429</v>
      </c>
      <c r="T29" s="490">
        <v>11.876462825999999</v>
      </c>
      <c r="U29" s="490">
        <v>11.326434410999999</v>
      </c>
      <c r="V29" s="490">
        <v>8.4669747710000003</v>
      </c>
      <c r="W29" s="490">
        <v>7.9285287919999998</v>
      </c>
      <c r="X29" s="490">
        <v>9.2918863040000002</v>
      </c>
      <c r="Y29" s="490">
        <v>10.039282908000001</v>
      </c>
      <c r="Z29" s="490">
        <v>9.5845065369999993</v>
      </c>
      <c r="AA29" s="490">
        <v>12.045815768000001</v>
      </c>
      <c r="AB29" s="490">
        <v>11.260866096000001</v>
      </c>
      <c r="AC29" s="490">
        <v>12.761089935999999</v>
      </c>
      <c r="AD29" s="490">
        <v>12.401765344999999</v>
      </c>
      <c r="AE29" s="490">
        <v>10.163459151</v>
      </c>
      <c r="AF29" s="490">
        <v>11.121997601</v>
      </c>
      <c r="AG29" s="490">
        <v>12.417555776</v>
      </c>
      <c r="AH29" s="490">
        <v>11.228318621</v>
      </c>
      <c r="AI29" s="490">
        <v>10.036701104</v>
      </c>
      <c r="AJ29" s="490">
        <v>11.142533352999999</v>
      </c>
      <c r="AK29" s="490">
        <v>9.4545978739999992</v>
      </c>
      <c r="AL29" s="490">
        <v>11.101226863000001</v>
      </c>
      <c r="AM29" s="490">
        <v>10.562380263</v>
      </c>
      <c r="AN29" s="490">
        <v>13.107415230999999</v>
      </c>
      <c r="AO29" s="490">
        <v>13.225258501000001</v>
      </c>
      <c r="AP29" s="490">
        <v>14.574050638999999</v>
      </c>
      <c r="AQ29" s="490">
        <v>13.623860167</v>
      </c>
      <c r="AR29" s="490">
        <v>14.128490061999999</v>
      </c>
      <c r="AS29" s="490">
        <v>12.397736371000001</v>
      </c>
      <c r="AT29" s="490">
        <v>12.172229999000001</v>
      </c>
      <c r="AU29" s="490">
        <v>10.153107209</v>
      </c>
      <c r="AV29" s="490">
        <v>13.604764681000001</v>
      </c>
      <c r="AW29" s="490">
        <v>13.031560000000001</v>
      </c>
      <c r="AX29" s="490">
        <v>12.16597</v>
      </c>
      <c r="AY29" s="478">
        <v>11.60791</v>
      </c>
      <c r="AZ29" s="478">
        <v>13.26492</v>
      </c>
      <c r="BA29" s="478">
        <v>15.8462</v>
      </c>
      <c r="BB29" s="478">
        <v>17.517019999999999</v>
      </c>
      <c r="BC29" s="478">
        <v>17.427980000000002</v>
      </c>
      <c r="BD29" s="478">
        <v>18.148530000000001</v>
      </c>
      <c r="BE29" s="478">
        <v>16.325690000000002</v>
      </c>
      <c r="BF29" s="478">
        <v>15.80499</v>
      </c>
      <c r="BG29" s="478">
        <v>13.27633</v>
      </c>
      <c r="BH29" s="478">
        <v>15.87711</v>
      </c>
      <c r="BI29" s="478">
        <v>14.37716</v>
      </c>
      <c r="BJ29" s="478">
        <v>13.508749999999999</v>
      </c>
      <c r="BK29" s="478">
        <v>13.143039999999999</v>
      </c>
      <c r="BL29" s="478">
        <v>14.527240000000001</v>
      </c>
      <c r="BM29" s="478">
        <v>17.469370000000001</v>
      </c>
      <c r="BN29" s="478">
        <v>19.270340000000001</v>
      </c>
      <c r="BO29" s="478">
        <v>18.84656</v>
      </c>
      <c r="BP29" s="478">
        <v>19.683450000000001</v>
      </c>
      <c r="BQ29" s="478">
        <v>18.431139999999999</v>
      </c>
      <c r="BR29" s="478">
        <v>17.151949999999999</v>
      </c>
      <c r="BS29" s="478">
        <v>15.10023</v>
      </c>
      <c r="BT29" s="478">
        <v>17.57743</v>
      </c>
      <c r="BU29" s="478">
        <v>15.50146</v>
      </c>
      <c r="BV29" s="478">
        <v>14.207789999999999</v>
      </c>
    </row>
    <row r="30" spans="1:74" ht="11.05" customHeight="1" x14ac:dyDescent="0.2">
      <c r="A30" s="240" t="s">
        <v>719</v>
      </c>
      <c r="B30" s="500" t="s">
        <v>1050</v>
      </c>
      <c r="C30" s="490">
        <v>0.138803337</v>
      </c>
      <c r="D30" s="490">
        <v>0.11363150399999999</v>
      </c>
      <c r="E30" s="490">
        <v>3.4717080999999997E-2</v>
      </c>
      <c r="F30" s="490">
        <v>0.101852585</v>
      </c>
      <c r="G30" s="490">
        <v>9.6236774999999997E-2</v>
      </c>
      <c r="H30" s="490">
        <v>0.12481921</v>
      </c>
      <c r="I30" s="490">
        <v>0.13320518200000001</v>
      </c>
      <c r="J30" s="490">
        <v>0.145900788</v>
      </c>
      <c r="K30" s="490">
        <v>0.142540747</v>
      </c>
      <c r="L30" s="490">
        <v>0.17033233</v>
      </c>
      <c r="M30" s="490">
        <v>0.134184145</v>
      </c>
      <c r="N30" s="490">
        <v>0.113602469</v>
      </c>
      <c r="O30" s="490">
        <v>0.11755508100000001</v>
      </c>
      <c r="P30" s="490">
        <v>0.18735367999999999</v>
      </c>
      <c r="Q30" s="490">
        <v>0.112483529</v>
      </c>
      <c r="R30" s="490">
        <v>0.14308072799999999</v>
      </c>
      <c r="S30" s="490">
        <v>0.174936275</v>
      </c>
      <c r="T30" s="490">
        <v>0.12432515600000001</v>
      </c>
      <c r="U30" s="490">
        <v>0.13279948699999999</v>
      </c>
      <c r="V30" s="490">
        <v>9.9583426000000003E-2</v>
      </c>
      <c r="W30" s="490">
        <v>0.116981869</v>
      </c>
      <c r="X30" s="490">
        <v>0.102338689</v>
      </c>
      <c r="Y30" s="490">
        <v>8.1768909000000001E-2</v>
      </c>
      <c r="Z30" s="490">
        <v>0.14554678900000001</v>
      </c>
      <c r="AA30" s="490">
        <v>8.7488653999999999E-2</v>
      </c>
      <c r="AB30" s="490">
        <v>7.8329291999999995E-2</v>
      </c>
      <c r="AC30" s="490">
        <v>8.7736471999999996E-2</v>
      </c>
      <c r="AD30" s="490">
        <v>0.103123065</v>
      </c>
      <c r="AE30" s="490">
        <v>0.12337247799999999</v>
      </c>
      <c r="AF30" s="490">
        <v>0.102918836</v>
      </c>
      <c r="AG30" s="490">
        <v>9.7405884999999998E-2</v>
      </c>
      <c r="AH30" s="490">
        <v>0.13397814799999999</v>
      </c>
      <c r="AI30" s="490">
        <v>9.9534392999999999E-2</v>
      </c>
      <c r="AJ30" s="490">
        <v>7.1196891999999998E-2</v>
      </c>
      <c r="AK30" s="490">
        <v>7.1869874E-2</v>
      </c>
      <c r="AL30" s="490">
        <v>0.114023845</v>
      </c>
      <c r="AM30" s="490">
        <v>0.13435995100000001</v>
      </c>
      <c r="AN30" s="490">
        <v>4.5196646E-2</v>
      </c>
      <c r="AO30" s="490">
        <v>0.121726945</v>
      </c>
      <c r="AP30" s="490">
        <v>0.118294013</v>
      </c>
      <c r="AQ30" s="490">
        <v>8.3761572000000006E-2</v>
      </c>
      <c r="AR30" s="490">
        <v>0.106771914</v>
      </c>
      <c r="AS30" s="490">
        <v>8.9872241000000005E-2</v>
      </c>
      <c r="AT30" s="490">
        <v>0.108386818</v>
      </c>
      <c r="AU30" s="490">
        <v>9.3395180999999994E-2</v>
      </c>
      <c r="AV30" s="490">
        <v>0.10302387</v>
      </c>
      <c r="AW30" s="490">
        <v>9.0715199999999996E-2</v>
      </c>
      <c r="AX30" s="490">
        <v>9.72972E-2</v>
      </c>
      <c r="AY30" s="478">
        <v>7.5240100000000004E-2</v>
      </c>
      <c r="AZ30" s="478">
        <v>7.2914900000000005E-2</v>
      </c>
      <c r="BA30" s="478">
        <v>7.1711899999999995E-2</v>
      </c>
      <c r="BB30" s="478">
        <v>8.7985800000000003E-2</v>
      </c>
      <c r="BC30" s="478">
        <v>9.0270000000000003E-2</v>
      </c>
      <c r="BD30" s="478">
        <v>6.3293299999999997E-2</v>
      </c>
      <c r="BE30" s="478">
        <v>6.0778400000000003E-2</v>
      </c>
      <c r="BF30" s="478">
        <v>7.0557499999999995E-2</v>
      </c>
      <c r="BG30" s="478">
        <v>5.7437599999999998E-2</v>
      </c>
      <c r="BH30" s="478">
        <v>4.1987700000000003E-2</v>
      </c>
      <c r="BI30" s="478">
        <v>3.4410400000000001E-2</v>
      </c>
      <c r="BJ30" s="478">
        <v>6.9429000000000005E-2</v>
      </c>
      <c r="BK30" s="478">
        <v>4.8426200000000003E-2</v>
      </c>
      <c r="BL30" s="478">
        <v>2.0184899999999999E-2</v>
      </c>
      <c r="BM30" s="478">
        <v>4.8955100000000001E-2</v>
      </c>
      <c r="BN30" s="478">
        <v>6.3666299999999995E-2</v>
      </c>
      <c r="BO30" s="478">
        <v>6.0938600000000002E-2</v>
      </c>
      <c r="BP30" s="478">
        <v>4.7554800000000001E-2</v>
      </c>
      <c r="BQ30" s="478">
        <v>3.6831799999999998E-2</v>
      </c>
      <c r="BR30" s="478">
        <v>5.7047100000000003E-2</v>
      </c>
      <c r="BS30" s="478">
        <v>3.0787100000000001E-2</v>
      </c>
      <c r="BT30" s="478">
        <v>1.16556E-2</v>
      </c>
      <c r="BU30" s="478">
        <v>1.7128E-3</v>
      </c>
      <c r="BV30" s="478">
        <v>1.9559699999999999E-2</v>
      </c>
    </row>
    <row r="31" spans="1:74" ht="11.05" customHeight="1" x14ac:dyDescent="0.2">
      <c r="A31" s="240" t="s">
        <v>721</v>
      </c>
      <c r="B31" s="498" t="s">
        <v>1051</v>
      </c>
      <c r="C31" s="490">
        <v>30.80788677</v>
      </c>
      <c r="D31" s="490">
        <v>29.07333285</v>
      </c>
      <c r="E31" s="490">
        <v>27.350377250000001</v>
      </c>
      <c r="F31" s="490">
        <v>28.07953088</v>
      </c>
      <c r="G31" s="490">
        <v>31.779617959999999</v>
      </c>
      <c r="H31" s="490">
        <v>37.34224202</v>
      </c>
      <c r="I31" s="490">
        <v>39.569852060000002</v>
      </c>
      <c r="J31" s="490">
        <v>41.383135869999997</v>
      </c>
      <c r="K31" s="490">
        <v>36.535030519999999</v>
      </c>
      <c r="L31" s="490">
        <v>32.650765100000001</v>
      </c>
      <c r="M31" s="490">
        <v>27.952137830000002</v>
      </c>
      <c r="N31" s="490">
        <v>30.17727987</v>
      </c>
      <c r="O31" s="490">
        <v>33.388903999999997</v>
      </c>
      <c r="P31" s="490">
        <v>31.269724</v>
      </c>
      <c r="Q31" s="490">
        <v>30.479234999999999</v>
      </c>
      <c r="R31" s="490">
        <v>30.784697000000001</v>
      </c>
      <c r="S31" s="490">
        <v>38.454478000000002</v>
      </c>
      <c r="T31" s="490">
        <v>42.032294999999998</v>
      </c>
      <c r="U31" s="490">
        <v>45.973782</v>
      </c>
      <c r="V31" s="490">
        <v>42.980438999999997</v>
      </c>
      <c r="W31" s="490">
        <v>37.405346000000002</v>
      </c>
      <c r="X31" s="490">
        <v>32.164444000000003</v>
      </c>
      <c r="Y31" s="490">
        <v>31.167998999999998</v>
      </c>
      <c r="Z31" s="490">
        <v>33.783067000000003</v>
      </c>
      <c r="AA31" s="490">
        <v>32.159939151000003</v>
      </c>
      <c r="AB31" s="490">
        <v>30.222638588999999</v>
      </c>
      <c r="AC31" s="490">
        <v>31.752755211</v>
      </c>
      <c r="AD31" s="490">
        <v>30.665596739000001</v>
      </c>
      <c r="AE31" s="490">
        <v>36.448542756999998</v>
      </c>
      <c r="AF31" s="490">
        <v>42.661311380000001</v>
      </c>
      <c r="AG31" s="490">
        <v>47.422301642000001</v>
      </c>
      <c r="AH31" s="490">
        <v>50.241383749999997</v>
      </c>
      <c r="AI31" s="490">
        <v>42.949535140000002</v>
      </c>
      <c r="AJ31" s="490">
        <v>35.385555740999997</v>
      </c>
      <c r="AK31" s="490">
        <v>31.332419676000001</v>
      </c>
      <c r="AL31" s="490">
        <v>33.271041646</v>
      </c>
      <c r="AM31" s="490">
        <v>38.180347415999996</v>
      </c>
      <c r="AN31" s="490">
        <v>30.625006802000001</v>
      </c>
      <c r="AO31" s="490">
        <v>32.201000219999997</v>
      </c>
      <c r="AP31" s="490">
        <v>33.456731040999998</v>
      </c>
      <c r="AQ31" s="490">
        <v>39.970653460999998</v>
      </c>
      <c r="AR31" s="490">
        <v>44.378013209999999</v>
      </c>
      <c r="AS31" s="490">
        <v>44.544585556000001</v>
      </c>
      <c r="AT31" s="490">
        <v>49.267765415</v>
      </c>
      <c r="AU31" s="490">
        <v>40.996458804</v>
      </c>
      <c r="AV31" s="490">
        <v>39.223937118000002</v>
      </c>
      <c r="AW31" s="490">
        <v>34.092300000000002</v>
      </c>
      <c r="AX31" s="490">
        <v>35.21078</v>
      </c>
      <c r="AY31" s="478">
        <v>38.00873</v>
      </c>
      <c r="AZ31" s="478">
        <v>33.526209999999999</v>
      </c>
      <c r="BA31" s="478">
        <v>34.195869999999999</v>
      </c>
      <c r="BB31" s="478">
        <v>34.824190000000002</v>
      </c>
      <c r="BC31" s="478">
        <v>40.768219999999999</v>
      </c>
      <c r="BD31" s="478">
        <v>45.037599999999998</v>
      </c>
      <c r="BE31" s="478">
        <v>49.172080000000001</v>
      </c>
      <c r="BF31" s="478">
        <v>50.23507</v>
      </c>
      <c r="BG31" s="478">
        <v>43.118949999999998</v>
      </c>
      <c r="BH31" s="478">
        <v>39.362969999999997</v>
      </c>
      <c r="BI31" s="478">
        <v>36.641030000000001</v>
      </c>
      <c r="BJ31" s="478">
        <v>39.567360000000001</v>
      </c>
      <c r="BK31" s="478">
        <v>39.476950000000002</v>
      </c>
      <c r="BL31" s="478">
        <v>34.632980000000003</v>
      </c>
      <c r="BM31" s="478">
        <v>35.310780000000001</v>
      </c>
      <c r="BN31" s="478">
        <v>36.097679999999997</v>
      </c>
      <c r="BO31" s="478">
        <v>42.125579999999999</v>
      </c>
      <c r="BP31" s="478">
        <v>46.448210000000003</v>
      </c>
      <c r="BQ31" s="478">
        <v>50.59254</v>
      </c>
      <c r="BR31" s="478">
        <v>51.716149999999999</v>
      </c>
      <c r="BS31" s="478">
        <v>44.506959999999999</v>
      </c>
      <c r="BT31" s="478">
        <v>40.67118</v>
      </c>
      <c r="BU31" s="478">
        <v>37.753300000000003</v>
      </c>
      <c r="BV31" s="478">
        <v>40.583060000000003</v>
      </c>
    </row>
    <row r="32" spans="1:74" ht="11.05" customHeight="1" x14ac:dyDescent="0.2">
      <c r="A32" s="235"/>
      <c r="B32" s="68" t="s">
        <v>759</v>
      </c>
      <c r="C32" s="491"/>
      <c r="D32" s="491"/>
      <c r="E32" s="491"/>
      <c r="F32" s="491"/>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491"/>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row>
    <row r="33" spans="1:74" s="303" customFormat="1" ht="11.05" customHeight="1" x14ac:dyDescent="0.2">
      <c r="A33" s="497" t="s">
        <v>728</v>
      </c>
      <c r="B33" s="499" t="s">
        <v>1048</v>
      </c>
      <c r="C33" s="322">
        <v>34.585638795999998</v>
      </c>
      <c r="D33" s="322">
        <v>31.635059355999999</v>
      </c>
      <c r="E33" s="322">
        <v>31.676649672</v>
      </c>
      <c r="F33" s="322">
        <v>28.104434281</v>
      </c>
      <c r="G33" s="322">
        <v>29.093586384999998</v>
      </c>
      <c r="H33" s="322">
        <v>34.172312320000003</v>
      </c>
      <c r="I33" s="322">
        <v>36.911209079999999</v>
      </c>
      <c r="J33" s="322">
        <v>35.760182768999996</v>
      </c>
      <c r="K33" s="322">
        <v>30.747212053999998</v>
      </c>
      <c r="L33" s="322">
        <v>28.596190131</v>
      </c>
      <c r="M33" s="322">
        <v>30.686133293000001</v>
      </c>
      <c r="N33" s="322">
        <v>35.194826333999998</v>
      </c>
      <c r="O33" s="322">
        <v>36.38484837</v>
      </c>
      <c r="P33" s="322">
        <v>32.48664625</v>
      </c>
      <c r="Q33" s="322">
        <v>33.150928886999999</v>
      </c>
      <c r="R33" s="322">
        <v>29.093965176000001</v>
      </c>
      <c r="S33" s="322">
        <v>31.293890866000002</v>
      </c>
      <c r="T33" s="322">
        <v>33.492102787999997</v>
      </c>
      <c r="U33" s="322">
        <v>38.822236959000001</v>
      </c>
      <c r="V33" s="322">
        <v>37.902866232000001</v>
      </c>
      <c r="W33" s="322">
        <v>32.435741812000003</v>
      </c>
      <c r="X33" s="322">
        <v>29.491044142</v>
      </c>
      <c r="Y33" s="322">
        <v>32.197268033</v>
      </c>
      <c r="Z33" s="322">
        <v>34.412505070000002</v>
      </c>
      <c r="AA33" s="322">
        <v>34.544457328</v>
      </c>
      <c r="AB33" s="322">
        <v>30.767004635999999</v>
      </c>
      <c r="AC33" s="322">
        <v>31.618393963999999</v>
      </c>
      <c r="AD33" s="322">
        <v>27.341586047</v>
      </c>
      <c r="AE33" s="322">
        <v>30.692488257000001</v>
      </c>
      <c r="AF33" s="322">
        <v>29.534913161999999</v>
      </c>
      <c r="AG33" s="322">
        <v>36.791260504999997</v>
      </c>
      <c r="AH33" s="322">
        <v>36.124226497999999</v>
      </c>
      <c r="AI33" s="322">
        <v>30.169058173</v>
      </c>
      <c r="AJ33" s="322">
        <v>29.235886519000001</v>
      </c>
      <c r="AK33" s="322">
        <v>30.449884727000001</v>
      </c>
      <c r="AL33" s="322">
        <v>33.088933853</v>
      </c>
      <c r="AM33" s="322">
        <v>32.796952746000002</v>
      </c>
      <c r="AN33" s="322">
        <v>29.860861731</v>
      </c>
      <c r="AO33" s="322">
        <v>30.559445626999999</v>
      </c>
      <c r="AP33" s="322">
        <v>27.044423089999999</v>
      </c>
      <c r="AQ33" s="322">
        <v>27.711882796000001</v>
      </c>
      <c r="AR33" s="322">
        <v>32.018606198999997</v>
      </c>
      <c r="AS33" s="322">
        <v>36.199990473</v>
      </c>
      <c r="AT33" s="322">
        <v>34.403855223000001</v>
      </c>
      <c r="AU33" s="322">
        <v>29.204748852000002</v>
      </c>
      <c r="AV33" s="322">
        <v>28.439457362999999</v>
      </c>
      <c r="AW33" s="322">
        <v>30.6814</v>
      </c>
      <c r="AX33" s="322">
        <v>34.459670000000003</v>
      </c>
      <c r="AY33" s="484">
        <v>35.352029999999999</v>
      </c>
      <c r="AZ33" s="484">
        <v>30.422429999999999</v>
      </c>
      <c r="BA33" s="484">
        <v>31.622779999999999</v>
      </c>
      <c r="BB33" s="484">
        <v>29.911090000000002</v>
      </c>
      <c r="BC33" s="484">
        <v>30.565919999999998</v>
      </c>
      <c r="BD33" s="484">
        <v>33.103830000000002</v>
      </c>
      <c r="BE33" s="484">
        <v>37.600639999999999</v>
      </c>
      <c r="BF33" s="484">
        <v>36.816429999999997</v>
      </c>
      <c r="BG33" s="484">
        <v>31.584869999999999</v>
      </c>
      <c r="BH33" s="484">
        <v>29.84027</v>
      </c>
      <c r="BI33" s="484">
        <v>30.907959999999999</v>
      </c>
      <c r="BJ33" s="484">
        <v>34.69744</v>
      </c>
      <c r="BK33" s="484">
        <v>35.795490000000001</v>
      </c>
      <c r="BL33" s="484">
        <v>31.064330000000002</v>
      </c>
      <c r="BM33" s="484">
        <v>32.18965</v>
      </c>
      <c r="BN33" s="484">
        <v>30.365500000000001</v>
      </c>
      <c r="BO33" s="484">
        <v>30.952069999999999</v>
      </c>
      <c r="BP33" s="484">
        <v>33.629689999999997</v>
      </c>
      <c r="BQ33" s="484">
        <v>38.273099999999999</v>
      </c>
      <c r="BR33" s="484">
        <v>37.338700000000003</v>
      </c>
      <c r="BS33" s="484">
        <v>31.950340000000001</v>
      </c>
      <c r="BT33" s="484">
        <v>30.343810000000001</v>
      </c>
      <c r="BU33" s="484">
        <v>31.421990000000001</v>
      </c>
      <c r="BV33" s="484">
        <v>35.193359999999998</v>
      </c>
    </row>
    <row r="34" spans="1:74" ht="11.05" customHeight="1" x14ac:dyDescent="0.2">
      <c r="A34" s="240" t="s">
        <v>722</v>
      </c>
      <c r="B34" s="500" t="s">
        <v>1042</v>
      </c>
      <c r="C34" s="490">
        <v>7.7339936890000001</v>
      </c>
      <c r="D34" s="490">
        <v>6.8899493759999997</v>
      </c>
      <c r="E34" s="490">
        <v>7.4810001450000003</v>
      </c>
      <c r="F34" s="490">
        <v>6.9484933719999997</v>
      </c>
      <c r="G34" s="490">
        <v>5.7593157469999996</v>
      </c>
      <c r="H34" s="490">
        <v>8.2549288740000009</v>
      </c>
      <c r="I34" s="490">
        <v>10.46764817</v>
      </c>
      <c r="J34" s="490">
        <v>10.275682272999999</v>
      </c>
      <c r="K34" s="490">
        <v>8.7981664090000002</v>
      </c>
      <c r="L34" s="490">
        <v>6.7560376240000002</v>
      </c>
      <c r="M34" s="490">
        <v>7.2731943250000004</v>
      </c>
      <c r="N34" s="490">
        <v>7.7069069389999996</v>
      </c>
      <c r="O34" s="490">
        <v>7.5859346490000004</v>
      </c>
      <c r="P34" s="490">
        <v>6.7361877229999996</v>
      </c>
      <c r="Q34" s="490">
        <v>5.8662121029999996</v>
      </c>
      <c r="R34" s="490">
        <v>5.899921215</v>
      </c>
      <c r="S34" s="490">
        <v>4.7123450079999998</v>
      </c>
      <c r="T34" s="490">
        <v>4.8228631709999998</v>
      </c>
      <c r="U34" s="490">
        <v>8.4887887650000007</v>
      </c>
      <c r="V34" s="490">
        <v>9.8591362270000005</v>
      </c>
      <c r="W34" s="490">
        <v>9.367711087</v>
      </c>
      <c r="X34" s="490">
        <v>8.3393546379999997</v>
      </c>
      <c r="Y34" s="490">
        <v>8.3430160079999993</v>
      </c>
      <c r="Z34" s="490">
        <v>9.5703877070000001</v>
      </c>
      <c r="AA34" s="490">
        <v>9.8173880709999999</v>
      </c>
      <c r="AB34" s="490">
        <v>8.2987965599999995</v>
      </c>
      <c r="AC34" s="490">
        <v>9.4811761749999999</v>
      </c>
      <c r="AD34" s="490">
        <v>6.9533880180000001</v>
      </c>
      <c r="AE34" s="490">
        <v>4.997030809</v>
      </c>
      <c r="AF34" s="490">
        <v>6.7766913500000001</v>
      </c>
      <c r="AG34" s="490">
        <v>10.793222001</v>
      </c>
      <c r="AH34" s="490">
        <v>10.709464176999999</v>
      </c>
      <c r="AI34" s="490">
        <v>9.3253722159999999</v>
      </c>
      <c r="AJ34" s="490">
        <v>8.6803831959999993</v>
      </c>
      <c r="AK34" s="490">
        <v>8.4388826980000005</v>
      </c>
      <c r="AL34" s="490">
        <v>9.8059654520000006</v>
      </c>
      <c r="AM34" s="490">
        <v>10.006182313</v>
      </c>
      <c r="AN34" s="490">
        <v>8.8449959239999991</v>
      </c>
      <c r="AO34" s="490">
        <v>8.3216312180000003</v>
      </c>
      <c r="AP34" s="490">
        <v>6.6992693230000002</v>
      </c>
      <c r="AQ34" s="490">
        <v>5.9027114919999999</v>
      </c>
      <c r="AR34" s="490">
        <v>8.0991527889999997</v>
      </c>
      <c r="AS34" s="490">
        <v>11.655807747000001</v>
      </c>
      <c r="AT34" s="490">
        <v>11.011983016</v>
      </c>
      <c r="AU34" s="490">
        <v>9.0802151309999992</v>
      </c>
      <c r="AV34" s="490">
        <v>8.132569921</v>
      </c>
      <c r="AW34" s="490">
        <v>8.7675333609999999</v>
      </c>
      <c r="AX34" s="490">
        <v>10.704861437</v>
      </c>
      <c r="AY34" s="478">
        <v>10.628539999999999</v>
      </c>
      <c r="AZ34" s="478">
        <v>8.1667470000000009</v>
      </c>
      <c r="BA34" s="478">
        <v>7.7571500000000002</v>
      </c>
      <c r="BB34" s="478">
        <v>6.1262970000000001</v>
      </c>
      <c r="BC34" s="478">
        <v>4.9450989999999999</v>
      </c>
      <c r="BD34" s="478">
        <v>6.7283419999999996</v>
      </c>
      <c r="BE34" s="478">
        <v>10.95495</v>
      </c>
      <c r="BF34" s="478">
        <v>11.78628</v>
      </c>
      <c r="BG34" s="478">
        <v>9.3013910000000006</v>
      </c>
      <c r="BH34" s="478">
        <v>7.9294279999999997</v>
      </c>
      <c r="BI34" s="478">
        <v>8.3065669999999994</v>
      </c>
      <c r="BJ34" s="478">
        <v>10.33921</v>
      </c>
      <c r="BK34" s="478">
        <v>10.660130000000001</v>
      </c>
      <c r="BL34" s="478">
        <v>8.1636399999999991</v>
      </c>
      <c r="BM34" s="478">
        <v>7.8165509999999996</v>
      </c>
      <c r="BN34" s="478">
        <v>6.0622610000000003</v>
      </c>
      <c r="BO34" s="478">
        <v>4.4562499999999998</v>
      </c>
      <c r="BP34" s="478">
        <v>5.6853730000000002</v>
      </c>
      <c r="BQ34" s="478">
        <v>10.9253</v>
      </c>
      <c r="BR34" s="478">
        <v>12.07737</v>
      </c>
      <c r="BS34" s="478">
        <v>9.6595899999999997</v>
      </c>
      <c r="BT34" s="478">
        <v>8.247109</v>
      </c>
      <c r="BU34" s="478">
        <v>8.7312989999999999</v>
      </c>
      <c r="BV34" s="478">
        <v>10.403029999999999</v>
      </c>
    </row>
    <row r="35" spans="1:74" ht="11.05" customHeight="1" x14ac:dyDescent="0.2">
      <c r="A35" s="240" t="s">
        <v>723</v>
      </c>
      <c r="B35" s="500" t="s">
        <v>474</v>
      </c>
      <c r="C35" s="490">
        <v>8.4581686840000003</v>
      </c>
      <c r="D35" s="490">
        <v>7.9209780009999999</v>
      </c>
      <c r="E35" s="490">
        <v>8.2333877429999998</v>
      </c>
      <c r="F35" s="490">
        <v>6.0019434250000003</v>
      </c>
      <c r="G35" s="490">
        <v>6.2179489439999998</v>
      </c>
      <c r="H35" s="490">
        <v>8.1834331200000001</v>
      </c>
      <c r="I35" s="490">
        <v>10.214676687000001</v>
      </c>
      <c r="J35" s="490">
        <v>9.6586520539999992</v>
      </c>
      <c r="K35" s="490">
        <v>9.2188936750000003</v>
      </c>
      <c r="L35" s="490">
        <v>8.4718863669999998</v>
      </c>
      <c r="M35" s="490">
        <v>7.6659358710000003</v>
      </c>
      <c r="N35" s="490">
        <v>7.9884739619999996</v>
      </c>
      <c r="O35" s="490">
        <v>8.7431164950000007</v>
      </c>
      <c r="P35" s="490">
        <v>7.5986228320000002</v>
      </c>
      <c r="Q35" s="490">
        <v>7.7727127539999996</v>
      </c>
      <c r="R35" s="490">
        <v>6.390132983</v>
      </c>
      <c r="S35" s="490">
        <v>6.7555069249999997</v>
      </c>
      <c r="T35" s="490">
        <v>7.3375753450000003</v>
      </c>
      <c r="U35" s="490">
        <v>9.9951739340000003</v>
      </c>
      <c r="V35" s="490">
        <v>10.615330370000001</v>
      </c>
      <c r="W35" s="490">
        <v>9.1324222380000002</v>
      </c>
      <c r="X35" s="490">
        <v>8.385279251</v>
      </c>
      <c r="Y35" s="490">
        <v>7.8326144319999997</v>
      </c>
      <c r="Z35" s="490">
        <v>8.4508815269999999</v>
      </c>
      <c r="AA35" s="490">
        <v>8.6759351759999994</v>
      </c>
      <c r="AB35" s="490">
        <v>6.6597801490000004</v>
      </c>
      <c r="AC35" s="490">
        <v>6.8842867180000002</v>
      </c>
      <c r="AD35" s="490">
        <v>5.4293321050000003</v>
      </c>
      <c r="AE35" s="490">
        <v>4.3934957529999998</v>
      </c>
      <c r="AF35" s="490">
        <v>5.9778961580000001</v>
      </c>
      <c r="AG35" s="490">
        <v>9.1332900890000008</v>
      </c>
      <c r="AH35" s="490">
        <v>9.0872809770000007</v>
      </c>
      <c r="AI35" s="490">
        <v>7.4334908259999999</v>
      </c>
      <c r="AJ35" s="490">
        <v>7.635243548</v>
      </c>
      <c r="AK35" s="490">
        <v>7.1257202729999998</v>
      </c>
      <c r="AL35" s="490">
        <v>7.5749830950000003</v>
      </c>
      <c r="AM35" s="490">
        <v>6.9143402150000002</v>
      </c>
      <c r="AN35" s="490">
        <v>5.8747644140000004</v>
      </c>
      <c r="AO35" s="490">
        <v>4.6473529789999999</v>
      </c>
      <c r="AP35" s="490">
        <v>3.5165066380000001</v>
      </c>
      <c r="AQ35" s="490">
        <v>3.1590735599999999</v>
      </c>
      <c r="AR35" s="490">
        <v>4.4369484549999996</v>
      </c>
      <c r="AS35" s="490">
        <v>6.5272583749999997</v>
      </c>
      <c r="AT35" s="490">
        <v>6.5774731519999996</v>
      </c>
      <c r="AU35" s="490">
        <v>6.0316558960000002</v>
      </c>
      <c r="AV35" s="490">
        <v>5.9317219229999996</v>
      </c>
      <c r="AW35" s="490">
        <v>6.3878690000000002</v>
      </c>
      <c r="AX35" s="490">
        <v>7.2388060000000003</v>
      </c>
      <c r="AY35" s="478">
        <v>6.3512279999999999</v>
      </c>
      <c r="AZ35" s="478">
        <v>4.9573590000000003</v>
      </c>
      <c r="BA35" s="478">
        <v>4.2816010000000002</v>
      </c>
      <c r="BB35" s="478">
        <v>3.2305670000000002</v>
      </c>
      <c r="BC35" s="478">
        <v>2.891877</v>
      </c>
      <c r="BD35" s="478">
        <v>3.731366</v>
      </c>
      <c r="BE35" s="478">
        <v>6.5761469999999997</v>
      </c>
      <c r="BF35" s="478">
        <v>7.2830069999999996</v>
      </c>
      <c r="BG35" s="478">
        <v>6.6217240000000004</v>
      </c>
      <c r="BH35" s="478">
        <v>6.0713790000000003</v>
      </c>
      <c r="BI35" s="478">
        <v>6.502726</v>
      </c>
      <c r="BJ35" s="478">
        <v>7.5558560000000003</v>
      </c>
      <c r="BK35" s="478">
        <v>6.005509</v>
      </c>
      <c r="BL35" s="478">
        <v>4.4553029999999998</v>
      </c>
      <c r="BM35" s="478">
        <v>3.7624719999999998</v>
      </c>
      <c r="BN35" s="478">
        <v>2.4860769999999999</v>
      </c>
      <c r="BO35" s="478">
        <v>1.8320890000000001</v>
      </c>
      <c r="BP35" s="478">
        <v>2.9201549999999998</v>
      </c>
      <c r="BQ35" s="478">
        <v>5.4071709999999999</v>
      </c>
      <c r="BR35" s="478">
        <v>6.1708160000000003</v>
      </c>
      <c r="BS35" s="478">
        <v>5.5892629999999999</v>
      </c>
      <c r="BT35" s="478">
        <v>5.0713800000000004</v>
      </c>
      <c r="BU35" s="478">
        <v>5.5179010000000002</v>
      </c>
      <c r="BV35" s="478">
        <v>6.3871419999999999</v>
      </c>
    </row>
    <row r="36" spans="1:74" ht="11.05" customHeight="1" x14ac:dyDescent="0.2">
      <c r="A36" s="240" t="s">
        <v>724</v>
      </c>
      <c r="B36" s="468" t="s">
        <v>1043</v>
      </c>
      <c r="C36" s="490">
        <v>0.86509400000000003</v>
      </c>
      <c r="D36" s="490">
        <v>0.76846099999999995</v>
      </c>
      <c r="E36" s="490">
        <v>0.84978100000000001</v>
      </c>
      <c r="F36" s="490">
        <v>0.74666699999999997</v>
      </c>
      <c r="G36" s="490">
        <v>0.150615</v>
      </c>
      <c r="H36" s="490">
        <v>0.30405700000000002</v>
      </c>
      <c r="I36" s="490">
        <v>0.84557899999999997</v>
      </c>
      <c r="J36" s="490">
        <v>0.84937600000000002</v>
      </c>
      <c r="K36" s="490">
        <v>0.81538299999999997</v>
      </c>
      <c r="L36" s="490">
        <v>0.84853599999999996</v>
      </c>
      <c r="M36" s="490">
        <v>0.836592</v>
      </c>
      <c r="N36" s="490">
        <v>0.63114700000000001</v>
      </c>
      <c r="O36" s="490">
        <v>0.86758400000000002</v>
      </c>
      <c r="P36" s="490">
        <v>0.75590000000000002</v>
      </c>
      <c r="Q36" s="490">
        <v>0.85374899999999998</v>
      </c>
      <c r="R36" s="490">
        <v>0.82738299999999998</v>
      </c>
      <c r="S36" s="490">
        <v>0.84770000000000001</v>
      </c>
      <c r="T36" s="490">
        <v>0.65011600000000003</v>
      </c>
      <c r="U36" s="490">
        <v>0.84089499999999995</v>
      </c>
      <c r="V36" s="490">
        <v>0.83744300000000005</v>
      </c>
      <c r="W36" s="490">
        <v>0.82007600000000003</v>
      </c>
      <c r="X36" s="490">
        <v>0.85456600000000005</v>
      </c>
      <c r="Y36" s="490">
        <v>0.836503</v>
      </c>
      <c r="Z36" s="490">
        <v>0.85962000000000005</v>
      </c>
      <c r="AA36" s="490">
        <v>0.83122499999999999</v>
      </c>
      <c r="AB36" s="490">
        <v>0.77454000000000001</v>
      </c>
      <c r="AC36" s="490">
        <v>0.83724699999999996</v>
      </c>
      <c r="AD36" s="490">
        <v>0.68923800000000002</v>
      </c>
      <c r="AE36" s="490">
        <v>9.3605999999999995E-2</v>
      </c>
      <c r="AF36" s="490">
        <v>0.26156499999999999</v>
      </c>
      <c r="AG36" s="490">
        <v>0.83072100000000004</v>
      </c>
      <c r="AH36" s="490">
        <v>0.83983600000000003</v>
      </c>
      <c r="AI36" s="490">
        <v>0.82006299999999999</v>
      </c>
      <c r="AJ36" s="490">
        <v>0.82575900000000002</v>
      </c>
      <c r="AK36" s="490">
        <v>0.81478600000000001</v>
      </c>
      <c r="AL36" s="490">
        <v>0.81643200000000005</v>
      </c>
      <c r="AM36" s="490">
        <v>0.85842499999999999</v>
      </c>
      <c r="AN36" s="490">
        <v>0.80249899999999996</v>
      </c>
      <c r="AO36" s="490">
        <v>0.84143400000000002</v>
      </c>
      <c r="AP36" s="490">
        <v>0.82582299999999997</v>
      </c>
      <c r="AQ36" s="490">
        <v>0.84636800000000001</v>
      </c>
      <c r="AR36" s="490">
        <v>0.80575600000000003</v>
      </c>
      <c r="AS36" s="490">
        <v>0.83313499999999996</v>
      </c>
      <c r="AT36" s="490">
        <v>0.84156799999999998</v>
      </c>
      <c r="AU36" s="490">
        <v>0.79703599999999997</v>
      </c>
      <c r="AV36" s="490">
        <v>0.85308799999999996</v>
      </c>
      <c r="AW36" s="490">
        <v>0.83477000000000001</v>
      </c>
      <c r="AX36" s="490">
        <v>0.85077999999999998</v>
      </c>
      <c r="AY36" s="478">
        <v>0.82489000000000001</v>
      </c>
      <c r="AZ36" s="478">
        <v>0.74507000000000001</v>
      </c>
      <c r="BA36" s="478">
        <v>0.82489000000000001</v>
      </c>
      <c r="BB36" s="478">
        <v>0.79827999999999999</v>
      </c>
      <c r="BC36" s="478">
        <v>9.2399999999999996E-2</v>
      </c>
      <c r="BD36" s="478">
        <v>0.30248999999999998</v>
      </c>
      <c r="BE36" s="478">
        <v>0.82489000000000001</v>
      </c>
      <c r="BF36" s="478">
        <v>0.82489000000000001</v>
      </c>
      <c r="BG36" s="478">
        <v>0.79827999999999999</v>
      </c>
      <c r="BH36" s="478">
        <v>0.82489000000000001</v>
      </c>
      <c r="BI36" s="478">
        <v>0.79827999999999999</v>
      </c>
      <c r="BJ36" s="478">
        <v>0.82489000000000001</v>
      </c>
      <c r="BK36" s="478">
        <v>0.82489000000000001</v>
      </c>
      <c r="BL36" s="478">
        <v>0.74507000000000001</v>
      </c>
      <c r="BM36" s="478">
        <v>0.82489000000000001</v>
      </c>
      <c r="BN36" s="478">
        <v>0.79827999999999999</v>
      </c>
      <c r="BO36" s="478">
        <v>0.82489000000000001</v>
      </c>
      <c r="BP36" s="478">
        <v>0.79827999999999999</v>
      </c>
      <c r="BQ36" s="478">
        <v>0.82489000000000001</v>
      </c>
      <c r="BR36" s="478">
        <v>0.82489000000000001</v>
      </c>
      <c r="BS36" s="478">
        <v>0.79827999999999999</v>
      </c>
      <c r="BT36" s="478">
        <v>0.82489000000000001</v>
      </c>
      <c r="BU36" s="478">
        <v>0.79827999999999999</v>
      </c>
      <c r="BV36" s="478">
        <v>0.82489000000000001</v>
      </c>
    </row>
    <row r="37" spans="1:74" ht="11.05" customHeight="1" x14ac:dyDescent="0.2">
      <c r="A37" s="240" t="s">
        <v>725</v>
      </c>
      <c r="B37" s="468" t="s">
        <v>1036</v>
      </c>
      <c r="C37" s="490">
        <v>12.764187933000001</v>
      </c>
      <c r="D37" s="490">
        <v>10.594593892000001</v>
      </c>
      <c r="E37" s="490">
        <v>9.5102256329999992</v>
      </c>
      <c r="F37" s="490">
        <v>8.3805521570000003</v>
      </c>
      <c r="G37" s="490">
        <v>11.065926380000001</v>
      </c>
      <c r="H37" s="490">
        <v>12.044163577000001</v>
      </c>
      <c r="I37" s="490">
        <v>10.060255081999999</v>
      </c>
      <c r="J37" s="490">
        <v>9.2869233510000004</v>
      </c>
      <c r="K37" s="490">
        <v>6.9726328369999999</v>
      </c>
      <c r="L37" s="490">
        <v>7.0887115490000001</v>
      </c>
      <c r="M37" s="490">
        <v>9.1543874869999993</v>
      </c>
      <c r="N37" s="490">
        <v>12.582186512</v>
      </c>
      <c r="O37" s="490">
        <v>13.598125175</v>
      </c>
      <c r="P37" s="490">
        <v>11.3260217</v>
      </c>
      <c r="Q37" s="490">
        <v>12.188713533</v>
      </c>
      <c r="R37" s="490">
        <v>8.787450904</v>
      </c>
      <c r="S37" s="490">
        <v>11.970655131999999</v>
      </c>
      <c r="T37" s="490">
        <v>14.719814896000001</v>
      </c>
      <c r="U37" s="490">
        <v>13.993031886000001</v>
      </c>
      <c r="V37" s="490">
        <v>11.182899983</v>
      </c>
      <c r="W37" s="490">
        <v>7.8584555270000003</v>
      </c>
      <c r="X37" s="490">
        <v>6.8197950699999996</v>
      </c>
      <c r="Y37" s="490">
        <v>9.4030789759999998</v>
      </c>
      <c r="Z37" s="490">
        <v>9.6318691320000003</v>
      </c>
      <c r="AA37" s="490">
        <v>9.7925876029999994</v>
      </c>
      <c r="AB37" s="490">
        <v>8.3793018830000001</v>
      </c>
      <c r="AC37" s="490">
        <v>7.887113652</v>
      </c>
      <c r="AD37" s="490">
        <v>7.3952429940000002</v>
      </c>
      <c r="AE37" s="490">
        <v>14.960927971</v>
      </c>
      <c r="AF37" s="490">
        <v>10.312402050999999</v>
      </c>
      <c r="AG37" s="490">
        <v>9.557622233</v>
      </c>
      <c r="AH37" s="490">
        <v>9.2098063440000004</v>
      </c>
      <c r="AI37" s="490">
        <v>6.7662964600000004</v>
      </c>
      <c r="AJ37" s="490">
        <v>6.7722454599999997</v>
      </c>
      <c r="AK37" s="490">
        <v>8.4202624539999995</v>
      </c>
      <c r="AL37" s="490">
        <v>9.1007076579999993</v>
      </c>
      <c r="AM37" s="490">
        <v>9.2723102500000003</v>
      </c>
      <c r="AN37" s="490">
        <v>8.0046876119999997</v>
      </c>
      <c r="AO37" s="490">
        <v>9.5511608599999995</v>
      </c>
      <c r="AP37" s="490">
        <v>7.8392462050000002</v>
      </c>
      <c r="AQ37" s="490">
        <v>9.3657209100000003</v>
      </c>
      <c r="AR37" s="490">
        <v>10.556339449999999</v>
      </c>
      <c r="AS37" s="490">
        <v>10.302428615</v>
      </c>
      <c r="AT37" s="490">
        <v>9.1174171049999995</v>
      </c>
      <c r="AU37" s="490">
        <v>6.4349556970000004</v>
      </c>
      <c r="AV37" s="490">
        <v>6.6565636489999997</v>
      </c>
      <c r="AW37" s="490">
        <v>8.6138999999999992</v>
      </c>
      <c r="AX37" s="490">
        <v>9.6453179999999996</v>
      </c>
      <c r="AY37" s="478">
        <v>11.09056</v>
      </c>
      <c r="AZ37" s="478">
        <v>10.049329999999999</v>
      </c>
      <c r="BA37" s="478">
        <v>10.972630000000001</v>
      </c>
      <c r="BB37" s="478">
        <v>10.807219999999999</v>
      </c>
      <c r="BC37" s="478">
        <v>13.44598</v>
      </c>
      <c r="BD37" s="478">
        <v>13.74686</v>
      </c>
      <c r="BE37" s="478">
        <v>11.78485</v>
      </c>
      <c r="BF37" s="478">
        <v>9.6552009999999999</v>
      </c>
      <c r="BG37" s="478">
        <v>7.6287989999999999</v>
      </c>
      <c r="BH37" s="478">
        <v>7.6257549999999998</v>
      </c>
      <c r="BI37" s="478">
        <v>9.2241420000000005</v>
      </c>
      <c r="BJ37" s="478">
        <v>10.086220000000001</v>
      </c>
      <c r="BK37" s="478">
        <v>11.760529999999999</v>
      </c>
      <c r="BL37" s="478">
        <v>10.66709</v>
      </c>
      <c r="BM37" s="478">
        <v>11.668229999999999</v>
      </c>
      <c r="BN37" s="478">
        <v>11.64528</v>
      </c>
      <c r="BO37" s="478">
        <v>14.47151</v>
      </c>
      <c r="BP37" s="478">
        <v>14.43357</v>
      </c>
      <c r="BQ37" s="478">
        <v>12.56423</v>
      </c>
      <c r="BR37" s="478">
        <v>9.9847889999999992</v>
      </c>
      <c r="BS37" s="478">
        <v>7.8364419999999999</v>
      </c>
      <c r="BT37" s="478">
        <v>7.8252490000000003</v>
      </c>
      <c r="BU37" s="478">
        <v>9.5166369999999993</v>
      </c>
      <c r="BV37" s="478">
        <v>10.47109</v>
      </c>
    </row>
    <row r="38" spans="1:74" ht="11.05" customHeight="1" x14ac:dyDescent="0.2">
      <c r="A38" s="240" t="s">
        <v>726</v>
      </c>
      <c r="B38" s="468" t="s">
        <v>1049</v>
      </c>
      <c r="C38" s="490">
        <v>4.7202637249999997</v>
      </c>
      <c r="D38" s="490">
        <v>5.3965864159999999</v>
      </c>
      <c r="E38" s="490">
        <v>5.5362642620000004</v>
      </c>
      <c r="F38" s="490">
        <v>5.9586020519999998</v>
      </c>
      <c r="G38" s="490">
        <v>5.8366087870000003</v>
      </c>
      <c r="H38" s="490">
        <v>5.3279447680000001</v>
      </c>
      <c r="I38" s="490">
        <v>5.259711577</v>
      </c>
      <c r="J38" s="490">
        <v>5.6118323500000002</v>
      </c>
      <c r="K38" s="490">
        <v>4.8754854109999997</v>
      </c>
      <c r="L38" s="490">
        <v>5.3970731450000002</v>
      </c>
      <c r="M38" s="490">
        <v>5.6913525619999996</v>
      </c>
      <c r="N38" s="490">
        <v>6.2279209929999997</v>
      </c>
      <c r="O38" s="490">
        <v>5.5280717670000001</v>
      </c>
      <c r="P38" s="490">
        <v>6.0060474340000001</v>
      </c>
      <c r="Q38" s="490">
        <v>6.3901474900000004</v>
      </c>
      <c r="R38" s="490">
        <v>7.1264898060000004</v>
      </c>
      <c r="S38" s="490">
        <v>6.9565779289999998</v>
      </c>
      <c r="T38" s="490">
        <v>5.8889729749999997</v>
      </c>
      <c r="U38" s="490">
        <v>5.4624741339999998</v>
      </c>
      <c r="V38" s="490">
        <v>5.3345678870000004</v>
      </c>
      <c r="W38" s="490">
        <v>5.1959646849999999</v>
      </c>
      <c r="X38" s="490">
        <v>5.0349651980000001</v>
      </c>
      <c r="Y38" s="490">
        <v>5.7326867760000004</v>
      </c>
      <c r="Z38" s="490">
        <v>5.8083010530000001</v>
      </c>
      <c r="AA38" s="490">
        <v>5.3651613899999999</v>
      </c>
      <c r="AB38" s="490">
        <v>6.5915035839999998</v>
      </c>
      <c r="AC38" s="490">
        <v>6.4600835830000003</v>
      </c>
      <c r="AD38" s="490">
        <v>6.8060042750000003</v>
      </c>
      <c r="AE38" s="490">
        <v>6.1770961780000002</v>
      </c>
      <c r="AF38" s="490">
        <v>6.1437544329999998</v>
      </c>
      <c r="AG38" s="490">
        <v>6.4201353839999999</v>
      </c>
      <c r="AH38" s="490">
        <v>6.2159324189999996</v>
      </c>
      <c r="AI38" s="490">
        <v>5.7607092660000001</v>
      </c>
      <c r="AJ38" s="490">
        <v>5.2557629989999999</v>
      </c>
      <c r="AK38" s="490">
        <v>5.5789515180000002</v>
      </c>
      <c r="AL38" s="490">
        <v>5.7155071849999999</v>
      </c>
      <c r="AM38" s="490">
        <v>5.6398904410000004</v>
      </c>
      <c r="AN38" s="490">
        <v>6.2634262400000003</v>
      </c>
      <c r="AO38" s="490">
        <v>7.1222583420000003</v>
      </c>
      <c r="AP38" s="490">
        <v>8.1372891040000006</v>
      </c>
      <c r="AQ38" s="490">
        <v>8.3871680140000002</v>
      </c>
      <c r="AR38" s="490">
        <v>8.0580913550000002</v>
      </c>
      <c r="AS38" s="490">
        <v>6.8249890899999999</v>
      </c>
      <c r="AT38" s="490">
        <v>6.8195546040000004</v>
      </c>
      <c r="AU38" s="490">
        <v>6.8233846309999997</v>
      </c>
      <c r="AV38" s="490">
        <v>6.8534657799999996</v>
      </c>
      <c r="AW38" s="490">
        <v>6.0151880000000002</v>
      </c>
      <c r="AX38" s="490">
        <v>5.9363060000000001</v>
      </c>
      <c r="AY38" s="478">
        <v>6.3675519999999999</v>
      </c>
      <c r="AZ38" s="478">
        <v>6.4246600000000003</v>
      </c>
      <c r="BA38" s="478">
        <v>7.7297919999999998</v>
      </c>
      <c r="BB38" s="478">
        <v>8.926164</v>
      </c>
      <c r="BC38" s="478">
        <v>9.1415629999999997</v>
      </c>
      <c r="BD38" s="478">
        <v>8.5542049999999996</v>
      </c>
      <c r="BE38" s="478">
        <v>7.4117360000000003</v>
      </c>
      <c r="BF38" s="478">
        <v>7.1702570000000003</v>
      </c>
      <c r="BG38" s="478">
        <v>7.1782570000000003</v>
      </c>
      <c r="BH38" s="478">
        <v>7.3568639999999998</v>
      </c>
      <c r="BI38" s="478">
        <v>6.0061090000000004</v>
      </c>
      <c r="BJ38" s="478">
        <v>5.7624199999999997</v>
      </c>
      <c r="BK38" s="478">
        <v>6.4000760000000003</v>
      </c>
      <c r="BL38" s="478">
        <v>6.9022439999999996</v>
      </c>
      <c r="BM38" s="478">
        <v>8.0396850000000004</v>
      </c>
      <c r="BN38" s="478">
        <v>9.3435170000000003</v>
      </c>
      <c r="BO38" s="478">
        <v>9.2888389999999994</v>
      </c>
      <c r="BP38" s="478">
        <v>9.7381890000000002</v>
      </c>
      <c r="BQ38" s="478">
        <v>8.4906649999999999</v>
      </c>
      <c r="BR38" s="478">
        <v>8.1809960000000004</v>
      </c>
      <c r="BS38" s="478">
        <v>7.9945969999999997</v>
      </c>
      <c r="BT38" s="478">
        <v>8.3304980000000004</v>
      </c>
      <c r="BU38" s="478">
        <v>6.7731500000000002</v>
      </c>
      <c r="BV38" s="478">
        <v>6.9935510000000001</v>
      </c>
    </row>
    <row r="39" spans="1:74" ht="11.05" customHeight="1" x14ac:dyDescent="0.2">
      <c r="A39" s="240" t="s">
        <v>727</v>
      </c>
      <c r="B39" s="500" t="s">
        <v>1050</v>
      </c>
      <c r="C39" s="490">
        <v>4.3930764999999997E-2</v>
      </c>
      <c r="D39" s="490">
        <v>6.4490670999999999E-2</v>
      </c>
      <c r="E39" s="490">
        <v>6.5990888999999997E-2</v>
      </c>
      <c r="F39" s="490">
        <v>6.8176274999999995E-2</v>
      </c>
      <c r="G39" s="490">
        <v>6.3171527000000005E-2</v>
      </c>
      <c r="H39" s="490">
        <v>5.7784980999999999E-2</v>
      </c>
      <c r="I39" s="490">
        <v>6.3338564E-2</v>
      </c>
      <c r="J39" s="490">
        <v>7.7716741000000006E-2</v>
      </c>
      <c r="K39" s="490">
        <v>6.6650721999999996E-2</v>
      </c>
      <c r="L39" s="490">
        <v>3.3945445999999997E-2</v>
      </c>
      <c r="M39" s="490">
        <v>6.4671047999999995E-2</v>
      </c>
      <c r="N39" s="490">
        <v>5.8190928000000003E-2</v>
      </c>
      <c r="O39" s="490">
        <v>6.2016283999999998E-2</v>
      </c>
      <c r="P39" s="490">
        <v>6.3866561000000002E-2</v>
      </c>
      <c r="Q39" s="490">
        <v>7.9394007000000003E-2</v>
      </c>
      <c r="R39" s="490">
        <v>6.2587268000000001E-2</v>
      </c>
      <c r="S39" s="490">
        <v>5.1105871999999997E-2</v>
      </c>
      <c r="T39" s="490">
        <v>7.2760401000000002E-2</v>
      </c>
      <c r="U39" s="490">
        <v>4.1873239999999999E-2</v>
      </c>
      <c r="V39" s="490">
        <v>7.3488764999999998E-2</v>
      </c>
      <c r="W39" s="490">
        <v>6.1112275000000001E-2</v>
      </c>
      <c r="X39" s="490">
        <v>5.7083984999999997E-2</v>
      </c>
      <c r="Y39" s="490">
        <v>4.9368840999999997E-2</v>
      </c>
      <c r="Z39" s="490">
        <v>9.1445651000000003E-2</v>
      </c>
      <c r="AA39" s="490">
        <v>6.2160088000000002E-2</v>
      </c>
      <c r="AB39" s="490">
        <v>6.3082460000000007E-2</v>
      </c>
      <c r="AC39" s="490">
        <v>6.8486835999999995E-2</v>
      </c>
      <c r="AD39" s="490">
        <v>6.8380654999999999E-2</v>
      </c>
      <c r="AE39" s="490">
        <v>7.0331545999999995E-2</v>
      </c>
      <c r="AF39" s="490">
        <v>6.2604170000000001E-2</v>
      </c>
      <c r="AG39" s="490">
        <v>5.6269798000000003E-2</v>
      </c>
      <c r="AH39" s="490">
        <v>6.1906581000000002E-2</v>
      </c>
      <c r="AI39" s="490">
        <v>6.3126404999999997E-2</v>
      </c>
      <c r="AJ39" s="490">
        <v>6.6492315999999996E-2</v>
      </c>
      <c r="AK39" s="490">
        <v>7.1281784000000001E-2</v>
      </c>
      <c r="AL39" s="490">
        <v>7.5338462999999994E-2</v>
      </c>
      <c r="AM39" s="490">
        <v>0.105804527</v>
      </c>
      <c r="AN39" s="490">
        <v>7.0488541000000002E-2</v>
      </c>
      <c r="AO39" s="490">
        <v>7.5608228E-2</v>
      </c>
      <c r="AP39" s="490">
        <v>2.6288820000000001E-2</v>
      </c>
      <c r="AQ39" s="490">
        <v>5.0840820000000002E-2</v>
      </c>
      <c r="AR39" s="490">
        <v>6.2318150000000003E-2</v>
      </c>
      <c r="AS39" s="490">
        <v>5.6371645999999997E-2</v>
      </c>
      <c r="AT39" s="490">
        <v>3.5859346E-2</v>
      </c>
      <c r="AU39" s="490">
        <v>3.7501497000000002E-2</v>
      </c>
      <c r="AV39" s="490">
        <v>1.2048089999999999E-2</v>
      </c>
      <c r="AW39" s="490">
        <v>6.2138699999999998E-2</v>
      </c>
      <c r="AX39" s="490">
        <v>8.3598699999999998E-2</v>
      </c>
      <c r="AY39" s="478">
        <v>8.9259900000000003E-2</v>
      </c>
      <c r="AZ39" s="478">
        <v>7.9267000000000004E-2</v>
      </c>
      <c r="BA39" s="478">
        <v>5.67135E-2</v>
      </c>
      <c r="BB39" s="478">
        <v>2.2557799999999999E-2</v>
      </c>
      <c r="BC39" s="478">
        <v>4.9005100000000003E-2</v>
      </c>
      <c r="BD39" s="478">
        <v>4.0568399999999998E-2</v>
      </c>
      <c r="BE39" s="478">
        <v>4.8067499999999999E-2</v>
      </c>
      <c r="BF39" s="478">
        <v>9.6798599999999999E-2</v>
      </c>
      <c r="BG39" s="478">
        <v>5.6418900000000001E-2</v>
      </c>
      <c r="BH39" s="478">
        <v>3.19551E-2</v>
      </c>
      <c r="BI39" s="478">
        <v>7.0136699999999996E-2</v>
      </c>
      <c r="BJ39" s="478">
        <v>0.1288349</v>
      </c>
      <c r="BK39" s="478">
        <v>0.1443517</v>
      </c>
      <c r="BL39" s="478">
        <v>0.13097500000000001</v>
      </c>
      <c r="BM39" s="478">
        <v>7.7825900000000003E-2</v>
      </c>
      <c r="BN39" s="478">
        <v>3.0078899999999999E-2</v>
      </c>
      <c r="BO39" s="478">
        <v>7.8488100000000005E-2</v>
      </c>
      <c r="BP39" s="478">
        <v>5.4120099999999997E-2</v>
      </c>
      <c r="BQ39" s="478">
        <v>6.0845000000000003E-2</v>
      </c>
      <c r="BR39" s="478">
        <v>9.9838300000000005E-2</v>
      </c>
      <c r="BS39" s="478">
        <v>7.21638E-2</v>
      </c>
      <c r="BT39" s="478">
        <v>4.4685900000000001E-2</v>
      </c>
      <c r="BU39" s="478">
        <v>8.4725900000000007E-2</v>
      </c>
      <c r="BV39" s="478">
        <v>0.1136607</v>
      </c>
    </row>
    <row r="40" spans="1:74" ht="11.05" customHeight="1" x14ac:dyDescent="0.2">
      <c r="A40" s="240" t="s">
        <v>729</v>
      </c>
      <c r="B40" s="498" t="s">
        <v>1051</v>
      </c>
      <c r="C40" s="490">
        <v>30.308687240000001</v>
      </c>
      <c r="D40" s="490">
        <v>28.05329411</v>
      </c>
      <c r="E40" s="490">
        <v>28.392678969999999</v>
      </c>
      <c r="F40" s="490">
        <v>25.70673305</v>
      </c>
      <c r="G40" s="490">
        <v>26.771713829999999</v>
      </c>
      <c r="H40" s="490">
        <v>31.007097080000001</v>
      </c>
      <c r="I40" s="490">
        <v>33.903473130000002</v>
      </c>
      <c r="J40" s="490">
        <v>31.77422571</v>
      </c>
      <c r="K40" s="490">
        <v>27.449161180000001</v>
      </c>
      <c r="L40" s="490">
        <v>26.545381320000001</v>
      </c>
      <c r="M40" s="490">
        <v>27.441108310000001</v>
      </c>
      <c r="N40" s="490">
        <v>32.15521562</v>
      </c>
      <c r="O40" s="490">
        <v>32.399546000000001</v>
      </c>
      <c r="P40" s="490">
        <v>28.387915</v>
      </c>
      <c r="Q40" s="490">
        <v>28.746583999999999</v>
      </c>
      <c r="R40" s="490">
        <v>27.002652000000001</v>
      </c>
      <c r="S40" s="490">
        <v>27.434919000000001</v>
      </c>
      <c r="T40" s="490">
        <v>29.100542000000001</v>
      </c>
      <c r="U40" s="490">
        <v>34.241660000000003</v>
      </c>
      <c r="V40" s="490">
        <v>33.535984999999997</v>
      </c>
      <c r="W40" s="490">
        <v>28.235617000000001</v>
      </c>
      <c r="X40" s="490">
        <v>26.714389000000001</v>
      </c>
      <c r="Y40" s="490">
        <v>30.252144000000001</v>
      </c>
      <c r="Z40" s="490">
        <v>33.806263999999999</v>
      </c>
      <c r="AA40" s="490">
        <v>32.373379040000003</v>
      </c>
      <c r="AB40" s="490">
        <v>29.250390790000001</v>
      </c>
      <c r="AC40" s="490">
        <v>30.442627640000001</v>
      </c>
      <c r="AD40" s="490">
        <v>27.003236990000001</v>
      </c>
      <c r="AE40" s="490">
        <v>27.34811809</v>
      </c>
      <c r="AF40" s="490">
        <v>27.723520780000001</v>
      </c>
      <c r="AG40" s="490">
        <v>33.643691189999998</v>
      </c>
      <c r="AH40" s="490">
        <v>32.413022320000003</v>
      </c>
      <c r="AI40" s="490">
        <v>27.21788763</v>
      </c>
      <c r="AJ40" s="490">
        <v>27.407106089999999</v>
      </c>
      <c r="AK40" s="490">
        <v>29.029825079999998</v>
      </c>
      <c r="AL40" s="490">
        <v>31.52996606</v>
      </c>
      <c r="AM40" s="490">
        <v>33.819021180999997</v>
      </c>
      <c r="AN40" s="490">
        <v>29.336267823</v>
      </c>
      <c r="AO40" s="490">
        <v>30.216731102000001</v>
      </c>
      <c r="AP40" s="490">
        <v>27.097581068</v>
      </c>
      <c r="AQ40" s="490">
        <v>28.262744109</v>
      </c>
      <c r="AR40" s="490">
        <v>30.842890109999999</v>
      </c>
      <c r="AS40" s="490">
        <v>35.216715227000002</v>
      </c>
      <c r="AT40" s="490">
        <v>33.154276025999998</v>
      </c>
      <c r="AU40" s="490">
        <v>28.728327804999999</v>
      </c>
      <c r="AV40" s="490">
        <v>28.245928899999999</v>
      </c>
      <c r="AW40" s="490">
        <v>29.589005910000001</v>
      </c>
      <c r="AX40" s="490">
        <v>33.453539999999997</v>
      </c>
      <c r="AY40" s="478">
        <v>33.843919999999997</v>
      </c>
      <c r="AZ40" s="478">
        <v>28.952310000000001</v>
      </c>
      <c r="BA40" s="478">
        <v>29.993279999999999</v>
      </c>
      <c r="BB40" s="478">
        <v>27.988289999999999</v>
      </c>
      <c r="BC40" s="478">
        <v>28.464780000000001</v>
      </c>
      <c r="BD40" s="478">
        <v>30.877510000000001</v>
      </c>
      <c r="BE40" s="478">
        <v>35.621510000000001</v>
      </c>
      <c r="BF40" s="478">
        <v>34.677849999999999</v>
      </c>
      <c r="BG40" s="478">
        <v>29.55725</v>
      </c>
      <c r="BH40" s="478">
        <v>29.300059999999998</v>
      </c>
      <c r="BI40" s="478">
        <v>30.071560000000002</v>
      </c>
      <c r="BJ40" s="478">
        <v>34.092269999999999</v>
      </c>
      <c r="BK40" s="478">
        <v>34.06176</v>
      </c>
      <c r="BL40" s="478">
        <v>29.440200000000001</v>
      </c>
      <c r="BM40" s="478">
        <v>30.40014</v>
      </c>
      <c r="BN40" s="478">
        <v>28.477699999999999</v>
      </c>
      <c r="BO40" s="478">
        <v>28.932120000000001</v>
      </c>
      <c r="BP40" s="478">
        <v>31.341919999999998</v>
      </c>
      <c r="BQ40" s="478">
        <v>36.175339999999998</v>
      </c>
      <c r="BR40" s="478">
        <v>35.189900000000002</v>
      </c>
      <c r="BS40" s="478">
        <v>29.93852</v>
      </c>
      <c r="BT40" s="478">
        <v>29.67989</v>
      </c>
      <c r="BU40" s="478">
        <v>30.322700000000001</v>
      </c>
      <c r="BV40" s="478">
        <v>34.314210000000003</v>
      </c>
    </row>
    <row r="41" spans="1:74" ht="11.05" customHeight="1" x14ac:dyDescent="0.2">
      <c r="A41" s="235"/>
      <c r="B41" s="68" t="s">
        <v>730</v>
      </c>
      <c r="C41" s="491"/>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1"/>
      <c r="AM41" s="491"/>
      <c r="AN41" s="491"/>
      <c r="AO41" s="491"/>
      <c r="AP41" s="491"/>
      <c r="AQ41" s="491"/>
      <c r="AR41" s="491"/>
      <c r="AS41" s="491"/>
      <c r="AT41" s="491"/>
      <c r="AU41" s="491"/>
      <c r="AV41" s="491"/>
      <c r="AW41" s="491"/>
      <c r="AX41" s="491"/>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c r="BV41" s="496"/>
    </row>
    <row r="42" spans="1:74" s="303" customFormat="1" ht="11.05" customHeight="1" x14ac:dyDescent="0.2">
      <c r="A42" s="497" t="s">
        <v>737</v>
      </c>
      <c r="B42" s="499" t="s">
        <v>1048</v>
      </c>
      <c r="C42" s="322">
        <v>11.823401164</v>
      </c>
      <c r="D42" s="322">
        <v>9.3480001309999992</v>
      </c>
      <c r="E42" s="322">
        <v>10.498290535000001</v>
      </c>
      <c r="F42" s="322">
        <v>10.520397861999999</v>
      </c>
      <c r="G42" s="322">
        <v>11.777056180000001</v>
      </c>
      <c r="H42" s="322">
        <v>14.263717612000001</v>
      </c>
      <c r="I42" s="322">
        <v>15.161433285999999</v>
      </c>
      <c r="J42" s="322">
        <v>15.264172644</v>
      </c>
      <c r="K42" s="322">
        <v>13.551901466</v>
      </c>
      <c r="L42" s="322">
        <v>11.359625006</v>
      </c>
      <c r="M42" s="322">
        <v>10.357539593</v>
      </c>
      <c r="N42" s="322">
        <v>11.803034047000001</v>
      </c>
      <c r="O42" s="322">
        <v>11.404198940000001</v>
      </c>
      <c r="P42" s="322">
        <v>10.143285562000001</v>
      </c>
      <c r="Q42" s="322">
        <v>10.572162090000001</v>
      </c>
      <c r="R42" s="322">
        <v>10.818175795</v>
      </c>
      <c r="S42" s="322">
        <v>11.987602676</v>
      </c>
      <c r="T42" s="322">
        <v>13.794262742000001</v>
      </c>
      <c r="U42" s="322">
        <v>14.633014744</v>
      </c>
      <c r="V42" s="322">
        <v>14.698317957</v>
      </c>
      <c r="W42" s="322">
        <v>13.967562001999999</v>
      </c>
      <c r="X42" s="322">
        <v>11.796231561000001</v>
      </c>
      <c r="Y42" s="322">
        <v>11.069506042</v>
      </c>
      <c r="Z42" s="322">
        <v>12.518020931000001</v>
      </c>
      <c r="AA42" s="322">
        <v>11.785141353</v>
      </c>
      <c r="AB42" s="322">
        <v>10.922724393999999</v>
      </c>
      <c r="AC42" s="322">
        <v>11.621465860000001</v>
      </c>
      <c r="AD42" s="322">
        <v>10.805441566000001</v>
      </c>
      <c r="AE42" s="322">
        <v>11.786624143999999</v>
      </c>
      <c r="AF42" s="322">
        <v>13.320702239999999</v>
      </c>
      <c r="AG42" s="322">
        <v>16.201811616000001</v>
      </c>
      <c r="AH42" s="322">
        <v>15.753490006</v>
      </c>
      <c r="AI42" s="322">
        <v>13.921400897</v>
      </c>
      <c r="AJ42" s="322">
        <v>12.461088935999999</v>
      </c>
      <c r="AK42" s="322">
        <v>11.205402360000001</v>
      </c>
      <c r="AL42" s="322">
        <v>12.20937369</v>
      </c>
      <c r="AM42" s="322">
        <v>12.432866032</v>
      </c>
      <c r="AN42" s="322">
        <v>11.210577885999999</v>
      </c>
      <c r="AO42" s="322">
        <v>10.944732576</v>
      </c>
      <c r="AP42" s="322">
        <v>10.655577673</v>
      </c>
      <c r="AQ42" s="322">
        <v>11.878898620999999</v>
      </c>
      <c r="AR42" s="322">
        <v>14.570476448000001</v>
      </c>
      <c r="AS42" s="322">
        <v>16.320913556000001</v>
      </c>
      <c r="AT42" s="322">
        <v>15.874840055</v>
      </c>
      <c r="AU42" s="322">
        <v>14.195785846</v>
      </c>
      <c r="AV42" s="322">
        <v>13.159240799000001</v>
      </c>
      <c r="AW42" s="322">
        <v>11.747769999999999</v>
      </c>
      <c r="AX42" s="322">
        <v>12.76929</v>
      </c>
      <c r="AY42" s="484">
        <v>12.50587</v>
      </c>
      <c r="AZ42" s="484">
        <v>10.61816</v>
      </c>
      <c r="BA42" s="484">
        <v>11.28355</v>
      </c>
      <c r="BB42" s="484">
        <v>11.091290000000001</v>
      </c>
      <c r="BC42" s="484">
        <v>12.84859</v>
      </c>
      <c r="BD42" s="484">
        <v>14.89171</v>
      </c>
      <c r="BE42" s="484">
        <v>17.114830000000001</v>
      </c>
      <c r="BF42" s="484">
        <v>17.357610000000001</v>
      </c>
      <c r="BG42" s="484">
        <v>15.4198</v>
      </c>
      <c r="BH42" s="484">
        <v>13.71862</v>
      </c>
      <c r="BI42" s="484">
        <v>12.2707</v>
      </c>
      <c r="BJ42" s="484">
        <v>13.89424</v>
      </c>
      <c r="BK42" s="484">
        <v>13.136710000000001</v>
      </c>
      <c r="BL42" s="484">
        <v>11.15624</v>
      </c>
      <c r="BM42" s="484">
        <v>11.919180000000001</v>
      </c>
      <c r="BN42" s="484">
        <v>11.53018</v>
      </c>
      <c r="BO42" s="484">
        <v>13.311529999999999</v>
      </c>
      <c r="BP42" s="484">
        <v>15.26057</v>
      </c>
      <c r="BQ42" s="484">
        <v>17.53012</v>
      </c>
      <c r="BR42" s="484">
        <v>17.826989999999999</v>
      </c>
      <c r="BS42" s="484">
        <v>15.83508</v>
      </c>
      <c r="BT42" s="484">
        <v>13.93554</v>
      </c>
      <c r="BU42" s="484">
        <v>12.26845</v>
      </c>
      <c r="BV42" s="484">
        <v>13.793559999999999</v>
      </c>
    </row>
    <row r="43" spans="1:74" ht="11.05" customHeight="1" x14ac:dyDescent="0.2">
      <c r="A43" s="240" t="s">
        <v>731</v>
      </c>
      <c r="B43" s="500" t="s">
        <v>1042</v>
      </c>
      <c r="C43" s="490">
        <v>4.4016175110000004</v>
      </c>
      <c r="D43" s="490">
        <v>2.688735431</v>
      </c>
      <c r="E43" s="490">
        <v>3.728900528</v>
      </c>
      <c r="F43" s="490">
        <v>4.3554747530000002</v>
      </c>
      <c r="G43" s="490">
        <v>5.2010975830000001</v>
      </c>
      <c r="H43" s="490">
        <v>6.0245460409999998</v>
      </c>
      <c r="I43" s="490">
        <v>7.3216084239999999</v>
      </c>
      <c r="J43" s="490">
        <v>6.750249063</v>
      </c>
      <c r="K43" s="490">
        <v>5.7198562900000001</v>
      </c>
      <c r="L43" s="490">
        <v>4.3541103430000003</v>
      </c>
      <c r="M43" s="490">
        <v>3.249647666</v>
      </c>
      <c r="N43" s="490">
        <v>3.9109101530000001</v>
      </c>
      <c r="O43" s="490">
        <v>3.2942378990000001</v>
      </c>
      <c r="P43" s="490">
        <v>3.170174539</v>
      </c>
      <c r="Q43" s="490">
        <v>3.2605770239999998</v>
      </c>
      <c r="R43" s="490">
        <v>3.8989014389999999</v>
      </c>
      <c r="S43" s="490">
        <v>4.1716778210000003</v>
      </c>
      <c r="T43" s="490">
        <v>4.9728162989999998</v>
      </c>
      <c r="U43" s="490">
        <v>6.4084500159999997</v>
      </c>
      <c r="V43" s="490">
        <v>6.4097442229999997</v>
      </c>
      <c r="W43" s="490">
        <v>5.9845953429999996</v>
      </c>
      <c r="X43" s="490">
        <v>5.3369016460000003</v>
      </c>
      <c r="Y43" s="490">
        <v>4.0146744869999997</v>
      </c>
      <c r="Z43" s="490">
        <v>4.5973195320000002</v>
      </c>
      <c r="AA43" s="490">
        <v>4.172951522</v>
      </c>
      <c r="AB43" s="490">
        <v>3.7547964569999999</v>
      </c>
      <c r="AC43" s="490">
        <v>3.892634116</v>
      </c>
      <c r="AD43" s="490">
        <v>5.3204685859999996</v>
      </c>
      <c r="AE43" s="490">
        <v>5.1863593860000003</v>
      </c>
      <c r="AF43" s="490">
        <v>5.4864811170000003</v>
      </c>
      <c r="AG43" s="490">
        <v>7.5551194580000001</v>
      </c>
      <c r="AH43" s="490">
        <v>7.7571218169999998</v>
      </c>
      <c r="AI43" s="490">
        <v>6.6738682589999998</v>
      </c>
      <c r="AJ43" s="490">
        <v>6.1002007450000004</v>
      </c>
      <c r="AK43" s="490">
        <v>4.9528960030000002</v>
      </c>
      <c r="AL43" s="490">
        <v>5.1458427469999997</v>
      </c>
      <c r="AM43" s="490">
        <v>4.6417853329999996</v>
      </c>
      <c r="AN43" s="490">
        <v>3.9272644329999999</v>
      </c>
      <c r="AO43" s="490">
        <v>3.8148263230000001</v>
      </c>
      <c r="AP43" s="490">
        <v>4.2410795009999998</v>
      </c>
      <c r="AQ43" s="490">
        <v>4.580139226</v>
      </c>
      <c r="AR43" s="490">
        <v>6.4795630900000001</v>
      </c>
      <c r="AS43" s="490">
        <v>8.0983688679999997</v>
      </c>
      <c r="AT43" s="490">
        <v>8.1071101120000009</v>
      </c>
      <c r="AU43" s="490">
        <v>6.8469471339999997</v>
      </c>
      <c r="AV43" s="490">
        <v>6.737877707</v>
      </c>
      <c r="AW43" s="490">
        <v>4.7222330000000001</v>
      </c>
      <c r="AX43" s="490">
        <v>5.3096009999999998</v>
      </c>
      <c r="AY43" s="478">
        <v>5.4270860000000001</v>
      </c>
      <c r="AZ43" s="478">
        <v>3.4789780000000001</v>
      </c>
      <c r="BA43" s="478">
        <v>3.5573169999999998</v>
      </c>
      <c r="BB43" s="478">
        <v>3.9028040000000002</v>
      </c>
      <c r="BC43" s="478">
        <v>4.4170470000000002</v>
      </c>
      <c r="BD43" s="478">
        <v>5.9264260000000002</v>
      </c>
      <c r="BE43" s="478">
        <v>7.4730410000000003</v>
      </c>
      <c r="BF43" s="478">
        <v>7.7339399999999996</v>
      </c>
      <c r="BG43" s="478">
        <v>6.5943240000000003</v>
      </c>
      <c r="BH43" s="478">
        <v>6.0888359999999997</v>
      </c>
      <c r="BI43" s="478">
        <v>4.7130239999999999</v>
      </c>
      <c r="BJ43" s="478">
        <v>5.2489330000000001</v>
      </c>
      <c r="BK43" s="478">
        <v>4.8189209999999996</v>
      </c>
      <c r="BL43" s="478">
        <v>3.5476030000000001</v>
      </c>
      <c r="BM43" s="478">
        <v>3.5554160000000001</v>
      </c>
      <c r="BN43" s="478">
        <v>3.9196819999999999</v>
      </c>
      <c r="BO43" s="478">
        <v>4.0758479999999997</v>
      </c>
      <c r="BP43" s="478">
        <v>5.7142289999999996</v>
      </c>
      <c r="BQ43" s="478">
        <v>7.30572</v>
      </c>
      <c r="BR43" s="478">
        <v>7.8499549999999996</v>
      </c>
      <c r="BS43" s="478">
        <v>6.7256619999999998</v>
      </c>
      <c r="BT43" s="478">
        <v>6.1272950000000002</v>
      </c>
      <c r="BU43" s="478">
        <v>4.907756</v>
      </c>
      <c r="BV43" s="478">
        <v>5.2331570000000003</v>
      </c>
    </row>
    <row r="44" spans="1:74" ht="11.05" customHeight="1" x14ac:dyDescent="0.2">
      <c r="A44" s="240" t="s">
        <v>732</v>
      </c>
      <c r="B44" s="500" t="s">
        <v>474</v>
      </c>
      <c r="C44" s="490">
        <v>2.497704234</v>
      </c>
      <c r="D44" s="490">
        <v>2.140414974</v>
      </c>
      <c r="E44" s="490">
        <v>1.3960728120000001</v>
      </c>
      <c r="F44" s="490">
        <v>1.4746057450000001</v>
      </c>
      <c r="G44" s="490">
        <v>1.8008832770000001</v>
      </c>
      <c r="H44" s="490">
        <v>2.8994085869999999</v>
      </c>
      <c r="I44" s="490">
        <v>2.8442772939999998</v>
      </c>
      <c r="J44" s="490">
        <v>3.2599682959999998</v>
      </c>
      <c r="K44" s="490">
        <v>2.8860318469999999</v>
      </c>
      <c r="L44" s="490">
        <v>2.7658335319999998</v>
      </c>
      <c r="M44" s="490">
        <v>2.5535805730000001</v>
      </c>
      <c r="N44" s="490">
        <v>2.6528996230000002</v>
      </c>
      <c r="O44" s="490">
        <v>2.8944094140000001</v>
      </c>
      <c r="P44" s="490">
        <v>2.1204946680000001</v>
      </c>
      <c r="Q44" s="490">
        <v>1.6109645779999999</v>
      </c>
      <c r="R44" s="490">
        <v>1.593317911</v>
      </c>
      <c r="S44" s="490">
        <v>2.1926497330000001</v>
      </c>
      <c r="T44" s="490">
        <v>3.1011827140000001</v>
      </c>
      <c r="U44" s="490">
        <v>2.7679871330000001</v>
      </c>
      <c r="V44" s="490">
        <v>3.1462146949999998</v>
      </c>
      <c r="W44" s="490">
        <v>2.8670908179999999</v>
      </c>
      <c r="X44" s="490">
        <v>2.162914555</v>
      </c>
      <c r="Y44" s="490">
        <v>2.2051205500000002</v>
      </c>
      <c r="Z44" s="490">
        <v>2.5161485610000001</v>
      </c>
      <c r="AA44" s="490">
        <v>2.1171433290000001</v>
      </c>
      <c r="AB44" s="490">
        <v>2.0992355460000001</v>
      </c>
      <c r="AC44" s="490">
        <v>1.812793004</v>
      </c>
      <c r="AD44" s="490">
        <v>0.44893692499999999</v>
      </c>
      <c r="AE44" s="490">
        <v>1.258611478</v>
      </c>
      <c r="AF44" s="490">
        <v>1.962946241</v>
      </c>
      <c r="AG44" s="490">
        <v>2.7232095489999999</v>
      </c>
      <c r="AH44" s="490">
        <v>2.4571242230000001</v>
      </c>
      <c r="AI44" s="490">
        <v>1.9340046769999999</v>
      </c>
      <c r="AJ44" s="490">
        <v>1.721433985</v>
      </c>
      <c r="AK44" s="490">
        <v>1.4367416340000001</v>
      </c>
      <c r="AL44" s="490">
        <v>1.784214011</v>
      </c>
      <c r="AM44" s="490">
        <v>2.304816245</v>
      </c>
      <c r="AN44" s="490">
        <v>1.7866740210000001</v>
      </c>
      <c r="AO44" s="490">
        <v>0.96345018800000004</v>
      </c>
      <c r="AP44" s="490">
        <v>1.038261603</v>
      </c>
      <c r="AQ44" s="490">
        <v>1.2189206880000001</v>
      </c>
      <c r="AR44" s="490">
        <v>1.706260874</v>
      </c>
      <c r="AS44" s="490">
        <v>2.0509847630000002</v>
      </c>
      <c r="AT44" s="490">
        <v>1.76777183</v>
      </c>
      <c r="AU44" s="490">
        <v>1.7461978060000001</v>
      </c>
      <c r="AV44" s="490">
        <v>1.3697998149999999</v>
      </c>
      <c r="AW44" s="490">
        <v>1.258961</v>
      </c>
      <c r="AX44" s="490">
        <v>1.49197</v>
      </c>
      <c r="AY44" s="478">
        <v>1.0808420000000001</v>
      </c>
      <c r="AZ44" s="478">
        <v>1.187011</v>
      </c>
      <c r="BA44" s="478">
        <v>0.99129610000000001</v>
      </c>
      <c r="BB44" s="478">
        <v>1.078756</v>
      </c>
      <c r="BC44" s="478">
        <v>1.1916119999999999</v>
      </c>
      <c r="BD44" s="478">
        <v>1.742955</v>
      </c>
      <c r="BE44" s="478">
        <v>2.4682590000000002</v>
      </c>
      <c r="BF44" s="478">
        <v>2.5573190000000001</v>
      </c>
      <c r="BG44" s="478">
        <v>2.027841</v>
      </c>
      <c r="BH44" s="478">
        <v>1.567248</v>
      </c>
      <c r="BI44" s="478">
        <v>1.35283</v>
      </c>
      <c r="BJ44" s="478">
        <v>2.476623</v>
      </c>
      <c r="BK44" s="478">
        <v>2.1021800000000002</v>
      </c>
      <c r="BL44" s="478">
        <v>1.2371859999999999</v>
      </c>
      <c r="BM44" s="478">
        <v>1.0535000000000001</v>
      </c>
      <c r="BN44" s="478">
        <v>0.96145780000000003</v>
      </c>
      <c r="BO44" s="478">
        <v>1.1566730000000001</v>
      </c>
      <c r="BP44" s="478">
        <v>1.7775920000000001</v>
      </c>
      <c r="BQ44" s="478">
        <v>2.532988</v>
      </c>
      <c r="BR44" s="478">
        <v>2.502284</v>
      </c>
      <c r="BS44" s="478">
        <v>1.9431620000000001</v>
      </c>
      <c r="BT44" s="478">
        <v>1.4533860000000001</v>
      </c>
      <c r="BU44" s="478">
        <v>1.078311</v>
      </c>
      <c r="BV44" s="478">
        <v>2.3739170000000001</v>
      </c>
    </row>
    <row r="45" spans="1:74" ht="11.05" customHeight="1" x14ac:dyDescent="0.2">
      <c r="A45" s="240" t="s">
        <v>733</v>
      </c>
      <c r="B45" s="468" t="s">
        <v>1043</v>
      </c>
      <c r="C45" s="490">
        <v>2.9762080000000002</v>
      </c>
      <c r="D45" s="490">
        <v>2.537131</v>
      </c>
      <c r="E45" s="490">
        <v>2.938412</v>
      </c>
      <c r="F45" s="490">
        <v>2.203284</v>
      </c>
      <c r="G45" s="490">
        <v>2.0864739999999999</v>
      </c>
      <c r="H45" s="490">
        <v>2.8533330000000001</v>
      </c>
      <c r="I45" s="490">
        <v>2.7993480000000002</v>
      </c>
      <c r="J45" s="490">
        <v>2.9325009999999998</v>
      </c>
      <c r="K45" s="490">
        <v>2.8187669999999998</v>
      </c>
      <c r="L45" s="490">
        <v>2.1867749999999999</v>
      </c>
      <c r="M45" s="490">
        <v>2.4741390000000001</v>
      </c>
      <c r="N45" s="490">
        <v>2.8234900000000001</v>
      </c>
      <c r="O45" s="490">
        <v>2.7389350000000001</v>
      </c>
      <c r="P45" s="490">
        <v>2.4594149999999999</v>
      </c>
      <c r="Q45" s="490">
        <v>2.9726669999999999</v>
      </c>
      <c r="R45" s="490">
        <v>2.145546</v>
      </c>
      <c r="S45" s="490">
        <v>2.4725130000000002</v>
      </c>
      <c r="T45" s="490">
        <v>2.8569779999999998</v>
      </c>
      <c r="U45" s="490">
        <v>2.9331990000000001</v>
      </c>
      <c r="V45" s="490">
        <v>2.9300359999999999</v>
      </c>
      <c r="W45" s="490">
        <v>2.8413569999999999</v>
      </c>
      <c r="X45" s="490">
        <v>2.1852830000000001</v>
      </c>
      <c r="Y45" s="490">
        <v>2.419165</v>
      </c>
      <c r="Z45" s="490">
        <v>2.9876990000000001</v>
      </c>
      <c r="AA45" s="490">
        <v>2.9859010000000001</v>
      </c>
      <c r="AB45" s="490">
        <v>2.683497</v>
      </c>
      <c r="AC45" s="490">
        <v>2.9160119999999998</v>
      </c>
      <c r="AD45" s="490">
        <v>1.8350759999999999</v>
      </c>
      <c r="AE45" s="490">
        <v>2.2013470000000002</v>
      </c>
      <c r="AF45" s="490">
        <v>2.7358889999999998</v>
      </c>
      <c r="AG45" s="490">
        <v>2.8756400000000002</v>
      </c>
      <c r="AH45" s="490">
        <v>2.8572009999999999</v>
      </c>
      <c r="AI45" s="490">
        <v>2.8479830000000002</v>
      </c>
      <c r="AJ45" s="490">
        <v>2.1500490000000001</v>
      </c>
      <c r="AK45" s="490">
        <v>2.4478300000000002</v>
      </c>
      <c r="AL45" s="490">
        <v>2.9861650000000002</v>
      </c>
      <c r="AM45" s="490">
        <v>2.9877720000000001</v>
      </c>
      <c r="AN45" s="490">
        <v>2.7356379999999998</v>
      </c>
      <c r="AO45" s="490">
        <v>2.972156</v>
      </c>
      <c r="AP45" s="490">
        <v>2.0568770000000001</v>
      </c>
      <c r="AQ45" s="490">
        <v>2.5410979999999999</v>
      </c>
      <c r="AR45" s="490">
        <v>2.8504839999999998</v>
      </c>
      <c r="AS45" s="490">
        <v>2.9229189999999998</v>
      </c>
      <c r="AT45" s="490">
        <v>2.929713</v>
      </c>
      <c r="AU45" s="490">
        <v>2.855785</v>
      </c>
      <c r="AV45" s="490">
        <v>2.0923980000000002</v>
      </c>
      <c r="AW45" s="490">
        <v>2.4540700000000002</v>
      </c>
      <c r="AX45" s="490">
        <v>2.9890699999999999</v>
      </c>
      <c r="AY45" s="478">
        <v>2.9034900000000001</v>
      </c>
      <c r="AZ45" s="478">
        <v>2.6225100000000001</v>
      </c>
      <c r="BA45" s="478">
        <v>2.9034900000000001</v>
      </c>
      <c r="BB45" s="478">
        <v>2.0356700000000001</v>
      </c>
      <c r="BC45" s="478">
        <v>2.5293000000000001</v>
      </c>
      <c r="BD45" s="478">
        <v>2.8098299999999998</v>
      </c>
      <c r="BE45" s="478">
        <v>2.9034900000000001</v>
      </c>
      <c r="BF45" s="478">
        <v>2.9034900000000001</v>
      </c>
      <c r="BG45" s="478">
        <v>2.8098299999999998</v>
      </c>
      <c r="BH45" s="478">
        <v>2.0632600000000001</v>
      </c>
      <c r="BI45" s="478">
        <v>2.48685</v>
      </c>
      <c r="BJ45" s="478">
        <v>2.9034900000000001</v>
      </c>
      <c r="BK45" s="478">
        <v>2.9034900000000001</v>
      </c>
      <c r="BL45" s="478">
        <v>2.6225100000000001</v>
      </c>
      <c r="BM45" s="478">
        <v>2.9034900000000001</v>
      </c>
      <c r="BN45" s="478">
        <v>1.98366</v>
      </c>
      <c r="BO45" s="478">
        <v>2.6524800000000002</v>
      </c>
      <c r="BP45" s="478">
        <v>2.8098299999999998</v>
      </c>
      <c r="BQ45" s="478">
        <v>2.9034900000000001</v>
      </c>
      <c r="BR45" s="478">
        <v>2.9034900000000001</v>
      </c>
      <c r="BS45" s="478">
        <v>2.8098299999999998</v>
      </c>
      <c r="BT45" s="478">
        <v>2.09707</v>
      </c>
      <c r="BU45" s="478">
        <v>2.4696600000000002</v>
      </c>
      <c r="BV45" s="478">
        <v>2.9034900000000001</v>
      </c>
    </row>
    <row r="46" spans="1:74" ht="11.05" customHeight="1" x14ac:dyDescent="0.2">
      <c r="A46" s="240" t="s">
        <v>734</v>
      </c>
      <c r="B46" s="468" t="s">
        <v>1036</v>
      </c>
      <c r="C46" s="490">
        <v>0.67000143899999998</v>
      </c>
      <c r="D46" s="490">
        <v>0.61367950699999996</v>
      </c>
      <c r="E46" s="490">
        <v>0.80302379400000001</v>
      </c>
      <c r="F46" s="490">
        <v>0.81524792400000001</v>
      </c>
      <c r="G46" s="490">
        <v>0.81892114500000002</v>
      </c>
      <c r="H46" s="490">
        <v>0.76988669600000004</v>
      </c>
      <c r="I46" s="490">
        <v>0.77475491699999999</v>
      </c>
      <c r="J46" s="490">
        <v>0.73600069899999998</v>
      </c>
      <c r="K46" s="490">
        <v>0.58082874500000004</v>
      </c>
      <c r="L46" s="490">
        <v>0.49829668999999999</v>
      </c>
      <c r="M46" s="490">
        <v>0.52147586800000001</v>
      </c>
      <c r="N46" s="490">
        <v>0.503111576</v>
      </c>
      <c r="O46" s="490">
        <v>0.60785339100000002</v>
      </c>
      <c r="P46" s="490">
        <v>0.52554214099999996</v>
      </c>
      <c r="Q46" s="490">
        <v>0.72394361299999999</v>
      </c>
      <c r="R46" s="490">
        <v>0.69292149700000005</v>
      </c>
      <c r="S46" s="490">
        <v>0.75712838100000002</v>
      </c>
      <c r="T46" s="490">
        <v>0.67015142500000002</v>
      </c>
      <c r="U46" s="490">
        <v>0.71241123299999998</v>
      </c>
      <c r="V46" s="490">
        <v>0.58531782300000001</v>
      </c>
      <c r="W46" s="490">
        <v>0.49033400199999999</v>
      </c>
      <c r="X46" s="490">
        <v>0.40473739800000003</v>
      </c>
      <c r="Y46" s="490">
        <v>0.53566015300000003</v>
      </c>
      <c r="Z46" s="490">
        <v>0.44160084300000002</v>
      </c>
      <c r="AA46" s="490">
        <v>0.372585</v>
      </c>
      <c r="AB46" s="490">
        <v>0.418738</v>
      </c>
      <c r="AC46" s="490">
        <v>0.56912200000000002</v>
      </c>
      <c r="AD46" s="490">
        <v>0.75382300000000002</v>
      </c>
      <c r="AE46" s="490">
        <v>0.87931300000000001</v>
      </c>
      <c r="AF46" s="490">
        <v>0.90965799999999997</v>
      </c>
      <c r="AG46" s="490">
        <v>0.89791500000000002</v>
      </c>
      <c r="AH46" s="490">
        <v>0.68657400000000002</v>
      </c>
      <c r="AI46" s="490">
        <v>0.49131399999999997</v>
      </c>
      <c r="AJ46" s="490">
        <v>0.481603</v>
      </c>
      <c r="AK46" s="490">
        <v>0.47101399999999999</v>
      </c>
      <c r="AL46" s="490">
        <v>0.42544599999999999</v>
      </c>
      <c r="AM46" s="490">
        <v>0.53214216800000003</v>
      </c>
      <c r="AN46" s="490">
        <v>0.49428885099999997</v>
      </c>
      <c r="AO46" s="490">
        <v>0.69078691699999994</v>
      </c>
      <c r="AP46" s="490">
        <v>0.69106556900000005</v>
      </c>
      <c r="AQ46" s="490">
        <v>0.75309183099999999</v>
      </c>
      <c r="AR46" s="490">
        <v>0.75140748400000001</v>
      </c>
      <c r="AS46" s="490">
        <v>0.63438157500000003</v>
      </c>
      <c r="AT46" s="490">
        <v>0.54971065100000005</v>
      </c>
      <c r="AU46" s="490">
        <v>0.40466867499999998</v>
      </c>
      <c r="AV46" s="490">
        <v>0.46775572599999998</v>
      </c>
      <c r="AW46" s="490">
        <v>0.46160000000000001</v>
      </c>
      <c r="AX46" s="490">
        <v>0.45519999999999999</v>
      </c>
      <c r="AY46" s="478">
        <v>0.47888609999999998</v>
      </c>
      <c r="AZ46" s="478">
        <v>0.49639680000000003</v>
      </c>
      <c r="BA46" s="478">
        <v>0.62579720000000005</v>
      </c>
      <c r="BB46" s="478">
        <v>0.70264150000000003</v>
      </c>
      <c r="BC46" s="478">
        <v>0.71236909999999998</v>
      </c>
      <c r="BD46" s="478">
        <v>0.68573919999999999</v>
      </c>
      <c r="BE46" s="478">
        <v>0.70084900000000006</v>
      </c>
      <c r="BF46" s="478">
        <v>0.69088609999999995</v>
      </c>
      <c r="BG46" s="478">
        <v>0.57704270000000002</v>
      </c>
      <c r="BH46" s="478">
        <v>0.53785139999999998</v>
      </c>
      <c r="BI46" s="478">
        <v>0.54879599999999995</v>
      </c>
      <c r="BJ46" s="478">
        <v>0.54765929999999996</v>
      </c>
      <c r="BK46" s="478">
        <v>0.59560000000000002</v>
      </c>
      <c r="BL46" s="478">
        <v>0.56679999999999997</v>
      </c>
      <c r="BM46" s="478">
        <v>0.70879999999999999</v>
      </c>
      <c r="BN46" s="478">
        <v>0.78059999999999996</v>
      </c>
      <c r="BO46" s="478">
        <v>0.80289999999999995</v>
      </c>
      <c r="BP46" s="478">
        <v>0.75049999999999994</v>
      </c>
      <c r="BQ46" s="478">
        <v>0.7571</v>
      </c>
      <c r="BR46" s="478">
        <v>0.75580000000000003</v>
      </c>
      <c r="BS46" s="478">
        <v>0.63380000000000003</v>
      </c>
      <c r="BT46" s="478">
        <v>0.53280000000000005</v>
      </c>
      <c r="BU46" s="478">
        <v>0.53339999999999999</v>
      </c>
      <c r="BV46" s="478">
        <v>0.5252</v>
      </c>
    </row>
    <row r="47" spans="1:74" ht="11.05" customHeight="1" x14ac:dyDescent="0.2">
      <c r="A47" s="240" t="s">
        <v>735</v>
      </c>
      <c r="B47" s="468" t="s">
        <v>1049</v>
      </c>
      <c r="C47" s="490">
        <v>1.291026781</v>
      </c>
      <c r="D47" s="490">
        <v>1.3680455979999999</v>
      </c>
      <c r="E47" s="490">
        <v>1.626209673</v>
      </c>
      <c r="F47" s="490">
        <v>1.6491674380000001</v>
      </c>
      <c r="G47" s="490">
        <v>1.8380618289999999</v>
      </c>
      <c r="H47" s="490">
        <v>1.6745329790000001</v>
      </c>
      <c r="I47" s="490">
        <v>1.385658149</v>
      </c>
      <c r="J47" s="490">
        <v>1.561282445</v>
      </c>
      <c r="K47" s="490">
        <v>1.5238516559999999</v>
      </c>
      <c r="L47" s="490">
        <v>1.550027832</v>
      </c>
      <c r="M47" s="490">
        <v>1.5671428000000001</v>
      </c>
      <c r="N47" s="490">
        <v>1.9106850559999999</v>
      </c>
      <c r="O47" s="490">
        <v>1.8776124439999999</v>
      </c>
      <c r="P47" s="490">
        <v>1.873615019</v>
      </c>
      <c r="Q47" s="490">
        <v>2.011996758</v>
      </c>
      <c r="R47" s="490">
        <v>2.4782622230000002</v>
      </c>
      <c r="S47" s="490">
        <v>2.3787498249999999</v>
      </c>
      <c r="T47" s="490">
        <v>2.1601544060000002</v>
      </c>
      <c r="U47" s="490">
        <v>1.776854323</v>
      </c>
      <c r="V47" s="490">
        <v>1.6032333910000001</v>
      </c>
      <c r="W47" s="490">
        <v>1.765584136</v>
      </c>
      <c r="X47" s="490">
        <v>1.7043514340000001</v>
      </c>
      <c r="Y47" s="490">
        <v>1.8873520429999999</v>
      </c>
      <c r="Z47" s="490">
        <v>1.97670547</v>
      </c>
      <c r="AA47" s="490">
        <v>2.142888621</v>
      </c>
      <c r="AB47" s="490">
        <v>1.96558576</v>
      </c>
      <c r="AC47" s="490">
        <v>2.418775455</v>
      </c>
      <c r="AD47" s="490">
        <v>2.39499664</v>
      </c>
      <c r="AE47" s="490">
        <v>2.2524123189999998</v>
      </c>
      <c r="AF47" s="490">
        <v>2.2092074180000001</v>
      </c>
      <c r="AG47" s="490">
        <v>2.1377383480000001</v>
      </c>
      <c r="AH47" s="490">
        <v>1.9797808459999999</v>
      </c>
      <c r="AI47" s="490">
        <v>1.9738865059999999</v>
      </c>
      <c r="AJ47" s="490">
        <v>2.0140316380000001</v>
      </c>
      <c r="AK47" s="490">
        <v>1.902560681</v>
      </c>
      <c r="AL47" s="490">
        <v>1.8753129749999999</v>
      </c>
      <c r="AM47" s="490">
        <v>1.975020601</v>
      </c>
      <c r="AN47" s="490">
        <v>2.2765536399999999</v>
      </c>
      <c r="AO47" s="490">
        <v>2.5267934759999999</v>
      </c>
      <c r="AP47" s="490">
        <v>2.653684701</v>
      </c>
      <c r="AQ47" s="490">
        <v>2.8108730159999999</v>
      </c>
      <c r="AR47" s="490">
        <v>2.7612269170000001</v>
      </c>
      <c r="AS47" s="490">
        <v>2.5754623080000001</v>
      </c>
      <c r="AT47" s="490">
        <v>2.485028834</v>
      </c>
      <c r="AU47" s="490">
        <v>2.3132421750000001</v>
      </c>
      <c r="AV47" s="490">
        <v>2.4895137090000001</v>
      </c>
      <c r="AW47" s="490">
        <v>2.8490169999999999</v>
      </c>
      <c r="AX47" s="490">
        <v>2.5186009999999999</v>
      </c>
      <c r="AY47" s="478">
        <v>2.628908</v>
      </c>
      <c r="AZ47" s="478">
        <v>2.8450600000000001</v>
      </c>
      <c r="BA47" s="478">
        <v>3.2388720000000002</v>
      </c>
      <c r="BB47" s="478">
        <v>3.4042140000000001</v>
      </c>
      <c r="BC47" s="478">
        <v>4.0402620000000002</v>
      </c>
      <c r="BD47" s="478">
        <v>3.718054</v>
      </c>
      <c r="BE47" s="478">
        <v>3.531917</v>
      </c>
      <c r="BF47" s="478">
        <v>3.4183050000000001</v>
      </c>
      <c r="BG47" s="478">
        <v>3.3808639999999999</v>
      </c>
      <c r="BH47" s="478">
        <v>3.4565950000000001</v>
      </c>
      <c r="BI47" s="478">
        <v>3.1542819999999998</v>
      </c>
      <c r="BJ47" s="478">
        <v>2.7227190000000001</v>
      </c>
      <c r="BK47" s="478">
        <v>2.7412299999999998</v>
      </c>
      <c r="BL47" s="478">
        <v>3.215741</v>
      </c>
      <c r="BM47" s="478">
        <v>3.7508919999999999</v>
      </c>
      <c r="BN47" s="478">
        <v>3.9364810000000001</v>
      </c>
      <c r="BO47" s="478">
        <v>4.676234</v>
      </c>
      <c r="BP47" s="478">
        <v>4.2102320000000004</v>
      </c>
      <c r="BQ47" s="478">
        <v>4.005649</v>
      </c>
      <c r="BR47" s="478">
        <v>3.7716370000000001</v>
      </c>
      <c r="BS47" s="478">
        <v>3.6892200000000002</v>
      </c>
      <c r="BT47" s="478">
        <v>3.71848</v>
      </c>
      <c r="BU47" s="478">
        <v>3.2574209999999999</v>
      </c>
      <c r="BV47" s="478">
        <v>2.748586</v>
      </c>
    </row>
    <row r="48" spans="1:74" ht="11.05" customHeight="1" x14ac:dyDescent="0.2">
      <c r="A48" s="240" t="s">
        <v>736</v>
      </c>
      <c r="B48" s="500" t="s">
        <v>1050</v>
      </c>
      <c r="C48" s="490">
        <v>-1.3156800999999999E-2</v>
      </c>
      <c r="D48" s="490">
        <v>-6.3789999993000004E-6</v>
      </c>
      <c r="E48" s="490">
        <v>5.671728E-3</v>
      </c>
      <c r="F48" s="490">
        <v>2.2618002000000002E-2</v>
      </c>
      <c r="G48" s="490">
        <v>3.1618345999999999E-2</v>
      </c>
      <c r="H48" s="490">
        <v>4.2010309000000003E-2</v>
      </c>
      <c r="I48" s="490">
        <v>3.5786501999999998E-2</v>
      </c>
      <c r="J48" s="490">
        <v>2.4171141E-2</v>
      </c>
      <c r="K48" s="490">
        <v>2.2565927999999999E-2</v>
      </c>
      <c r="L48" s="490">
        <v>4.5816090000000004E-3</v>
      </c>
      <c r="M48" s="490">
        <v>-8.4463139999999999E-3</v>
      </c>
      <c r="N48" s="490">
        <v>1.9376389999999999E-3</v>
      </c>
      <c r="O48" s="490">
        <v>-8.8492080000000008E-3</v>
      </c>
      <c r="P48" s="490">
        <v>-5.9558049999999998E-3</v>
      </c>
      <c r="Q48" s="490">
        <v>-7.9868830000000002E-3</v>
      </c>
      <c r="R48" s="490">
        <v>9.2267249999999999E-3</v>
      </c>
      <c r="S48" s="490">
        <v>1.4883916000000001E-2</v>
      </c>
      <c r="T48" s="490">
        <v>3.2979898000000001E-2</v>
      </c>
      <c r="U48" s="490">
        <v>3.4113038999999998E-2</v>
      </c>
      <c r="V48" s="490">
        <v>2.3771825E-2</v>
      </c>
      <c r="W48" s="490">
        <v>1.8600703E-2</v>
      </c>
      <c r="X48" s="490">
        <v>2.0435280000000002E-3</v>
      </c>
      <c r="Y48" s="490">
        <v>7.5338089999999998E-3</v>
      </c>
      <c r="Z48" s="490">
        <v>-1.4524749999999999E-3</v>
      </c>
      <c r="AA48" s="490">
        <v>-6.3281190000000001E-3</v>
      </c>
      <c r="AB48" s="490">
        <v>8.7163099999999999E-4</v>
      </c>
      <c r="AC48" s="490">
        <v>1.2129285E-2</v>
      </c>
      <c r="AD48" s="490">
        <v>5.2140415000000002E-2</v>
      </c>
      <c r="AE48" s="490">
        <v>8.5809609999999998E-3</v>
      </c>
      <c r="AF48" s="490">
        <v>1.6520463999999999E-2</v>
      </c>
      <c r="AG48" s="490">
        <v>1.2189261E-2</v>
      </c>
      <c r="AH48" s="490">
        <v>1.568812E-2</v>
      </c>
      <c r="AI48" s="490">
        <v>3.4445500000000002E-4</v>
      </c>
      <c r="AJ48" s="490">
        <v>-6.229432E-3</v>
      </c>
      <c r="AK48" s="490">
        <v>-5.6399579999999996E-3</v>
      </c>
      <c r="AL48" s="490">
        <v>-7.607043E-3</v>
      </c>
      <c r="AM48" s="490">
        <v>-8.6703149999999996E-3</v>
      </c>
      <c r="AN48" s="490">
        <v>-9.8410589999999992E-3</v>
      </c>
      <c r="AO48" s="490">
        <v>-2.3280327999999999E-2</v>
      </c>
      <c r="AP48" s="490">
        <v>-2.5390701000000002E-2</v>
      </c>
      <c r="AQ48" s="490">
        <v>-2.5224139999999999E-2</v>
      </c>
      <c r="AR48" s="490">
        <v>2.1534082999999999E-2</v>
      </c>
      <c r="AS48" s="490">
        <v>3.8797041999999997E-2</v>
      </c>
      <c r="AT48" s="490">
        <v>3.5505627999999997E-2</v>
      </c>
      <c r="AU48" s="490">
        <v>2.8945056E-2</v>
      </c>
      <c r="AV48" s="490">
        <v>1.895842E-3</v>
      </c>
      <c r="AW48" s="490">
        <v>1.89102E-3</v>
      </c>
      <c r="AX48" s="490">
        <v>4.8516399999999999E-3</v>
      </c>
      <c r="AY48" s="478">
        <v>-1.3337399999999999E-2</v>
      </c>
      <c r="AZ48" s="478">
        <v>-1.18006E-2</v>
      </c>
      <c r="BA48" s="478">
        <v>-3.3222300000000003E-2</v>
      </c>
      <c r="BB48" s="478">
        <v>-3.2792799999999997E-2</v>
      </c>
      <c r="BC48" s="478">
        <v>-4.2002299999999999E-2</v>
      </c>
      <c r="BD48" s="478">
        <v>8.7050400000000007E-3</v>
      </c>
      <c r="BE48" s="478">
        <v>3.7275799999999998E-2</v>
      </c>
      <c r="BF48" s="478">
        <v>5.36651E-2</v>
      </c>
      <c r="BG48" s="478">
        <v>2.9894299999999999E-2</v>
      </c>
      <c r="BH48" s="478">
        <v>4.8328099999999999E-3</v>
      </c>
      <c r="BI48" s="478">
        <v>1.4913900000000001E-2</v>
      </c>
      <c r="BJ48" s="478">
        <v>-5.1824499999999999E-3</v>
      </c>
      <c r="BK48" s="478">
        <v>-2.47099E-2</v>
      </c>
      <c r="BL48" s="478">
        <v>-3.3603500000000001E-2</v>
      </c>
      <c r="BM48" s="478">
        <v>-5.2920500000000002E-2</v>
      </c>
      <c r="BN48" s="478">
        <v>-5.1696800000000001E-2</v>
      </c>
      <c r="BO48" s="478">
        <v>-5.2602900000000001E-2</v>
      </c>
      <c r="BP48" s="478">
        <v>-1.8121599999999999E-3</v>
      </c>
      <c r="BQ48" s="478">
        <v>2.5170100000000001E-2</v>
      </c>
      <c r="BR48" s="478">
        <v>4.3824799999999997E-2</v>
      </c>
      <c r="BS48" s="478">
        <v>3.3403700000000001E-2</v>
      </c>
      <c r="BT48" s="478">
        <v>6.5084899999999996E-3</v>
      </c>
      <c r="BU48" s="478">
        <v>2.1897300000000001E-2</v>
      </c>
      <c r="BV48" s="478">
        <v>9.2067799999999995E-3</v>
      </c>
    </row>
    <row r="49" spans="1:74" ht="11.05" customHeight="1" x14ac:dyDescent="0.2">
      <c r="A49" s="240" t="s">
        <v>738</v>
      </c>
      <c r="B49" s="498" t="s">
        <v>1051</v>
      </c>
      <c r="C49" s="490">
        <v>7.9179269999999997</v>
      </c>
      <c r="D49" s="490">
        <v>6.7372569999999996</v>
      </c>
      <c r="E49" s="490">
        <v>7.3326250000000002</v>
      </c>
      <c r="F49" s="490">
        <v>7.7886090000000001</v>
      </c>
      <c r="G49" s="490">
        <v>9.2630379999999999</v>
      </c>
      <c r="H49" s="490">
        <v>11.762117999999999</v>
      </c>
      <c r="I49" s="490">
        <v>12.20983</v>
      </c>
      <c r="J49" s="490">
        <v>12.038525999999999</v>
      </c>
      <c r="K49" s="490">
        <v>10.612678000000001</v>
      </c>
      <c r="L49" s="490">
        <v>8.1099479999999993</v>
      </c>
      <c r="M49" s="490">
        <v>7.3201790000000004</v>
      </c>
      <c r="N49" s="490">
        <v>7.8146779999999998</v>
      </c>
      <c r="O49" s="490">
        <v>7.9574629999999997</v>
      </c>
      <c r="P49" s="490">
        <v>7.0959349999999999</v>
      </c>
      <c r="Q49" s="490">
        <v>7.5568330000000001</v>
      </c>
      <c r="R49" s="490">
        <v>7.9060920000000001</v>
      </c>
      <c r="S49" s="490">
        <v>9.6612849999999995</v>
      </c>
      <c r="T49" s="490">
        <v>11.659115</v>
      </c>
      <c r="U49" s="490">
        <v>12.939075000000001</v>
      </c>
      <c r="V49" s="490">
        <v>12.157161</v>
      </c>
      <c r="W49" s="490">
        <v>10.899599</v>
      </c>
      <c r="X49" s="490">
        <v>8.4417629999999999</v>
      </c>
      <c r="Y49" s="490">
        <v>7.3405430000000003</v>
      </c>
      <c r="Z49" s="490">
        <v>8.2051800000000004</v>
      </c>
      <c r="AA49" s="490">
        <v>8.3021399999999996</v>
      </c>
      <c r="AB49" s="490">
        <v>7.2061739999999999</v>
      </c>
      <c r="AC49" s="490">
        <v>7.4937250000000004</v>
      </c>
      <c r="AD49" s="490">
        <v>7.7831650000000003</v>
      </c>
      <c r="AE49" s="490">
        <v>9.3056380000000001</v>
      </c>
      <c r="AF49" s="490">
        <v>10.267412999999999</v>
      </c>
      <c r="AG49" s="490">
        <v>14.211886</v>
      </c>
      <c r="AH49" s="490">
        <v>13.161426000000001</v>
      </c>
      <c r="AI49" s="490">
        <v>10.594124000000001</v>
      </c>
      <c r="AJ49" s="490">
        <v>8.9899920000000009</v>
      </c>
      <c r="AK49" s="490">
        <v>7.3917260000000002</v>
      </c>
      <c r="AL49" s="490">
        <v>7.8959400000000004</v>
      </c>
      <c r="AM49" s="490">
        <v>8.5290434952999998</v>
      </c>
      <c r="AN49" s="490">
        <v>7.4458758977999997</v>
      </c>
      <c r="AO49" s="490">
        <v>7.5516184541999998</v>
      </c>
      <c r="AP49" s="490">
        <v>7.6779303988000001</v>
      </c>
      <c r="AQ49" s="490">
        <v>9.6093790426000005</v>
      </c>
      <c r="AR49" s="490">
        <v>12.391280374999999</v>
      </c>
      <c r="AS49" s="490">
        <v>14.170323319</v>
      </c>
      <c r="AT49" s="490">
        <v>13.165750614</v>
      </c>
      <c r="AU49" s="490">
        <v>11.388524307000001</v>
      </c>
      <c r="AV49" s="490">
        <v>9.7509456233999998</v>
      </c>
      <c r="AW49" s="490">
        <v>7.5555629551000001</v>
      </c>
      <c r="AX49" s="490">
        <v>8.4364799999999995</v>
      </c>
      <c r="AY49" s="478">
        <v>8.7075169999999993</v>
      </c>
      <c r="AZ49" s="478">
        <v>7.5334519999999996</v>
      </c>
      <c r="BA49" s="478">
        <v>8.1371079999999996</v>
      </c>
      <c r="BB49" s="478">
        <v>8.414434</v>
      </c>
      <c r="BC49" s="478">
        <v>10.00258</v>
      </c>
      <c r="BD49" s="478">
        <v>11.987830000000001</v>
      </c>
      <c r="BE49" s="478">
        <v>13.77591</v>
      </c>
      <c r="BF49" s="478">
        <v>13.68366</v>
      </c>
      <c r="BG49" s="478">
        <v>11.45187</v>
      </c>
      <c r="BH49" s="478">
        <v>9.4384610000000002</v>
      </c>
      <c r="BI49" s="478">
        <v>7.932798</v>
      </c>
      <c r="BJ49" s="478">
        <v>8.8430440000000008</v>
      </c>
      <c r="BK49" s="478">
        <v>8.8937860000000004</v>
      </c>
      <c r="BL49" s="478">
        <v>7.7232190000000003</v>
      </c>
      <c r="BM49" s="478">
        <v>8.3148280000000003</v>
      </c>
      <c r="BN49" s="478">
        <v>8.638045</v>
      </c>
      <c r="BO49" s="478">
        <v>10.25015</v>
      </c>
      <c r="BP49" s="478">
        <v>12.27308</v>
      </c>
      <c r="BQ49" s="478">
        <v>14.10106</v>
      </c>
      <c r="BR49" s="478">
        <v>13.99385</v>
      </c>
      <c r="BS49" s="478">
        <v>11.69645</v>
      </c>
      <c r="BT49" s="478">
        <v>9.642201</v>
      </c>
      <c r="BU49" s="478">
        <v>8.0736629999999998</v>
      </c>
      <c r="BV49" s="478">
        <v>8.9809660000000004</v>
      </c>
    </row>
    <row r="50" spans="1:74" ht="11.05" customHeight="1" x14ac:dyDescent="0.2">
      <c r="A50" s="235"/>
      <c r="B50" s="68" t="s">
        <v>739</v>
      </c>
      <c r="C50" s="491"/>
      <c r="D50" s="491"/>
      <c r="E50" s="491"/>
      <c r="F50" s="491"/>
      <c r="G50" s="491"/>
      <c r="H50" s="491"/>
      <c r="I50" s="491"/>
      <c r="J50" s="491"/>
      <c r="K50" s="491"/>
      <c r="L50" s="491"/>
      <c r="M50" s="491"/>
      <c r="N50" s="491"/>
      <c r="O50" s="491"/>
      <c r="P50" s="491"/>
      <c r="Q50" s="491"/>
      <c r="R50" s="491"/>
      <c r="S50" s="491"/>
      <c r="T50" s="491"/>
      <c r="U50" s="491"/>
      <c r="V50" s="491"/>
      <c r="W50" s="491"/>
      <c r="X50" s="491"/>
      <c r="Y50" s="491"/>
      <c r="Z50" s="491"/>
      <c r="AA50" s="491"/>
      <c r="AB50" s="491"/>
      <c r="AC50" s="491"/>
      <c r="AD50" s="491"/>
      <c r="AE50" s="491"/>
      <c r="AF50" s="491"/>
      <c r="AG50" s="491"/>
      <c r="AH50" s="491"/>
      <c r="AI50" s="491"/>
      <c r="AJ50" s="491"/>
      <c r="AK50" s="491"/>
      <c r="AL50" s="491"/>
      <c r="AM50" s="491"/>
      <c r="AN50" s="491"/>
      <c r="AO50" s="491"/>
      <c r="AP50" s="491"/>
      <c r="AQ50" s="491"/>
      <c r="AR50" s="491"/>
      <c r="AS50" s="491"/>
      <c r="AT50" s="491"/>
      <c r="AU50" s="491"/>
      <c r="AV50" s="491"/>
      <c r="AW50" s="491"/>
      <c r="AX50" s="491"/>
      <c r="AY50" s="496"/>
      <c r="AZ50" s="496"/>
      <c r="BA50" s="496"/>
      <c r="BB50" s="496"/>
      <c r="BC50" s="496"/>
      <c r="BD50" s="496"/>
      <c r="BE50" s="496"/>
      <c r="BF50" s="496"/>
      <c r="BG50" s="496"/>
      <c r="BH50" s="496"/>
      <c r="BI50" s="496"/>
      <c r="BJ50" s="496"/>
      <c r="BK50" s="496"/>
      <c r="BL50" s="496"/>
      <c r="BM50" s="496"/>
      <c r="BN50" s="496"/>
      <c r="BO50" s="496"/>
      <c r="BP50" s="496"/>
      <c r="BQ50" s="496"/>
      <c r="BR50" s="496"/>
      <c r="BS50" s="496"/>
      <c r="BT50" s="496"/>
      <c r="BU50" s="496"/>
      <c r="BV50" s="496"/>
    </row>
    <row r="51" spans="1:74" s="303" customFormat="1" ht="11.05" customHeight="1" x14ac:dyDescent="0.2">
      <c r="A51" s="497" t="s">
        <v>746</v>
      </c>
      <c r="B51" s="499" t="s">
        <v>1048</v>
      </c>
      <c r="C51" s="322">
        <v>12.18388616</v>
      </c>
      <c r="D51" s="322">
        <v>12.087475994</v>
      </c>
      <c r="E51" s="322">
        <v>13.407009578</v>
      </c>
      <c r="F51" s="322">
        <v>14.126658322999999</v>
      </c>
      <c r="G51" s="322">
        <v>15.798413553</v>
      </c>
      <c r="H51" s="322">
        <v>18.382079510000001</v>
      </c>
      <c r="I51" s="322">
        <v>22.023398681</v>
      </c>
      <c r="J51" s="322">
        <v>20.50559256</v>
      </c>
      <c r="K51" s="322">
        <v>17.957789747</v>
      </c>
      <c r="L51" s="322">
        <v>15.404386884999999</v>
      </c>
      <c r="M51" s="322">
        <v>13.433027889</v>
      </c>
      <c r="N51" s="322">
        <v>13.740257479</v>
      </c>
      <c r="O51" s="322">
        <v>12.862772128</v>
      </c>
      <c r="P51" s="322">
        <v>12.156940835</v>
      </c>
      <c r="Q51" s="322">
        <v>13.506950745999999</v>
      </c>
      <c r="R51" s="322">
        <v>14.167508451</v>
      </c>
      <c r="S51" s="322">
        <v>15.341688115</v>
      </c>
      <c r="T51" s="322">
        <v>17.203768434000001</v>
      </c>
      <c r="U51" s="322">
        <v>20.230591010000001</v>
      </c>
      <c r="V51" s="322">
        <v>21.718108951000001</v>
      </c>
      <c r="W51" s="322">
        <v>19.878637968</v>
      </c>
      <c r="X51" s="322">
        <v>16.579722483000001</v>
      </c>
      <c r="Y51" s="322">
        <v>14.582176118</v>
      </c>
      <c r="Z51" s="322">
        <v>16.321840769000001</v>
      </c>
      <c r="AA51" s="322">
        <v>15.697290457999999</v>
      </c>
      <c r="AB51" s="322">
        <v>14.007980597</v>
      </c>
      <c r="AC51" s="322">
        <v>15.70146993</v>
      </c>
      <c r="AD51" s="322">
        <v>16.306523259999999</v>
      </c>
      <c r="AE51" s="322">
        <v>15.454755709000001</v>
      </c>
      <c r="AF51" s="322">
        <v>16.836962611000001</v>
      </c>
      <c r="AG51" s="322">
        <v>23.589732083000001</v>
      </c>
      <c r="AH51" s="322">
        <v>22.260429188</v>
      </c>
      <c r="AI51" s="322">
        <v>17.992997541000001</v>
      </c>
      <c r="AJ51" s="322">
        <v>17.474774192999998</v>
      </c>
      <c r="AK51" s="322">
        <v>15.214563822000001</v>
      </c>
      <c r="AL51" s="322">
        <v>16.856746642000001</v>
      </c>
      <c r="AM51" s="322">
        <v>16.935671806999999</v>
      </c>
      <c r="AN51" s="322">
        <v>14.879081252000001</v>
      </c>
      <c r="AO51" s="322">
        <v>14.729571376000001</v>
      </c>
      <c r="AP51" s="322">
        <v>14.473069150000001</v>
      </c>
      <c r="AQ51" s="322">
        <v>15.574483345999999</v>
      </c>
      <c r="AR51" s="322">
        <v>17.860635222999999</v>
      </c>
      <c r="AS51" s="322">
        <v>23.684610768999999</v>
      </c>
      <c r="AT51" s="322">
        <v>21.875018188999999</v>
      </c>
      <c r="AU51" s="322">
        <v>19.164668081999999</v>
      </c>
      <c r="AV51" s="322">
        <v>17.856939697000001</v>
      </c>
      <c r="AW51" s="322">
        <v>14.693569999999999</v>
      </c>
      <c r="AX51" s="322">
        <v>15.971679999999999</v>
      </c>
      <c r="AY51" s="484">
        <v>16.028410000000001</v>
      </c>
      <c r="AZ51" s="484">
        <v>13.85608</v>
      </c>
      <c r="BA51" s="484">
        <v>15.571009999999999</v>
      </c>
      <c r="BB51" s="484">
        <v>15.35552</v>
      </c>
      <c r="BC51" s="484">
        <v>16.634740000000001</v>
      </c>
      <c r="BD51" s="484">
        <v>18.590319999999998</v>
      </c>
      <c r="BE51" s="484">
        <v>22.785</v>
      </c>
      <c r="BF51" s="484">
        <v>22.992450000000002</v>
      </c>
      <c r="BG51" s="484">
        <v>19.441179999999999</v>
      </c>
      <c r="BH51" s="484">
        <v>17.951409999999999</v>
      </c>
      <c r="BI51" s="484">
        <v>15.176970000000001</v>
      </c>
      <c r="BJ51" s="484">
        <v>16.221730000000001</v>
      </c>
      <c r="BK51" s="484">
        <v>15.69598</v>
      </c>
      <c r="BL51" s="484">
        <v>13.681850000000001</v>
      </c>
      <c r="BM51" s="484">
        <v>15.2371</v>
      </c>
      <c r="BN51" s="484">
        <v>15.53016</v>
      </c>
      <c r="BO51" s="484">
        <v>16.86523</v>
      </c>
      <c r="BP51" s="484">
        <v>18.82347</v>
      </c>
      <c r="BQ51" s="484">
        <v>23.039429999999999</v>
      </c>
      <c r="BR51" s="484">
        <v>23.27338</v>
      </c>
      <c r="BS51" s="484">
        <v>19.642050000000001</v>
      </c>
      <c r="BT51" s="484">
        <v>18.121269999999999</v>
      </c>
      <c r="BU51" s="484">
        <v>15.23114</v>
      </c>
      <c r="BV51" s="484">
        <v>16.33184</v>
      </c>
    </row>
    <row r="52" spans="1:74" ht="11.05" customHeight="1" x14ac:dyDescent="0.2">
      <c r="A52" s="240" t="s">
        <v>740</v>
      </c>
      <c r="B52" s="500" t="s">
        <v>1042</v>
      </c>
      <c r="C52" s="490">
        <v>6.069607639</v>
      </c>
      <c r="D52" s="490">
        <v>5.2230683180000002</v>
      </c>
      <c r="E52" s="490">
        <v>5.5799360519999999</v>
      </c>
      <c r="F52" s="490">
        <v>5.1326935110000003</v>
      </c>
      <c r="G52" s="490">
        <v>5.0891369600000003</v>
      </c>
      <c r="H52" s="490">
        <v>7.562184727</v>
      </c>
      <c r="I52" s="490">
        <v>11.035394252</v>
      </c>
      <c r="J52" s="490">
        <v>9.7649278450000008</v>
      </c>
      <c r="K52" s="490">
        <v>8.1553367140000006</v>
      </c>
      <c r="L52" s="490">
        <v>7.6295810130000001</v>
      </c>
      <c r="M52" s="490">
        <v>6.9748993239999999</v>
      </c>
      <c r="N52" s="490">
        <v>7.2593644719999997</v>
      </c>
      <c r="O52" s="490">
        <v>6.2006755340000002</v>
      </c>
      <c r="P52" s="490">
        <v>5.0713590799999997</v>
      </c>
      <c r="Q52" s="490">
        <v>4.643030521</v>
      </c>
      <c r="R52" s="490">
        <v>4.870849035</v>
      </c>
      <c r="S52" s="490">
        <v>4.1737635620000004</v>
      </c>
      <c r="T52" s="490">
        <v>6.1863521769999998</v>
      </c>
      <c r="U52" s="490">
        <v>8.5807498590000009</v>
      </c>
      <c r="V52" s="490">
        <v>10.733223949999999</v>
      </c>
      <c r="W52" s="490">
        <v>9.9243724130000004</v>
      </c>
      <c r="X52" s="490">
        <v>8.5551490099999992</v>
      </c>
      <c r="Y52" s="490">
        <v>7.9823788210000002</v>
      </c>
      <c r="Z52" s="490">
        <v>8.9894926129999995</v>
      </c>
      <c r="AA52" s="490">
        <v>7.5027066380000003</v>
      </c>
      <c r="AB52" s="490">
        <v>6.4348422989999996</v>
      </c>
      <c r="AC52" s="490">
        <v>6.2532282830000003</v>
      </c>
      <c r="AD52" s="490">
        <v>4.9159552709999996</v>
      </c>
      <c r="AE52" s="490">
        <v>2.6896540170000001</v>
      </c>
      <c r="AF52" s="490">
        <v>3.7968591040000002</v>
      </c>
      <c r="AG52" s="490">
        <v>9.9913593990000003</v>
      </c>
      <c r="AH52" s="490">
        <v>10.023996996999999</v>
      </c>
      <c r="AI52" s="490">
        <v>6.7445557650000003</v>
      </c>
      <c r="AJ52" s="490">
        <v>8.6006860459999999</v>
      </c>
      <c r="AK52" s="490">
        <v>7.8931875749999998</v>
      </c>
      <c r="AL52" s="490">
        <v>9.6937266080000004</v>
      </c>
      <c r="AM52" s="490">
        <v>9.0576686330000005</v>
      </c>
      <c r="AN52" s="490">
        <v>5.7677951480000003</v>
      </c>
      <c r="AO52" s="490">
        <v>3.7830759060000001</v>
      </c>
      <c r="AP52" s="490">
        <v>3.3259457729999999</v>
      </c>
      <c r="AQ52" s="490">
        <v>2.7142488359999999</v>
      </c>
      <c r="AR52" s="490">
        <v>4.6481968179999997</v>
      </c>
      <c r="AS52" s="490">
        <v>9.9963169220000001</v>
      </c>
      <c r="AT52" s="490">
        <v>8.452841136</v>
      </c>
      <c r="AU52" s="490">
        <v>7.5051821480000003</v>
      </c>
      <c r="AV52" s="490">
        <v>7.7453697420000003</v>
      </c>
      <c r="AW52" s="490">
        <v>6.7610419999999998</v>
      </c>
      <c r="AX52" s="490">
        <v>8.6338419999999996</v>
      </c>
      <c r="AY52" s="478">
        <v>7.4469149999999997</v>
      </c>
      <c r="AZ52" s="478">
        <v>4.4952880000000004</v>
      </c>
      <c r="BA52" s="478">
        <v>4.4471150000000002</v>
      </c>
      <c r="BB52" s="478">
        <v>4.1399319999999999</v>
      </c>
      <c r="BC52" s="478">
        <v>2.8802780000000001</v>
      </c>
      <c r="BD52" s="478">
        <v>4.5609289999999998</v>
      </c>
      <c r="BE52" s="478">
        <v>9.2512550000000005</v>
      </c>
      <c r="BF52" s="478">
        <v>9.9384899999999998</v>
      </c>
      <c r="BG52" s="478">
        <v>7.8702370000000004</v>
      </c>
      <c r="BH52" s="478">
        <v>8.252694</v>
      </c>
      <c r="BI52" s="478">
        <v>6.8477620000000003</v>
      </c>
      <c r="BJ52" s="478">
        <v>8.4169389999999993</v>
      </c>
      <c r="BK52" s="478">
        <v>6.9596749999999998</v>
      </c>
      <c r="BL52" s="478">
        <v>4.139405</v>
      </c>
      <c r="BM52" s="478">
        <v>4.7374169999999998</v>
      </c>
      <c r="BN52" s="478">
        <v>3.2046939999999999</v>
      </c>
      <c r="BO52" s="478">
        <v>2.4509059999999998</v>
      </c>
      <c r="BP52" s="478">
        <v>4.237368</v>
      </c>
      <c r="BQ52" s="478">
        <v>8.6240369999999995</v>
      </c>
      <c r="BR52" s="478">
        <v>9.7174519999999998</v>
      </c>
      <c r="BS52" s="478">
        <v>7.6450129999999996</v>
      </c>
      <c r="BT52" s="478">
        <v>8.2733329999999992</v>
      </c>
      <c r="BU52" s="478">
        <v>6.5059839999999998</v>
      </c>
      <c r="BV52" s="478">
        <v>8.4957589999999996</v>
      </c>
    </row>
    <row r="53" spans="1:74" ht="11.05" customHeight="1" x14ac:dyDescent="0.2">
      <c r="A53" s="240" t="s">
        <v>741</v>
      </c>
      <c r="B53" s="500" t="s">
        <v>474</v>
      </c>
      <c r="C53" s="490">
        <v>0.46238400699999999</v>
      </c>
      <c r="D53" s="490">
        <v>0.78927633200000002</v>
      </c>
      <c r="E53" s="490">
        <v>0.51973362400000001</v>
      </c>
      <c r="F53" s="490">
        <v>0.19321258099999999</v>
      </c>
      <c r="G53" s="490">
        <v>0.45410141399999998</v>
      </c>
      <c r="H53" s="490">
        <v>0.749641962</v>
      </c>
      <c r="I53" s="490">
        <v>1.077079908</v>
      </c>
      <c r="J53" s="490">
        <v>0.93001191900000002</v>
      </c>
      <c r="K53" s="490">
        <v>0.95122478399999999</v>
      </c>
      <c r="L53" s="490">
        <v>0.63114023299999999</v>
      </c>
      <c r="M53" s="490">
        <v>0.39532853299999998</v>
      </c>
      <c r="N53" s="490">
        <v>0.40806263100000001</v>
      </c>
      <c r="O53" s="490">
        <v>0.20411573599999999</v>
      </c>
      <c r="P53" s="490">
        <v>0.18391655700000001</v>
      </c>
      <c r="Q53" s="490">
        <v>0.117241999</v>
      </c>
      <c r="R53" s="490">
        <v>0.21404900299999999</v>
      </c>
      <c r="S53" s="490">
        <v>0.249091651</v>
      </c>
      <c r="T53" s="490">
        <v>0.23096994400000001</v>
      </c>
      <c r="U53" s="490">
        <v>0.653761064</v>
      </c>
      <c r="V53" s="490">
        <v>0.76450997700000001</v>
      </c>
      <c r="W53" s="490">
        <v>0.96024131400000001</v>
      </c>
      <c r="X53" s="490">
        <v>0.70978782600000001</v>
      </c>
      <c r="Y53" s="490">
        <v>0.46650653600000003</v>
      </c>
      <c r="Z53" s="490">
        <v>0.74172391400000004</v>
      </c>
      <c r="AA53" s="490">
        <v>0.57948822600000005</v>
      </c>
      <c r="AB53" s="490">
        <v>0.27211144300000001</v>
      </c>
      <c r="AC53" s="490">
        <v>0.23660995800000001</v>
      </c>
      <c r="AD53" s="490">
        <v>0.14338267299999999</v>
      </c>
      <c r="AE53" s="490">
        <v>0.20992068</v>
      </c>
      <c r="AF53" s="490">
        <v>0.20297933900000001</v>
      </c>
      <c r="AG53" s="490">
        <v>0.61958690999999999</v>
      </c>
      <c r="AH53" s="490">
        <v>0.59749893899999995</v>
      </c>
      <c r="AI53" s="490">
        <v>0.514245014</v>
      </c>
      <c r="AJ53" s="490">
        <v>0.525437296</v>
      </c>
      <c r="AK53" s="490">
        <v>0.28266882900000001</v>
      </c>
      <c r="AL53" s="490">
        <v>0.25285544799999998</v>
      </c>
      <c r="AM53" s="490">
        <v>0.27811025499999997</v>
      </c>
      <c r="AN53" s="490">
        <v>0.21125981899999999</v>
      </c>
      <c r="AO53" s="490">
        <v>0.21851863199999999</v>
      </c>
      <c r="AP53" s="490">
        <v>0.15558007099999999</v>
      </c>
      <c r="AQ53" s="490">
        <v>0.21364676299999999</v>
      </c>
      <c r="AR53" s="490">
        <v>0.26560671600000002</v>
      </c>
      <c r="AS53" s="490">
        <v>0.588579623</v>
      </c>
      <c r="AT53" s="490">
        <v>0.60605709200000002</v>
      </c>
      <c r="AU53" s="490">
        <v>0.818273904</v>
      </c>
      <c r="AV53" s="490">
        <v>0.82037515599999999</v>
      </c>
      <c r="AW53" s="490">
        <v>0.21200160000000001</v>
      </c>
      <c r="AX53" s="490">
        <v>0.18964159999999999</v>
      </c>
      <c r="AY53" s="478">
        <v>0.20858270000000001</v>
      </c>
      <c r="AZ53" s="478">
        <v>0.1584449</v>
      </c>
      <c r="BA53" s="478">
        <v>0.16388900000000001</v>
      </c>
      <c r="BB53" s="478">
        <v>0.1166851</v>
      </c>
      <c r="BC53" s="478">
        <v>0.16023509999999999</v>
      </c>
      <c r="BD53" s="478">
        <v>0.19920499999999999</v>
      </c>
      <c r="BE53" s="478">
        <v>0</v>
      </c>
      <c r="BF53" s="478">
        <v>0</v>
      </c>
      <c r="BG53" s="478">
        <v>0</v>
      </c>
      <c r="BH53" s="478">
        <v>0</v>
      </c>
      <c r="BI53" s="478">
        <v>0</v>
      </c>
      <c r="BJ53" s="478">
        <v>0</v>
      </c>
      <c r="BK53" s="478">
        <v>0</v>
      </c>
      <c r="BL53" s="478">
        <v>0</v>
      </c>
      <c r="BM53" s="478">
        <v>0</v>
      </c>
      <c r="BN53" s="478">
        <v>0</v>
      </c>
      <c r="BO53" s="478">
        <v>0</v>
      </c>
      <c r="BP53" s="478">
        <v>0</v>
      </c>
      <c r="BQ53" s="478">
        <v>0</v>
      </c>
      <c r="BR53" s="478">
        <v>0</v>
      </c>
      <c r="BS53" s="478">
        <v>0</v>
      </c>
      <c r="BT53" s="478">
        <v>0</v>
      </c>
      <c r="BU53" s="478">
        <v>0</v>
      </c>
      <c r="BV53" s="478">
        <v>0</v>
      </c>
    </row>
    <row r="54" spans="1:74" ht="11.05" customHeight="1" x14ac:dyDescent="0.2">
      <c r="A54" s="240" t="s">
        <v>742</v>
      </c>
      <c r="B54" s="468" t="s">
        <v>1043</v>
      </c>
      <c r="C54" s="490">
        <v>1.287253</v>
      </c>
      <c r="D54" s="490">
        <v>0.79981100000000005</v>
      </c>
      <c r="E54" s="490">
        <v>0.84116299999999999</v>
      </c>
      <c r="F54" s="490">
        <v>0.92222899999999997</v>
      </c>
      <c r="G54" s="490">
        <v>1.6743269999999999</v>
      </c>
      <c r="H54" s="490">
        <v>1.633953</v>
      </c>
      <c r="I54" s="490">
        <v>1.683581</v>
      </c>
      <c r="J54" s="490">
        <v>1.6814899999999999</v>
      </c>
      <c r="K54" s="490">
        <v>1.6267119999999999</v>
      </c>
      <c r="L54" s="490">
        <v>1.1976100000000001</v>
      </c>
      <c r="M54" s="490">
        <v>1.445614</v>
      </c>
      <c r="N54" s="490">
        <v>1.6836230000000001</v>
      </c>
      <c r="O54" s="490">
        <v>1.6563600000000001</v>
      </c>
      <c r="P54" s="490">
        <v>1.4813890000000001</v>
      </c>
      <c r="Q54" s="490">
        <v>1.466126</v>
      </c>
      <c r="R54" s="490">
        <v>0.864541</v>
      </c>
      <c r="S54" s="490">
        <v>1.692998</v>
      </c>
      <c r="T54" s="490">
        <v>1.6332880000000001</v>
      </c>
      <c r="U54" s="490">
        <v>1.684102</v>
      </c>
      <c r="V54" s="490">
        <v>1.6794</v>
      </c>
      <c r="W54" s="490">
        <v>1.6116630000000001</v>
      </c>
      <c r="X54" s="490">
        <v>1.223462</v>
      </c>
      <c r="Y54" s="490">
        <v>0.92945900000000004</v>
      </c>
      <c r="Z54" s="490">
        <v>1.670466</v>
      </c>
      <c r="AA54" s="490">
        <v>1.6030679999999999</v>
      </c>
      <c r="AB54" s="490">
        <v>1.519676</v>
      </c>
      <c r="AC54" s="490">
        <v>1.540951</v>
      </c>
      <c r="AD54" s="490">
        <v>1.636919</v>
      </c>
      <c r="AE54" s="490">
        <v>1.6819010000000001</v>
      </c>
      <c r="AF54" s="490">
        <v>1.6248610000000001</v>
      </c>
      <c r="AG54" s="490">
        <v>1.6784079999999999</v>
      </c>
      <c r="AH54" s="490">
        <v>1.6577040000000001</v>
      </c>
      <c r="AI54" s="490">
        <v>1.550608</v>
      </c>
      <c r="AJ54" s="490">
        <v>0.77596399999999999</v>
      </c>
      <c r="AK54" s="490">
        <v>1.0691820000000001</v>
      </c>
      <c r="AL54" s="490">
        <v>1.3791260000000001</v>
      </c>
      <c r="AM54" s="490">
        <v>1.6807380000000001</v>
      </c>
      <c r="AN54" s="490">
        <v>1.5710770000000001</v>
      </c>
      <c r="AO54" s="490">
        <v>1.681332</v>
      </c>
      <c r="AP54" s="490">
        <v>0.97353000000000001</v>
      </c>
      <c r="AQ54" s="490">
        <v>1.039471</v>
      </c>
      <c r="AR54" s="490">
        <v>1.6336390000000001</v>
      </c>
      <c r="AS54" s="490">
        <v>1.6838519999999999</v>
      </c>
      <c r="AT54" s="490">
        <v>1.652452</v>
      </c>
      <c r="AU54" s="490">
        <v>1.5176810000000001</v>
      </c>
      <c r="AV54" s="490">
        <v>1.6312880000000001</v>
      </c>
      <c r="AW54" s="490">
        <v>1.6436999999999999</v>
      </c>
      <c r="AX54" s="490">
        <v>1.70069</v>
      </c>
      <c r="AY54" s="478">
        <v>1.59839</v>
      </c>
      <c r="AZ54" s="478">
        <v>1.44371</v>
      </c>
      <c r="BA54" s="478">
        <v>1.59839</v>
      </c>
      <c r="BB54" s="478">
        <v>0.74634</v>
      </c>
      <c r="BC54" s="478">
        <v>1.41475</v>
      </c>
      <c r="BD54" s="478">
        <v>1.5468299999999999</v>
      </c>
      <c r="BE54" s="478">
        <v>1.59839</v>
      </c>
      <c r="BF54" s="478">
        <v>1.59839</v>
      </c>
      <c r="BG54" s="478">
        <v>1.5468299999999999</v>
      </c>
      <c r="BH54" s="478">
        <v>0.92291000000000001</v>
      </c>
      <c r="BI54" s="478">
        <v>1.1185700000000001</v>
      </c>
      <c r="BJ54" s="478">
        <v>1.59839</v>
      </c>
      <c r="BK54" s="478">
        <v>1.59839</v>
      </c>
      <c r="BL54" s="478">
        <v>1.44371</v>
      </c>
      <c r="BM54" s="478">
        <v>1.59839</v>
      </c>
      <c r="BN54" s="478">
        <v>1.5468299999999999</v>
      </c>
      <c r="BO54" s="478">
        <v>1.59839</v>
      </c>
      <c r="BP54" s="478">
        <v>1.5468299999999999</v>
      </c>
      <c r="BQ54" s="478">
        <v>1.59839</v>
      </c>
      <c r="BR54" s="478">
        <v>1.59839</v>
      </c>
      <c r="BS54" s="478">
        <v>1.5468299999999999</v>
      </c>
      <c r="BT54" s="478">
        <v>0.77122000000000002</v>
      </c>
      <c r="BU54" s="478">
        <v>1.39995</v>
      </c>
      <c r="BV54" s="478">
        <v>1.59839</v>
      </c>
    </row>
    <row r="55" spans="1:74" ht="11.05" customHeight="1" x14ac:dyDescent="0.2">
      <c r="A55" s="240" t="s">
        <v>743</v>
      </c>
      <c r="B55" s="468" t="s">
        <v>1036</v>
      </c>
      <c r="C55" s="490">
        <v>0.71354003899999996</v>
      </c>
      <c r="D55" s="490">
        <v>0.78295369000000004</v>
      </c>
      <c r="E55" s="490">
        <v>0.97671466399999995</v>
      </c>
      <c r="F55" s="490">
        <v>1.2148681969999999</v>
      </c>
      <c r="G55" s="490">
        <v>1.367753185</v>
      </c>
      <c r="H55" s="490">
        <v>1.49990139</v>
      </c>
      <c r="I55" s="490">
        <v>1.791003455</v>
      </c>
      <c r="J55" s="490">
        <v>1.5930497189999999</v>
      </c>
      <c r="K55" s="490">
        <v>1.441431331</v>
      </c>
      <c r="L55" s="490">
        <v>1.1778585420000001</v>
      </c>
      <c r="M55" s="490">
        <v>0.80149261400000005</v>
      </c>
      <c r="N55" s="490">
        <v>0.84378632200000003</v>
      </c>
      <c r="O55" s="490">
        <v>1.0323628730000001</v>
      </c>
      <c r="P55" s="490">
        <v>1.1083789980000001</v>
      </c>
      <c r="Q55" s="490">
        <v>1.548372391</v>
      </c>
      <c r="R55" s="490">
        <v>1.6403333250000001</v>
      </c>
      <c r="S55" s="490">
        <v>1.7993211950000001</v>
      </c>
      <c r="T55" s="490">
        <v>1.7887487280000001</v>
      </c>
      <c r="U55" s="490">
        <v>1.8577925230000001</v>
      </c>
      <c r="V55" s="490">
        <v>1.727968634</v>
      </c>
      <c r="W55" s="490">
        <v>1.6869877929999999</v>
      </c>
      <c r="X55" s="490">
        <v>0.89230418300000003</v>
      </c>
      <c r="Y55" s="490">
        <v>0.82042588900000002</v>
      </c>
      <c r="Z55" s="490">
        <v>1.276592468</v>
      </c>
      <c r="AA55" s="490">
        <v>2.1781262510000001</v>
      </c>
      <c r="AB55" s="490">
        <v>1.706994347</v>
      </c>
      <c r="AC55" s="490">
        <v>2.8186655960000002</v>
      </c>
      <c r="AD55" s="490">
        <v>3.2840671069999998</v>
      </c>
      <c r="AE55" s="490">
        <v>3.7229392680000002</v>
      </c>
      <c r="AF55" s="490">
        <v>3.5222626250000002</v>
      </c>
      <c r="AG55" s="490">
        <v>3.4999327469999999</v>
      </c>
      <c r="AH55" s="490">
        <v>3.2507767730000001</v>
      </c>
      <c r="AI55" s="490">
        <v>2.8318527919999998</v>
      </c>
      <c r="AJ55" s="490">
        <v>1.8732928680000001</v>
      </c>
      <c r="AK55" s="490">
        <v>1.5772616159999999</v>
      </c>
      <c r="AL55" s="490">
        <v>1.697685361</v>
      </c>
      <c r="AM55" s="490">
        <v>1.570116995</v>
      </c>
      <c r="AN55" s="490">
        <v>2.5084726370000001</v>
      </c>
      <c r="AO55" s="490">
        <v>3.1647638730000001</v>
      </c>
      <c r="AP55" s="490">
        <v>3.1422757570000002</v>
      </c>
      <c r="AQ55" s="490">
        <v>3.6089505630000001</v>
      </c>
      <c r="AR55" s="490">
        <v>3.0617771880000002</v>
      </c>
      <c r="AS55" s="490">
        <v>3.381411817</v>
      </c>
      <c r="AT55" s="490">
        <v>3.3188868199999999</v>
      </c>
      <c r="AU55" s="490">
        <v>2.5517872370000001</v>
      </c>
      <c r="AV55" s="490">
        <v>1.519081415</v>
      </c>
      <c r="AW55" s="490">
        <v>1.3292010000000001</v>
      </c>
      <c r="AX55" s="490">
        <v>1.4430000000000001</v>
      </c>
      <c r="AY55" s="478">
        <v>2.2016909999999998</v>
      </c>
      <c r="AZ55" s="478">
        <v>2.125966</v>
      </c>
      <c r="BA55" s="478">
        <v>2.9864850000000001</v>
      </c>
      <c r="BB55" s="478">
        <v>2.7722280000000001</v>
      </c>
      <c r="BC55" s="478">
        <v>3.3183319999999998</v>
      </c>
      <c r="BD55" s="478">
        <v>3.148746</v>
      </c>
      <c r="BE55" s="478">
        <v>3.2271860000000001</v>
      </c>
      <c r="BF55" s="478">
        <v>2.7874430000000001</v>
      </c>
      <c r="BG55" s="478">
        <v>2.2494550000000002</v>
      </c>
      <c r="BH55" s="478">
        <v>1.654236</v>
      </c>
      <c r="BI55" s="478">
        <v>1.387219</v>
      </c>
      <c r="BJ55" s="478">
        <v>1.4115629999999999</v>
      </c>
      <c r="BK55" s="478">
        <v>1.640128</v>
      </c>
      <c r="BL55" s="478">
        <v>1.5361009999999999</v>
      </c>
      <c r="BM55" s="478">
        <v>1.9132260000000001</v>
      </c>
      <c r="BN55" s="478">
        <v>2.5788350000000002</v>
      </c>
      <c r="BO55" s="478">
        <v>3.214604</v>
      </c>
      <c r="BP55" s="478">
        <v>3.1128779999999998</v>
      </c>
      <c r="BQ55" s="478">
        <v>3.2271930000000002</v>
      </c>
      <c r="BR55" s="478">
        <v>2.7032750000000001</v>
      </c>
      <c r="BS55" s="478">
        <v>2.1468880000000001</v>
      </c>
      <c r="BT55" s="478">
        <v>1.560135</v>
      </c>
      <c r="BU55" s="478">
        <v>1.2984579999999999</v>
      </c>
      <c r="BV55" s="478">
        <v>1.4091400000000001</v>
      </c>
    </row>
    <row r="56" spans="1:74" ht="11.05" customHeight="1" x14ac:dyDescent="0.2">
      <c r="A56" s="240" t="s">
        <v>744</v>
      </c>
      <c r="B56" s="468" t="s">
        <v>1049</v>
      </c>
      <c r="C56" s="490">
        <v>3.6577483540000002</v>
      </c>
      <c r="D56" s="490">
        <v>4.5476676170000001</v>
      </c>
      <c r="E56" s="490">
        <v>5.4808753790000004</v>
      </c>
      <c r="F56" s="490">
        <v>6.6820244879999997</v>
      </c>
      <c r="G56" s="490">
        <v>7.2867197429999999</v>
      </c>
      <c r="H56" s="490">
        <v>6.9273213880000002</v>
      </c>
      <c r="I56" s="490">
        <v>6.4684078720000002</v>
      </c>
      <c r="J56" s="490">
        <v>6.5512766689999999</v>
      </c>
      <c r="K56" s="490">
        <v>5.7412304150000004</v>
      </c>
      <c r="L56" s="490">
        <v>4.8050844829999999</v>
      </c>
      <c r="M56" s="490">
        <v>3.8800184369999999</v>
      </c>
      <c r="N56" s="490">
        <v>3.5406357709999998</v>
      </c>
      <c r="O56" s="490">
        <v>3.8385708940000001</v>
      </c>
      <c r="P56" s="490">
        <v>4.3090126890000002</v>
      </c>
      <c r="Q56" s="490">
        <v>5.7342847280000004</v>
      </c>
      <c r="R56" s="490">
        <v>6.5787098039999998</v>
      </c>
      <c r="S56" s="490">
        <v>7.5529599679999997</v>
      </c>
      <c r="T56" s="490">
        <v>7.4572413180000003</v>
      </c>
      <c r="U56" s="490">
        <v>7.4278615300000004</v>
      </c>
      <c r="V56" s="490">
        <v>6.7284952459999996</v>
      </c>
      <c r="W56" s="490">
        <v>5.7121318829999996</v>
      </c>
      <c r="X56" s="490">
        <v>5.2464317349999998</v>
      </c>
      <c r="Y56" s="490">
        <v>4.42767804</v>
      </c>
      <c r="Z56" s="490">
        <v>3.7694080720000001</v>
      </c>
      <c r="AA56" s="490">
        <v>4.0699049350000003</v>
      </c>
      <c r="AB56" s="490">
        <v>4.2863021149999998</v>
      </c>
      <c r="AC56" s="490">
        <v>5.094927438</v>
      </c>
      <c r="AD56" s="490">
        <v>6.3889642059999998</v>
      </c>
      <c r="AE56" s="490">
        <v>7.2734718899999997</v>
      </c>
      <c r="AF56" s="490">
        <v>7.7127618660000001</v>
      </c>
      <c r="AG56" s="490">
        <v>7.8395156640000003</v>
      </c>
      <c r="AH56" s="490">
        <v>6.7479464260000004</v>
      </c>
      <c r="AI56" s="490">
        <v>6.3643889619999996</v>
      </c>
      <c r="AJ56" s="490">
        <v>5.7436496659999996</v>
      </c>
      <c r="AK56" s="490">
        <v>4.4336110450000001</v>
      </c>
      <c r="AL56" s="490">
        <v>3.921688354</v>
      </c>
      <c r="AM56" s="490">
        <v>4.4503542600000001</v>
      </c>
      <c r="AN56" s="490">
        <v>4.9404354189999999</v>
      </c>
      <c r="AO56" s="490">
        <v>5.9607253990000002</v>
      </c>
      <c r="AP56" s="490">
        <v>6.9673296750000002</v>
      </c>
      <c r="AQ56" s="490">
        <v>7.9323676780000003</v>
      </c>
      <c r="AR56" s="490">
        <v>8.3419658680000008</v>
      </c>
      <c r="AS56" s="490">
        <v>8.0927369220000003</v>
      </c>
      <c r="AT56" s="490">
        <v>7.9825097270000001</v>
      </c>
      <c r="AU56" s="490">
        <v>6.8854280670000003</v>
      </c>
      <c r="AV56" s="490">
        <v>6.2767172310000001</v>
      </c>
      <c r="AW56" s="490">
        <v>4.7345079999999999</v>
      </c>
      <c r="AX56" s="490">
        <v>4.0866540000000002</v>
      </c>
      <c r="AY56" s="478">
        <v>4.667033</v>
      </c>
      <c r="AZ56" s="478">
        <v>5.721393</v>
      </c>
      <c r="BA56" s="478">
        <v>6.5458749999999997</v>
      </c>
      <c r="BB56" s="478">
        <v>7.7351669999999997</v>
      </c>
      <c r="BC56" s="478">
        <v>8.8793930000000003</v>
      </c>
      <c r="BD56" s="478">
        <v>9.269209</v>
      </c>
      <c r="BE56" s="478">
        <v>8.7795830000000006</v>
      </c>
      <c r="BF56" s="478">
        <v>8.8132099999999998</v>
      </c>
      <c r="BG56" s="478">
        <v>7.8839449999999998</v>
      </c>
      <c r="BH56" s="478">
        <v>7.2692899999999998</v>
      </c>
      <c r="BI56" s="478">
        <v>5.8198230000000004</v>
      </c>
      <c r="BJ56" s="478">
        <v>4.8734130000000002</v>
      </c>
      <c r="BK56" s="478">
        <v>5.5558100000000001</v>
      </c>
      <c r="BL56" s="478">
        <v>6.6307289999999997</v>
      </c>
      <c r="BM56" s="478">
        <v>7.0815190000000001</v>
      </c>
      <c r="BN56" s="478">
        <v>8.3352430000000002</v>
      </c>
      <c r="BO56" s="478">
        <v>9.6072640000000007</v>
      </c>
      <c r="BP56" s="478">
        <v>10.049899999999999</v>
      </c>
      <c r="BQ56" s="478">
        <v>9.6333739999999999</v>
      </c>
      <c r="BR56" s="478">
        <v>9.3764249999999993</v>
      </c>
      <c r="BS56" s="478">
        <v>8.4117709999999999</v>
      </c>
      <c r="BT56" s="478">
        <v>7.6635580000000001</v>
      </c>
      <c r="BU56" s="478">
        <v>6.0289739999999998</v>
      </c>
      <c r="BV56" s="478">
        <v>4.9424659999999996</v>
      </c>
    </row>
    <row r="57" spans="1:74" ht="11.05" customHeight="1" x14ac:dyDescent="0.2">
      <c r="A57" s="240" t="s">
        <v>745</v>
      </c>
      <c r="B57" s="500" t="s">
        <v>1050</v>
      </c>
      <c r="C57" s="490">
        <v>-6.6468789999999996E-3</v>
      </c>
      <c r="D57" s="490">
        <v>-5.5300963000000002E-2</v>
      </c>
      <c r="E57" s="490">
        <v>8.5868590000000005E-3</v>
      </c>
      <c r="F57" s="490">
        <v>-1.8369454E-2</v>
      </c>
      <c r="G57" s="490">
        <v>-7.3624749000000003E-2</v>
      </c>
      <c r="H57" s="490">
        <v>9.0770429999999999E-3</v>
      </c>
      <c r="I57" s="490">
        <v>-3.2067805999999997E-2</v>
      </c>
      <c r="J57" s="490">
        <v>-1.5163592E-2</v>
      </c>
      <c r="K57" s="490">
        <v>4.1854503000000001E-2</v>
      </c>
      <c r="L57" s="490">
        <v>-3.6887386000000001E-2</v>
      </c>
      <c r="M57" s="490">
        <v>-6.4325018999999997E-2</v>
      </c>
      <c r="N57" s="490">
        <v>4.7852830000000004E-3</v>
      </c>
      <c r="O57" s="490">
        <v>-6.9312909000000006E-2</v>
      </c>
      <c r="P57" s="490">
        <v>2.8845110000000002E-3</v>
      </c>
      <c r="Q57" s="490">
        <v>-2.104893E-3</v>
      </c>
      <c r="R57" s="490">
        <v>-9.7371599998999998E-4</v>
      </c>
      <c r="S57" s="490">
        <v>-0.126446261</v>
      </c>
      <c r="T57" s="490">
        <v>-9.2831733E-2</v>
      </c>
      <c r="U57" s="490">
        <v>2.6324034E-2</v>
      </c>
      <c r="V57" s="490">
        <v>8.4511143999999996E-2</v>
      </c>
      <c r="W57" s="490">
        <v>-1.6758434999999999E-2</v>
      </c>
      <c r="X57" s="490">
        <v>-4.7412270999999999E-2</v>
      </c>
      <c r="Y57" s="490">
        <v>-4.4272168000000001E-2</v>
      </c>
      <c r="Z57" s="490">
        <v>-0.12584229799999999</v>
      </c>
      <c r="AA57" s="490">
        <v>-0.23600359200000001</v>
      </c>
      <c r="AB57" s="490">
        <v>-0.21194560700000001</v>
      </c>
      <c r="AC57" s="490">
        <v>-0.242912345</v>
      </c>
      <c r="AD57" s="490">
        <v>-6.2764997000000003E-2</v>
      </c>
      <c r="AE57" s="490">
        <v>-0.123131146</v>
      </c>
      <c r="AF57" s="490">
        <v>-2.2761323E-2</v>
      </c>
      <c r="AG57" s="490">
        <v>-3.9070636999999998E-2</v>
      </c>
      <c r="AH57" s="490">
        <v>-1.7493946999999999E-2</v>
      </c>
      <c r="AI57" s="490">
        <v>-1.2652992E-2</v>
      </c>
      <c r="AJ57" s="490">
        <v>-4.4255682999999997E-2</v>
      </c>
      <c r="AK57" s="490">
        <v>-4.1347242999999999E-2</v>
      </c>
      <c r="AL57" s="490">
        <v>-8.8335128999999998E-2</v>
      </c>
      <c r="AM57" s="490">
        <v>-0.10131633600000001</v>
      </c>
      <c r="AN57" s="490">
        <v>-0.11995877100000001</v>
      </c>
      <c r="AO57" s="490">
        <v>-7.8844434000000005E-2</v>
      </c>
      <c r="AP57" s="490">
        <v>-9.1592125999999996E-2</v>
      </c>
      <c r="AQ57" s="490">
        <v>6.5798506000000007E-2</v>
      </c>
      <c r="AR57" s="490">
        <v>-9.0550367000000007E-2</v>
      </c>
      <c r="AS57" s="490">
        <v>-5.8286514999999997E-2</v>
      </c>
      <c r="AT57" s="490">
        <v>-0.13772858599999999</v>
      </c>
      <c r="AU57" s="490">
        <v>-0.113684274</v>
      </c>
      <c r="AV57" s="490">
        <v>-0.13589184700000001</v>
      </c>
      <c r="AW57" s="490">
        <v>1.31205E-2</v>
      </c>
      <c r="AX57" s="490">
        <v>-8.2147100000000001E-2</v>
      </c>
      <c r="AY57" s="478">
        <v>-9.4203099999999998E-2</v>
      </c>
      <c r="AZ57" s="478">
        <v>-8.8717799999999999E-2</v>
      </c>
      <c r="BA57" s="478">
        <v>-0.17074320000000001</v>
      </c>
      <c r="BB57" s="478">
        <v>-0.1548349</v>
      </c>
      <c r="BC57" s="478">
        <v>-1.82457E-2</v>
      </c>
      <c r="BD57" s="478">
        <v>-0.1346031</v>
      </c>
      <c r="BE57" s="478">
        <v>-7.1416800000000003E-2</v>
      </c>
      <c r="BF57" s="478">
        <v>-0.14507890000000001</v>
      </c>
      <c r="BG57" s="478">
        <v>-0.10928359999999999</v>
      </c>
      <c r="BH57" s="478">
        <v>-0.14771699999999999</v>
      </c>
      <c r="BI57" s="478">
        <v>3.6004000000000001E-3</v>
      </c>
      <c r="BJ57" s="478">
        <v>-7.85714E-2</v>
      </c>
      <c r="BK57" s="478">
        <v>-5.8027200000000001E-2</v>
      </c>
      <c r="BL57" s="478">
        <v>-6.8092600000000003E-2</v>
      </c>
      <c r="BM57" s="478">
        <v>-9.3451900000000004E-2</v>
      </c>
      <c r="BN57" s="478">
        <v>-0.1354371</v>
      </c>
      <c r="BO57" s="478">
        <v>-5.9362099999999999E-3</v>
      </c>
      <c r="BP57" s="478">
        <v>-0.12350319999999999</v>
      </c>
      <c r="BQ57" s="478">
        <v>-4.3564600000000002E-2</v>
      </c>
      <c r="BR57" s="478">
        <v>-0.12216050000000001</v>
      </c>
      <c r="BS57" s="478">
        <v>-0.1084566</v>
      </c>
      <c r="BT57" s="478">
        <v>-0.1469724</v>
      </c>
      <c r="BU57" s="478">
        <v>-2.22624E-3</v>
      </c>
      <c r="BV57" s="478">
        <v>-0.1139111</v>
      </c>
    </row>
    <row r="58" spans="1:74" ht="11.05" customHeight="1" x14ac:dyDescent="0.2">
      <c r="A58" s="240" t="s">
        <v>747</v>
      </c>
      <c r="B58" s="502" t="s">
        <v>1051</v>
      </c>
      <c r="C58" s="492">
        <v>20.135257599999999</v>
      </c>
      <c r="D58" s="492">
        <v>17.521508870000002</v>
      </c>
      <c r="E58" s="492">
        <v>19.491242929999999</v>
      </c>
      <c r="F58" s="492">
        <v>18.860033869999999</v>
      </c>
      <c r="G58" s="492">
        <v>20.519136419999999</v>
      </c>
      <c r="H58" s="492">
        <v>23.468630480000002</v>
      </c>
      <c r="I58" s="492">
        <v>27.031343669999998</v>
      </c>
      <c r="J58" s="492">
        <v>26.406649269999999</v>
      </c>
      <c r="K58" s="492">
        <v>23.817561609999998</v>
      </c>
      <c r="L58" s="492">
        <v>20.822232410000002</v>
      </c>
      <c r="M58" s="492">
        <v>19.627619880000001</v>
      </c>
      <c r="N58" s="492">
        <v>21.797981140000001</v>
      </c>
      <c r="O58" s="492">
        <v>20.479203999999999</v>
      </c>
      <c r="P58" s="492">
        <v>18.133693999999998</v>
      </c>
      <c r="Q58" s="492">
        <v>19.543817000000001</v>
      </c>
      <c r="R58" s="492">
        <v>18.817715</v>
      </c>
      <c r="S58" s="492">
        <v>20.453278000000001</v>
      </c>
      <c r="T58" s="492">
        <v>23.766369000000001</v>
      </c>
      <c r="U58" s="492">
        <v>25.993258999999998</v>
      </c>
      <c r="V58" s="492">
        <v>28.172484000000001</v>
      </c>
      <c r="W58" s="492">
        <v>26.334966000000001</v>
      </c>
      <c r="X58" s="492">
        <v>21.833964999999999</v>
      </c>
      <c r="Y58" s="492">
        <v>19.575299000000001</v>
      </c>
      <c r="Z58" s="492">
        <v>21.323557999999998</v>
      </c>
      <c r="AA58" s="492">
        <v>20.761414949999999</v>
      </c>
      <c r="AB58" s="492">
        <v>18.25952758</v>
      </c>
      <c r="AC58" s="492">
        <v>20.075501679999999</v>
      </c>
      <c r="AD58" s="492">
        <v>18.450496189999999</v>
      </c>
      <c r="AE58" s="492">
        <v>19.99501897</v>
      </c>
      <c r="AF58" s="492">
        <v>20.13553331</v>
      </c>
      <c r="AG58" s="492">
        <v>26.363276249999998</v>
      </c>
      <c r="AH58" s="492">
        <v>26.768892709999999</v>
      </c>
      <c r="AI58" s="492">
        <v>22.412560339999999</v>
      </c>
      <c r="AJ58" s="492">
        <v>21.645087660000002</v>
      </c>
      <c r="AK58" s="492">
        <v>19.712727789999999</v>
      </c>
      <c r="AL58" s="492">
        <v>20.77481671</v>
      </c>
      <c r="AM58" s="492">
        <v>20.391044872999998</v>
      </c>
      <c r="AN58" s="492">
        <v>18.588413370000001</v>
      </c>
      <c r="AO58" s="492">
        <v>18.734434834999998</v>
      </c>
      <c r="AP58" s="492">
        <v>18.176420103000002</v>
      </c>
      <c r="AQ58" s="492">
        <v>19.780762455000001</v>
      </c>
      <c r="AR58" s="492">
        <v>22.711265048000001</v>
      </c>
      <c r="AS58" s="492">
        <v>27.884630665</v>
      </c>
      <c r="AT58" s="492">
        <v>26.884302248000001</v>
      </c>
      <c r="AU58" s="492">
        <v>24.329225765</v>
      </c>
      <c r="AV58" s="492">
        <v>22.837761294</v>
      </c>
      <c r="AW58" s="492">
        <v>19.387339536999999</v>
      </c>
      <c r="AX58" s="492">
        <v>21.31062</v>
      </c>
      <c r="AY58" s="481">
        <v>21.334869999999999</v>
      </c>
      <c r="AZ58" s="481">
        <v>18.410910000000001</v>
      </c>
      <c r="BA58" s="481">
        <v>20.34695</v>
      </c>
      <c r="BB58" s="481">
        <v>19.955169999999999</v>
      </c>
      <c r="BC58" s="481">
        <v>21.581890000000001</v>
      </c>
      <c r="BD58" s="481">
        <v>23.720510000000001</v>
      </c>
      <c r="BE58" s="481">
        <v>28.10305</v>
      </c>
      <c r="BF58" s="481">
        <v>28.804970000000001</v>
      </c>
      <c r="BG58" s="481">
        <v>25.436730000000001</v>
      </c>
      <c r="BH58" s="481">
        <v>22.771789999999999</v>
      </c>
      <c r="BI58" s="481">
        <v>20.351279999999999</v>
      </c>
      <c r="BJ58" s="481">
        <v>21.8781</v>
      </c>
      <c r="BK58" s="481">
        <v>21.672630000000002</v>
      </c>
      <c r="BL58" s="481">
        <v>18.738990000000001</v>
      </c>
      <c r="BM58" s="481">
        <v>20.630960000000002</v>
      </c>
      <c r="BN58" s="481">
        <v>20.310099999999998</v>
      </c>
      <c r="BO58" s="481">
        <v>21.946560000000002</v>
      </c>
      <c r="BP58" s="481">
        <v>24.098739999999999</v>
      </c>
      <c r="BQ58" s="481">
        <v>28.56625</v>
      </c>
      <c r="BR58" s="481">
        <v>29.255320000000001</v>
      </c>
      <c r="BS58" s="481">
        <v>25.792490000000001</v>
      </c>
      <c r="BT58" s="481">
        <v>23.078530000000001</v>
      </c>
      <c r="BU58" s="481">
        <v>20.525210000000001</v>
      </c>
      <c r="BV58" s="481">
        <v>22.023589999999999</v>
      </c>
    </row>
    <row r="59" spans="1:74" s="358" customFormat="1" ht="12.85" x14ac:dyDescent="0.2">
      <c r="A59" s="357"/>
      <c r="B59" s="1031" t="s">
        <v>1471</v>
      </c>
      <c r="C59" s="1032"/>
      <c r="D59" s="1032"/>
      <c r="E59" s="1032"/>
      <c r="F59" s="1032"/>
      <c r="G59" s="1032"/>
      <c r="H59" s="1032"/>
      <c r="I59" s="1032"/>
      <c r="J59" s="1032"/>
      <c r="K59" s="1032"/>
      <c r="L59" s="1032"/>
      <c r="M59" s="1032"/>
      <c r="N59" s="1032"/>
      <c r="O59" s="1032"/>
      <c r="P59" s="1032"/>
      <c r="Q59" s="1033"/>
      <c r="R59" s="796"/>
      <c r="BD59" s="361"/>
      <c r="BE59" s="361"/>
      <c r="BF59" s="361"/>
      <c r="BG59" s="361"/>
      <c r="BH59" s="361"/>
      <c r="BI59" s="361"/>
    </row>
    <row r="60" spans="1:74" ht="11.95" customHeight="1" x14ac:dyDescent="0.2">
      <c r="A60" s="235"/>
      <c r="B60" s="1037" t="s">
        <v>1466</v>
      </c>
      <c r="C60" s="1032"/>
      <c r="D60" s="1032"/>
      <c r="E60" s="1032"/>
      <c r="F60" s="1032"/>
      <c r="G60" s="1032"/>
      <c r="H60" s="1032"/>
      <c r="I60" s="1032"/>
      <c r="J60" s="1032"/>
      <c r="K60" s="1032"/>
      <c r="L60" s="1032"/>
      <c r="M60" s="1032"/>
      <c r="N60" s="1032"/>
      <c r="O60" s="1032"/>
      <c r="P60" s="1032"/>
      <c r="Q60" s="1033"/>
      <c r="R60" s="796"/>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335"/>
      <c r="AZ60" s="335"/>
      <c r="BA60" s="335"/>
      <c r="BB60" s="335"/>
      <c r="BC60" s="335"/>
      <c r="BD60" s="709"/>
      <c r="BE60" s="709"/>
      <c r="BF60" s="709"/>
      <c r="BG60" s="709"/>
      <c r="BH60" s="709"/>
      <c r="BI60" s="709"/>
      <c r="BJ60" s="243"/>
      <c r="BK60" s="243"/>
      <c r="BL60" s="243"/>
      <c r="BM60" s="243"/>
      <c r="BN60" s="243"/>
      <c r="BO60" s="243"/>
      <c r="BP60" s="243"/>
      <c r="BQ60" s="243"/>
      <c r="BR60" s="243"/>
      <c r="BS60" s="243"/>
      <c r="BT60" s="243"/>
      <c r="BU60" s="243"/>
      <c r="BV60" s="243"/>
    </row>
    <row r="61" spans="1:74" ht="11.95" customHeight="1" x14ac:dyDescent="0.2">
      <c r="A61" s="235"/>
      <c r="B61" s="1037" t="s">
        <v>1467</v>
      </c>
      <c r="C61" s="1032"/>
      <c r="D61" s="1032"/>
      <c r="E61" s="1032"/>
      <c r="F61" s="1032"/>
      <c r="G61" s="1032"/>
      <c r="H61" s="1032"/>
      <c r="I61" s="1032"/>
      <c r="J61" s="1032"/>
      <c r="K61" s="1032"/>
      <c r="L61" s="1032"/>
      <c r="M61" s="1032"/>
      <c r="N61" s="1032"/>
      <c r="O61" s="1032"/>
      <c r="P61" s="1032"/>
      <c r="Q61" s="1033"/>
      <c r="R61" s="796"/>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717"/>
      <c r="BE61" s="710"/>
      <c r="BF61" s="710"/>
      <c r="BG61" s="717"/>
      <c r="BH61" s="717"/>
      <c r="BI61" s="717"/>
      <c r="BJ61" s="243"/>
      <c r="BK61" s="243"/>
      <c r="BL61" s="243"/>
      <c r="BM61" s="243"/>
      <c r="BN61" s="243"/>
      <c r="BO61" s="243"/>
      <c r="BP61" s="243"/>
      <c r="BQ61" s="243"/>
      <c r="BR61" s="243"/>
      <c r="BS61" s="243"/>
      <c r="BT61" s="243"/>
      <c r="BU61" s="243"/>
      <c r="BV61" s="243"/>
    </row>
    <row r="62" spans="1:74" ht="11.95" customHeight="1" x14ac:dyDescent="0.2">
      <c r="A62" s="235"/>
      <c r="B62" s="1037" t="s">
        <v>1468</v>
      </c>
      <c r="C62" s="1032"/>
      <c r="D62" s="1032"/>
      <c r="E62" s="1032"/>
      <c r="F62" s="1032"/>
      <c r="G62" s="1032"/>
      <c r="H62" s="1032"/>
      <c r="I62" s="1032"/>
      <c r="J62" s="1032"/>
      <c r="K62" s="1032"/>
      <c r="L62" s="1032"/>
      <c r="M62" s="1032"/>
      <c r="N62" s="1032"/>
      <c r="O62" s="1032"/>
      <c r="P62" s="1032"/>
      <c r="Q62" s="1033"/>
      <c r="R62" s="796"/>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710"/>
      <c r="BE62" s="710"/>
      <c r="BF62" s="710"/>
      <c r="BG62" s="717"/>
      <c r="BH62" s="717"/>
      <c r="BI62" s="717"/>
      <c r="BJ62" s="243"/>
      <c r="BK62" s="243"/>
      <c r="BL62" s="243"/>
      <c r="BM62" s="243"/>
      <c r="BN62" s="243"/>
      <c r="BO62" s="243"/>
      <c r="BP62" s="243"/>
      <c r="BQ62" s="243"/>
      <c r="BR62" s="243"/>
      <c r="BS62" s="243"/>
      <c r="BT62" s="243"/>
      <c r="BU62" s="243"/>
      <c r="BV62" s="243"/>
    </row>
    <row r="63" spans="1:74" ht="11.95" customHeight="1" x14ac:dyDescent="0.2">
      <c r="A63" s="244"/>
      <c r="B63" s="1037" t="s">
        <v>1587</v>
      </c>
      <c r="C63" s="1032"/>
      <c r="D63" s="1032"/>
      <c r="E63" s="1032"/>
      <c r="F63" s="1032"/>
      <c r="G63" s="1032"/>
      <c r="H63" s="1032"/>
      <c r="I63" s="1032"/>
      <c r="J63" s="1032"/>
      <c r="K63" s="1032"/>
      <c r="L63" s="1032"/>
      <c r="M63" s="1032"/>
      <c r="N63" s="1032"/>
      <c r="O63" s="1032"/>
      <c r="P63" s="1032"/>
      <c r="Q63" s="1033"/>
      <c r="R63" s="796"/>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710"/>
      <c r="BE63" s="710"/>
      <c r="BF63" s="710"/>
      <c r="BG63" s="717"/>
      <c r="BH63" s="717"/>
      <c r="BI63" s="717"/>
      <c r="BJ63" s="243"/>
      <c r="BK63" s="243"/>
      <c r="BL63" s="243"/>
      <c r="BM63" s="243"/>
      <c r="BN63" s="243"/>
      <c r="BO63" s="243"/>
      <c r="BP63" s="243"/>
      <c r="BQ63" s="243"/>
      <c r="BR63" s="243"/>
      <c r="BS63" s="243"/>
      <c r="BT63" s="243"/>
      <c r="BU63" s="243"/>
      <c r="BV63" s="243"/>
    </row>
    <row r="64" spans="1:74" ht="20.350000000000001" customHeight="1" x14ac:dyDescent="0.2">
      <c r="A64" s="244"/>
      <c r="B64" s="1031" t="s">
        <v>1469</v>
      </c>
      <c r="C64" s="1032"/>
      <c r="D64" s="1032"/>
      <c r="E64" s="1032"/>
      <c r="F64" s="1032"/>
      <c r="G64" s="1032"/>
      <c r="H64" s="1032"/>
      <c r="I64" s="1032"/>
      <c r="J64" s="1032"/>
      <c r="K64" s="1032"/>
      <c r="L64" s="1032"/>
      <c r="M64" s="1032"/>
      <c r="N64" s="1032"/>
      <c r="O64" s="1032"/>
      <c r="P64" s="1032"/>
      <c r="Q64" s="103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710"/>
      <c r="BE64" s="710"/>
      <c r="BF64" s="710"/>
      <c r="BG64" s="717"/>
      <c r="BH64" s="717"/>
      <c r="BI64" s="717"/>
      <c r="BJ64" s="243"/>
      <c r="BK64" s="243"/>
      <c r="BL64" s="243"/>
      <c r="BM64" s="243"/>
      <c r="BN64" s="243"/>
      <c r="BO64" s="243"/>
      <c r="BP64" s="243"/>
      <c r="BQ64" s="243"/>
      <c r="BR64" s="243"/>
      <c r="BS64" s="243"/>
      <c r="BT64" s="243"/>
      <c r="BU64" s="243"/>
      <c r="BV64" s="243"/>
    </row>
    <row r="65" spans="1:74" ht="11.95" customHeight="1" x14ac:dyDescent="0.2">
      <c r="A65" s="244"/>
      <c r="B65" s="799" t="s">
        <v>826</v>
      </c>
      <c r="C65" s="799"/>
      <c r="D65" s="799"/>
      <c r="E65" s="799"/>
      <c r="F65" s="799"/>
      <c r="G65" s="799"/>
      <c r="H65" s="800"/>
      <c r="I65" s="799"/>
      <c r="J65" s="799"/>
      <c r="K65" s="799"/>
      <c r="L65" s="799"/>
      <c r="M65" s="799"/>
      <c r="N65" s="799"/>
      <c r="O65" s="799"/>
      <c r="P65" s="799"/>
      <c r="Q65" s="799"/>
      <c r="R65" s="801"/>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710"/>
      <c r="BE65" s="710"/>
      <c r="BF65" s="710"/>
      <c r="BG65" s="717"/>
      <c r="BH65" s="717"/>
      <c r="BI65" s="717"/>
      <c r="BJ65" s="243"/>
      <c r="BK65" s="243"/>
      <c r="BL65" s="243"/>
      <c r="BM65" s="243"/>
      <c r="BN65" s="243"/>
      <c r="BO65" s="243"/>
      <c r="BP65" s="243"/>
      <c r="BQ65" s="243"/>
      <c r="BR65" s="243"/>
      <c r="BS65" s="243"/>
      <c r="BT65" s="243"/>
      <c r="BU65" s="243"/>
      <c r="BV65" s="243"/>
    </row>
    <row r="66" spans="1:74" ht="11.95" customHeight="1" x14ac:dyDescent="0.2">
      <c r="A66" s="244"/>
      <c r="B66" s="944" t="str">
        <f>Dates!$G$2</f>
        <v>EIA completed modeling and analysis for this report on Thursday, January 9, 2025.</v>
      </c>
      <c r="C66" s="945"/>
      <c r="D66" s="945"/>
      <c r="E66" s="945"/>
      <c r="F66" s="945"/>
      <c r="G66" s="945"/>
      <c r="H66" s="945"/>
      <c r="I66" s="945"/>
      <c r="J66" s="945"/>
      <c r="K66" s="945"/>
      <c r="L66" s="945"/>
      <c r="M66" s="945"/>
      <c r="N66" s="945"/>
      <c r="O66" s="945"/>
      <c r="P66" s="945"/>
      <c r="Q66" s="945"/>
      <c r="R66" s="802"/>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c r="BC66" s="243"/>
      <c r="BD66" s="710"/>
      <c r="BE66" s="710"/>
      <c r="BF66" s="710"/>
      <c r="BG66" s="717"/>
      <c r="BH66" s="717"/>
      <c r="BI66" s="717"/>
      <c r="BJ66" s="243"/>
      <c r="BK66" s="243"/>
      <c r="BL66" s="243"/>
      <c r="BM66" s="243"/>
      <c r="BN66" s="243"/>
      <c r="BO66" s="243"/>
      <c r="BP66" s="243"/>
      <c r="BQ66" s="243"/>
      <c r="BR66" s="243"/>
      <c r="BS66" s="243"/>
      <c r="BT66" s="243"/>
      <c r="BU66" s="243"/>
      <c r="BV66" s="243"/>
    </row>
    <row r="67" spans="1:74" ht="13.4" customHeight="1" x14ac:dyDescent="0.2">
      <c r="A67" s="244"/>
      <c r="B67" s="935" t="s">
        <v>1442</v>
      </c>
      <c r="C67" s="936"/>
      <c r="D67" s="936"/>
      <c r="E67" s="936"/>
      <c r="F67" s="936"/>
      <c r="G67" s="936"/>
      <c r="H67" s="936"/>
      <c r="I67" s="936"/>
      <c r="J67" s="936"/>
      <c r="K67" s="936"/>
      <c r="L67" s="936"/>
      <c r="M67" s="936"/>
      <c r="N67" s="936"/>
      <c r="O67" s="936"/>
      <c r="P67" s="936"/>
      <c r="Q67" s="936"/>
      <c r="R67" s="796"/>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710"/>
      <c r="BE67" s="710"/>
      <c r="BF67" s="710"/>
      <c r="BG67" s="717"/>
      <c r="BH67" s="717"/>
      <c r="BI67" s="717"/>
      <c r="BJ67" s="243"/>
      <c r="BK67" s="243"/>
      <c r="BL67" s="243"/>
      <c r="BM67" s="243"/>
      <c r="BN67" s="243"/>
      <c r="BO67" s="243"/>
      <c r="BP67" s="243"/>
      <c r="BQ67" s="243"/>
      <c r="BR67" s="243"/>
      <c r="BS67" s="243"/>
      <c r="BT67" s="243"/>
      <c r="BU67" s="243"/>
      <c r="BV67" s="243"/>
    </row>
    <row r="68" spans="1:74" ht="22.3" customHeight="1" x14ac:dyDescent="0.2">
      <c r="A68" s="244"/>
      <c r="B68" s="1034" t="s">
        <v>1464</v>
      </c>
      <c r="C68" s="1035"/>
      <c r="D68" s="1035"/>
      <c r="E68" s="1035"/>
      <c r="F68" s="1035"/>
      <c r="G68" s="1035"/>
      <c r="H68" s="1035"/>
      <c r="I68" s="1035"/>
      <c r="J68" s="1035"/>
      <c r="K68" s="1035"/>
      <c r="L68" s="1035"/>
      <c r="M68" s="1035"/>
      <c r="N68" s="1035"/>
      <c r="O68" s="1035"/>
      <c r="P68" s="1035"/>
      <c r="Q68" s="1036"/>
      <c r="R68" s="796"/>
    </row>
    <row r="69" spans="1:74" ht="11.95" customHeight="1" x14ac:dyDescent="0.2">
      <c r="A69" s="244"/>
      <c r="B69" s="924" t="s">
        <v>840</v>
      </c>
      <c r="C69" s="924"/>
      <c r="D69" s="924"/>
      <c r="E69" s="924"/>
      <c r="F69" s="924"/>
      <c r="G69" s="924"/>
      <c r="H69" s="924"/>
      <c r="I69" s="924"/>
      <c r="J69" s="924"/>
      <c r="K69" s="924"/>
      <c r="L69" s="924"/>
      <c r="M69" s="924"/>
      <c r="N69" s="924"/>
      <c r="O69" s="924"/>
      <c r="P69" s="924"/>
      <c r="Q69" s="924"/>
      <c r="R69" s="924"/>
    </row>
    <row r="70" spans="1:74" ht="11.95" customHeight="1" x14ac:dyDescent="0.2">
      <c r="A70" s="244"/>
      <c r="B70" s="1038" t="s">
        <v>1459</v>
      </c>
      <c r="C70" s="1039"/>
      <c r="D70" s="1039"/>
      <c r="E70" s="1039"/>
      <c r="F70" s="1039"/>
      <c r="G70" s="1039"/>
      <c r="H70" s="1039"/>
      <c r="I70" s="1039"/>
      <c r="J70" s="1039"/>
      <c r="K70" s="1039"/>
      <c r="L70" s="1039"/>
      <c r="M70" s="1039"/>
      <c r="N70" s="1039"/>
      <c r="O70" s="1039"/>
      <c r="P70" s="1039"/>
      <c r="Q70" s="1040"/>
    </row>
    <row r="71" spans="1:74" ht="11.95" customHeight="1" x14ac:dyDescent="0.2">
      <c r="A71" s="244"/>
      <c r="B71" s="1028" t="s">
        <v>817</v>
      </c>
      <c r="C71" s="1029"/>
      <c r="D71" s="1029"/>
      <c r="E71" s="1029"/>
      <c r="F71" s="1029"/>
      <c r="G71" s="1029"/>
      <c r="H71" s="1029"/>
      <c r="I71" s="1029"/>
      <c r="J71" s="1029"/>
      <c r="K71" s="1029"/>
      <c r="L71" s="1029"/>
      <c r="M71" s="1029"/>
      <c r="N71" s="1029"/>
      <c r="O71" s="1029"/>
      <c r="P71" s="1029"/>
      <c r="Q71" s="1030"/>
    </row>
    <row r="72" spans="1:74" ht="12.85" x14ac:dyDescent="0.2">
      <c r="A72" s="244"/>
      <c r="B72" s="1041" t="s">
        <v>1470</v>
      </c>
      <c r="C72" s="1029"/>
      <c r="D72" s="1029"/>
      <c r="E72" s="1029"/>
      <c r="F72" s="1029"/>
      <c r="G72" s="1029"/>
      <c r="H72" s="1029"/>
      <c r="I72" s="1029"/>
      <c r="J72" s="1029"/>
      <c r="K72" s="1029"/>
      <c r="L72" s="1029"/>
      <c r="M72" s="1029"/>
      <c r="N72" s="1029"/>
      <c r="O72" s="1029"/>
      <c r="P72" s="1029"/>
      <c r="Q72" s="1040"/>
    </row>
    <row r="73" spans="1:74" ht="8.0500000000000007" customHeight="1" x14ac:dyDescent="0.2"/>
  </sheetData>
  <mergeCells count="20">
    <mergeCell ref="B72:Q72"/>
    <mergeCell ref="A1:A2"/>
    <mergeCell ref="C3:N3"/>
    <mergeCell ref="O3:Z3"/>
    <mergeCell ref="AA3:AL3"/>
    <mergeCell ref="AM3:AX3"/>
    <mergeCell ref="B67:Q67"/>
    <mergeCell ref="B71:Q71"/>
    <mergeCell ref="B64:Q64"/>
    <mergeCell ref="BK3:BV3"/>
    <mergeCell ref="AY3:BJ3"/>
    <mergeCell ref="B66:Q66"/>
    <mergeCell ref="B68:Q68"/>
    <mergeCell ref="B60:Q60"/>
    <mergeCell ref="B61:Q61"/>
    <mergeCell ref="B62:Q62"/>
    <mergeCell ref="B63:Q63"/>
    <mergeCell ref="B70:Q70"/>
    <mergeCell ref="B59:Q59"/>
    <mergeCell ref="B69:R69"/>
  </mergeCells>
  <phoneticPr fontId="0" type="noConversion"/>
  <conditionalFormatting sqref="C59:P59">
    <cfRule type="cellIs" dxfId="2" priority="1" stopIfTrue="1" operator="notEqual">
      <formula>0</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00"/>
  <sheetViews>
    <sheetView showGridLines="0" zoomScaleNormal="100" workbookViewId="0">
      <pane xSplit="2" ySplit="4" topLeftCell="AU5" activePane="bottomRight" state="frozen"/>
      <selection pane="topRight" activeCell="C1" sqref="C1"/>
      <selection pane="bottomLeft" activeCell="A5" sqref="A5"/>
      <selection pane="bottomRight" activeCell="B1" sqref="B1"/>
    </sheetView>
  </sheetViews>
  <sheetFormatPr defaultColWidth="9.5" defaultRowHeight="11.95" customHeight="1" x14ac:dyDescent="0.25"/>
  <cols>
    <col min="1" max="1" width="12.5" style="310" customWidth="1"/>
    <col min="2" max="2" width="27.5" style="310" customWidth="1"/>
    <col min="3" max="31" width="6.5" style="233" customWidth="1"/>
    <col min="32" max="34" width="6.5" style="303" customWidth="1"/>
    <col min="35" max="55" width="6.5" style="233" customWidth="1"/>
    <col min="56" max="61" width="6.5" style="727" customWidth="1"/>
    <col min="62" max="74" width="6.5" style="233" customWidth="1"/>
    <col min="75" max="16384" width="9.5" style="310"/>
  </cols>
  <sheetData>
    <row r="1" spans="1:74" ht="12.85" customHeight="1" x14ac:dyDescent="0.25">
      <c r="A1" s="946" t="s">
        <v>479</v>
      </c>
      <c r="B1" s="339" t="s">
        <v>924</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707"/>
      <c r="BE1" s="707"/>
      <c r="BF1" s="707"/>
      <c r="BG1" s="707"/>
      <c r="BH1" s="707"/>
      <c r="BI1" s="707"/>
      <c r="BJ1" s="232"/>
      <c r="BK1" s="232"/>
      <c r="BL1" s="232"/>
      <c r="BM1" s="232"/>
      <c r="BN1" s="232"/>
      <c r="BO1" s="232"/>
      <c r="BP1" s="232"/>
      <c r="BQ1" s="232"/>
      <c r="BR1" s="232"/>
      <c r="BS1" s="232"/>
      <c r="BT1" s="232"/>
      <c r="BU1" s="232"/>
      <c r="BV1" s="232"/>
    </row>
    <row r="2" spans="1:74" ht="12.85" customHeight="1" x14ac:dyDescent="0.25">
      <c r="A2" s="947"/>
      <c r="B2" s="340" t="str">
        <f>"U.S. Energy Information Administration  |  Short-Term Energy Outlook - "&amp;Dates!$D$1</f>
        <v>U.S. Energy Information Administration  |  Short-Term Energy Outlook - January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97"/>
      <c r="AG2" s="297"/>
      <c r="AH2" s="297"/>
      <c r="AI2" s="234"/>
      <c r="AJ2" s="234"/>
      <c r="AK2" s="234"/>
      <c r="AL2" s="234"/>
      <c r="AM2" s="234"/>
      <c r="AN2" s="234"/>
      <c r="AO2" s="234"/>
      <c r="AP2" s="234"/>
      <c r="AQ2" s="234"/>
      <c r="AR2" s="234"/>
      <c r="AS2" s="234"/>
      <c r="AT2" s="234"/>
      <c r="AU2" s="234"/>
      <c r="AV2" s="234"/>
      <c r="AW2" s="234"/>
      <c r="AX2" s="234"/>
      <c r="AY2" s="234"/>
      <c r="AZ2" s="234"/>
      <c r="BA2" s="234"/>
      <c r="BB2" s="234"/>
      <c r="BC2" s="234"/>
      <c r="BD2" s="718"/>
      <c r="BE2" s="718"/>
      <c r="BF2" s="718"/>
      <c r="BG2" s="718"/>
      <c r="BH2" s="718"/>
      <c r="BI2" s="718"/>
      <c r="BJ2" s="234"/>
      <c r="BK2" s="234"/>
      <c r="BL2" s="234"/>
      <c r="BM2" s="234"/>
      <c r="BN2" s="234"/>
      <c r="BO2" s="234"/>
      <c r="BP2" s="234"/>
      <c r="BQ2" s="234"/>
      <c r="BR2" s="234"/>
      <c r="BS2" s="234"/>
      <c r="BT2" s="234"/>
      <c r="BU2" s="234"/>
      <c r="BV2" s="234"/>
    </row>
    <row r="3" spans="1:74" ht="12.85" customHeight="1" x14ac:dyDescent="0.25">
      <c r="A3" s="338" t="s">
        <v>777</v>
      </c>
      <c r="B3" s="313"/>
      <c r="C3" s="1042">
        <f>Dates!D3</f>
        <v>2021</v>
      </c>
      <c r="D3" s="950"/>
      <c r="E3" s="950"/>
      <c r="F3" s="950"/>
      <c r="G3" s="950"/>
      <c r="H3" s="950"/>
      <c r="I3" s="950"/>
      <c r="J3" s="950"/>
      <c r="K3" s="950"/>
      <c r="L3" s="950"/>
      <c r="M3" s="950"/>
      <c r="N3" s="1027"/>
      <c r="O3" s="949">
        <f>C3+1</f>
        <v>2022</v>
      </c>
      <c r="P3" s="950"/>
      <c r="Q3" s="950"/>
      <c r="R3" s="950"/>
      <c r="S3" s="950"/>
      <c r="T3" s="950"/>
      <c r="U3" s="950"/>
      <c r="V3" s="950"/>
      <c r="W3" s="950"/>
      <c r="X3" s="950"/>
      <c r="Y3" s="950"/>
      <c r="Z3" s="1027"/>
      <c r="AA3" s="949">
        <f>O3+1</f>
        <v>2023</v>
      </c>
      <c r="AB3" s="950"/>
      <c r="AC3" s="950"/>
      <c r="AD3" s="950"/>
      <c r="AE3" s="950"/>
      <c r="AF3" s="950"/>
      <c r="AG3" s="950"/>
      <c r="AH3" s="950"/>
      <c r="AI3" s="950"/>
      <c r="AJ3" s="950"/>
      <c r="AK3" s="950"/>
      <c r="AL3" s="1027"/>
      <c r="AM3" s="949">
        <f>AA3+1</f>
        <v>2024</v>
      </c>
      <c r="AN3" s="950"/>
      <c r="AO3" s="950"/>
      <c r="AP3" s="950"/>
      <c r="AQ3" s="950"/>
      <c r="AR3" s="950"/>
      <c r="AS3" s="950"/>
      <c r="AT3" s="950"/>
      <c r="AU3" s="950"/>
      <c r="AV3" s="950"/>
      <c r="AW3" s="950"/>
      <c r="AX3" s="1027"/>
      <c r="AY3" s="949">
        <f>AM3+1</f>
        <v>2025</v>
      </c>
      <c r="AZ3" s="950"/>
      <c r="BA3" s="950"/>
      <c r="BB3" s="950"/>
      <c r="BC3" s="950"/>
      <c r="BD3" s="950"/>
      <c r="BE3" s="950"/>
      <c r="BF3" s="950"/>
      <c r="BG3" s="950"/>
      <c r="BH3" s="950"/>
      <c r="BI3" s="950"/>
      <c r="BJ3" s="1027"/>
      <c r="BK3" s="949">
        <f>AY3+1</f>
        <v>2026</v>
      </c>
      <c r="BL3" s="950"/>
      <c r="BM3" s="950"/>
      <c r="BN3" s="950"/>
      <c r="BO3" s="950"/>
      <c r="BP3" s="950"/>
      <c r="BQ3" s="950"/>
      <c r="BR3" s="950"/>
      <c r="BS3" s="950"/>
      <c r="BT3" s="950"/>
      <c r="BU3" s="950"/>
      <c r="BV3" s="1027"/>
    </row>
    <row r="4" spans="1:74" ht="11.95" customHeight="1" x14ac:dyDescent="0.25">
      <c r="A4" s="344" t="str">
        <f>TEXT(Dates!$D$2,"dddd, mmmm d, yyyy")</f>
        <v>Thursday, January 9, 2025</v>
      </c>
      <c r="B4" s="314"/>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95" customHeight="1" x14ac:dyDescent="0.25">
      <c r="A5" s="312"/>
      <c r="B5" s="311" t="s">
        <v>1063</v>
      </c>
      <c r="C5" s="238"/>
      <c r="D5" s="489"/>
      <c r="E5" s="489"/>
      <c r="F5" s="489"/>
      <c r="G5" s="489"/>
      <c r="H5" s="489"/>
      <c r="I5" s="489"/>
      <c r="J5" s="489"/>
      <c r="K5" s="489"/>
      <c r="L5" s="489"/>
      <c r="M5" s="489"/>
      <c r="N5" s="239"/>
      <c r="O5" s="238"/>
      <c r="P5" s="489"/>
      <c r="Q5" s="489"/>
      <c r="R5" s="489"/>
      <c r="S5" s="489"/>
      <c r="T5" s="489"/>
      <c r="U5" s="489"/>
      <c r="V5" s="489"/>
      <c r="W5" s="489"/>
      <c r="X5" s="489"/>
      <c r="Y5" s="489"/>
      <c r="Z5" s="239"/>
      <c r="AA5" s="238"/>
      <c r="AB5" s="489"/>
      <c r="AC5" s="489"/>
      <c r="AD5" s="489"/>
      <c r="AE5" s="489"/>
      <c r="AF5" s="489"/>
      <c r="AG5" s="489"/>
      <c r="AH5" s="489"/>
      <c r="AI5" s="489"/>
      <c r="AJ5" s="489"/>
      <c r="AK5" s="489"/>
      <c r="AL5" s="239"/>
      <c r="AM5" s="238"/>
      <c r="AN5" s="489"/>
      <c r="AO5" s="489"/>
      <c r="AP5" s="489"/>
      <c r="AQ5" s="489"/>
      <c r="AR5" s="489"/>
      <c r="AS5" s="489"/>
      <c r="AT5" s="489"/>
      <c r="AU5" s="489"/>
      <c r="AV5" s="489"/>
      <c r="AW5" s="489"/>
      <c r="AX5" s="239"/>
      <c r="AY5" s="495"/>
      <c r="AZ5" s="494"/>
      <c r="BA5" s="494"/>
      <c r="BB5" s="494"/>
      <c r="BC5" s="494"/>
      <c r="BD5" s="494"/>
      <c r="BE5" s="494"/>
      <c r="BF5" s="494"/>
      <c r="BG5" s="494"/>
      <c r="BH5" s="494"/>
      <c r="BI5" s="494"/>
      <c r="BJ5" s="494"/>
      <c r="BK5" s="495"/>
      <c r="BL5" s="494"/>
      <c r="BM5" s="494"/>
      <c r="BN5" s="494"/>
      <c r="BO5" s="494"/>
      <c r="BP5" s="494"/>
      <c r="BQ5" s="494"/>
      <c r="BR5" s="494"/>
      <c r="BS5" s="494"/>
      <c r="BT5" s="494"/>
      <c r="BU5" s="494"/>
      <c r="BV5" s="494"/>
    </row>
    <row r="6" spans="1:74" s="505" customFormat="1" ht="11.95" customHeight="1" x14ac:dyDescent="0.25">
      <c r="A6" s="504"/>
      <c r="B6" s="507" t="s">
        <v>1057</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503"/>
      <c r="AD6" s="503"/>
      <c r="AE6" s="503"/>
      <c r="AF6" s="503"/>
      <c r="AG6" s="503"/>
      <c r="AH6" s="503"/>
      <c r="AI6" s="503"/>
      <c r="AJ6" s="503"/>
      <c r="AK6" s="503"/>
      <c r="AL6" s="503"/>
      <c r="AM6" s="503"/>
      <c r="AN6" s="503"/>
      <c r="AO6" s="503"/>
      <c r="AP6" s="503"/>
      <c r="AQ6" s="503"/>
      <c r="AR6" s="503"/>
      <c r="AS6" s="503"/>
      <c r="AT6" s="503"/>
      <c r="AU6" s="503"/>
      <c r="AV6" s="503"/>
      <c r="AW6" s="503"/>
      <c r="AX6" s="503"/>
      <c r="AY6" s="906"/>
      <c r="AZ6" s="906"/>
      <c r="BA6" s="906"/>
      <c r="BB6" s="906"/>
      <c r="BC6" s="906"/>
      <c r="BD6" s="484"/>
      <c r="BE6" s="484"/>
      <c r="BF6" s="484"/>
      <c r="BG6" s="484"/>
      <c r="BH6" s="484"/>
      <c r="BI6" s="484"/>
      <c r="BJ6" s="484"/>
      <c r="BK6" s="484"/>
      <c r="BL6" s="484"/>
      <c r="BM6" s="484"/>
      <c r="BN6" s="484"/>
      <c r="BO6" s="484"/>
      <c r="BP6" s="484"/>
      <c r="BQ6" s="484"/>
      <c r="BR6" s="484"/>
      <c r="BS6" s="484"/>
      <c r="BT6" s="484"/>
      <c r="BU6" s="484"/>
      <c r="BV6" s="484"/>
    </row>
    <row r="7" spans="1:74" ht="11.95" customHeight="1" x14ac:dyDescent="0.25">
      <c r="A7" s="312" t="s">
        <v>780</v>
      </c>
      <c r="B7" s="506" t="s">
        <v>1042</v>
      </c>
      <c r="C7" s="490">
        <v>468.14159999999998</v>
      </c>
      <c r="D7" s="490">
        <v>468.12060000000002</v>
      </c>
      <c r="E7" s="490">
        <v>468.26100000000002</v>
      </c>
      <c r="F7" s="490">
        <v>468.5847</v>
      </c>
      <c r="G7" s="490">
        <v>468.54660000000001</v>
      </c>
      <c r="H7" s="490">
        <v>469.06670000000003</v>
      </c>
      <c r="I7" s="490">
        <v>469.96789999999999</v>
      </c>
      <c r="J7" s="490">
        <v>470.66410000000002</v>
      </c>
      <c r="K7" s="490">
        <v>470.50979999999998</v>
      </c>
      <c r="L7" s="490">
        <v>471.7885</v>
      </c>
      <c r="M7" s="490">
        <v>471.8152</v>
      </c>
      <c r="N7" s="490">
        <v>473.4588</v>
      </c>
      <c r="O7" s="490">
        <v>479.64890000000003</v>
      </c>
      <c r="P7" s="490">
        <v>479.6934</v>
      </c>
      <c r="Q7" s="490">
        <v>479.3648</v>
      </c>
      <c r="R7" s="490">
        <v>479.43270000000001</v>
      </c>
      <c r="S7" s="490">
        <v>481.55290000000002</v>
      </c>
      <c r="T7" s="490">
        <v>482.71510000000001</v>
      </c>
      <c r="U7" s="490">
        <v>483.77749999999997</v>
      </c>
      <c r="V7" s="490">
        <v>483.68079999999998</v>
      </c>
      <c r="W7" s="490">
        <v>483.65350000000001</v>
      </c>
      <c r="X7" s="490">
        <v>483.65350000000001</v>
      </c>
      <c r="Y7" s="490">
        <v>483.97699999999998</v>
      </c>
      <c r="Z7" s="490">
        <v>483.61470000000003</v>
      </c>
      <c r="AA7" s="490">
        <v>484.85059999999999</v>
      </c>
      <c r="AB7" s="490">
        <v>486.03859999999997</v>
      </c>
      <c r="AC7" s="490">
        <v>486.06299999999999</v>
      </c>
      <c r="AD7" s="490">
        <v>487.63220000000001</v>
      </c>
      <c r="AE7" s="490">
        <v>486.74250000000001</v>
      </c>
      <c r="AF7" s="490">
        <v>487.7097</v>
      </c>
      <c r="AG7" s="490">
        <v>488.5147</v>
      </c>
      <c r="AH7" s="490">
        <v>488.5147</v>
      </c>
      <c r="AI7" s="490">
        <v>488.13170000000002</v>
      </c>
      <c r="AJ7" s="490">
        <v>488.13290000000001</v>
      </c>
      <c r="AK7" s="490">
        <v>488.82470000000001</v>
      </c>
      <c r="AL7" s="490">
        <v>488.90089999999998</v>
      </c>
      <c r="AM7" s="490">
        <v>489.86419999999998</v>
      </c>
      <c r="AN7" s="490">
        <v>489.86419999999998</v>
      </c>
      <c r="AO7" s="490">
        <v>489.16090000000003</v>
      </c>
      <c r="AP7" s="490">
        <v>489.23390000000001</v>
      </c>
      <c r="AQ7" s="490">
        <v>489.38069999999999</v>
      </c>
      <c r="AR7" s="490">
        <v>487.97660000000002</v>
      </c>
      <c r="AS7" s="490">
        <v>488.77910000000003</v>
      </c>
      <c r="AT7" s="490">
        <v>488.77910000000003</v>
      </c>
      <c r="AU7" s="490">
        <v>488.77910000000003</v>
      </c>
      <c r="AV7" s="490">
        <v>488.90159999999997</v>
      </c>
      <c r="AW7" s="490">
        <v>489.04160000000002</v>
      </c>
      <c r="AX7" s="490">
        <v>489.81580000000002</v>
      </c>
      <c r="AY7" s="478">
        <v>490.25900000000001</v>
      </c>
      <c r="AZ7" s="478">
        <v>490.25900000000001</v>
      </c>
      <c r="BA7" s="478">
        <v>489.50979999999998</v>
      </c>
      <c r="BB7" s="478">
        <v>489.53840000000002</v>
      </c>
      <c r="BC7" s="478">
        <v>490.99790000000002</v>
      </c>
      <c r="BD7" s="478">
        <v>490.34769999999997</v>
      </c>
      <c r="BE7" s="478">
        <v>491.04430000000002</v>
      </c>
      <c r="BF7" s="478">
        <v>491.22930000000002</v>
      </c>
      <c r="BG7" s="478">
        <v>491.43950000000001</v>
      </c>
      <c r="BH7" s="478">
        <v>491.43950000000001</v>
      </c>
      <c r="BI7" s="478">
        <v>491.55549999999999</v>
      </c>
      <c r="BJ7" s="478">
        <v>490.93340000000001</v>
      </c>
      <c r="BK7" s="478">
        <v>491.92739999999998</v>
      </c>
      <c r="BL7" s="478">
        <v>491.92739999999998</v>
      </c>
      <c r="BM7" s="478">
        <v>491.92739999999998</v>
      </c>
      <c r="BN7" s="478">
        <v>492.34339999999997</v>
      </c>
      <c r="BO7" s="478">
        <v>492.34339999999997</v>
      </c>
      <c r="BP7" s="478">
        <v>493.63400000000001</v>
      </c>
      <c r="BQ7" s="478">
        <v>493.654</v>
      </c>
      <c r="BR7" s="478">
        <v>493.654</v>
      </c>
      <c r="BS7" s="478">
        <v>493.654</v>
      </c>
      <c r="BT7" s="478">
        <v>493.78680000000003</v>
      </c>
      <c r="BU7" s="478">
        <v>493.78680000000003</v>
      </c>
      <c r="BV7" s="478">
        <v>492.23950000000002</v>
      </c>
    </row>
    <row r="8" spans="1:74" ht="11.95" customHeight="1" x14ac:dyDescent="0.25">
      <c r="A8" s="312" t="s">
        <v>781</v>
      </c>
      <c r="B8" s="506" t="s">
        <v>474</v>
      </c>
      <c r="C8" s="490">
        <v>213.1018</v>
      </c>
      <c r="D8" s="490">
        <v>213.1018</v>
      </c>
      <c r="E8" s="490">
        <v>212.553</v>
      </c>
      <c r="F8" s="490">
        <v>212.21100000000001</v>
      </c>
      <c r="G8" s="490">
        <v>211.6525</v>
      </c>
      <c r="H8" s="490">
        <v>210.68039999999999</v>
      </c>
      <c r="I8" s="490">
        <v>210.68039999999999</v>
      </c>
      <c r="J8" s="490">
        <v>210.68039999999999</v>
      </c>
      <c r="K8" s="490">
        <v>210.68039999999999</v>
      </c>
      <c r="L8" s="490">
        <v>209.7774</v>
      </c>
      <c r="M8" s="490">
        <v>209.76480000000001</v>
      </c>
      <c r="N8" s="490">
        <v>208.32599999999999</v>
      </c>
      <c r="O8" s="490">
        <v>200.59809999999999</v>
      </c>
      <c r="P8" s="490">
        <v>200.5686</v>
      </c>
      <c r="Q8" s="490">
        <v>199.3766</v>
      </c>
      <c r="R8" s="490">
        <v>198.9316</v>
      </c>
      <c r="S8" s="490">
        <v>197.4076</v>
      </c>
      <c r="T8" s="490">
        <v>194.4196</v>
      </c>
      <c r="U8" s="490">
        <v>194.4376</v>
      </c>
      <c r="V8" s="490">
        <v>193.4126</v>
      </c>
      <c r="W8" s="490">
        <v>190.98159999999999</v>
      </c>
      <c r="X8" s="490">
        <v>190.98159999999999</v>
      </c>
      <c r="Y8" s="490">
        <v>190.8271</v>
      </c>
      <c r="Z8" s="490">
        <v>187.87209999999999</v>
      </c>
      <c r="AA8" s="490">
        <v>185.39940000000001</v>
      </c>
      <c r="AB8" s="490">
        <v>185.3888</v>
      </c>
      <c r="AC8" s="490">
        <v>184.5839</v>
      </c>
      <c r="AD8" s="490">
        <v>184.5839</v>
      </c>
      <c r="AE8" s="490">
        <v>183.09190000000001</v>
      </c>
      <c r="AF8" s="490">
        <v>180.93870000000001</v>
      </c>
      <c r="AG8" s="490">
        <v>180.28980000000001</v>
      </c>
      <c r="AH8" s="490">
        <v>179.6765</v>
      </c>
      <c r="AI8" s="490">
        <v>178.8115</v>
      </c>
      <c r="AJ8" s="490">
        <v>178.32650000000001</v>
      </c>
      <c r="AK8" s="490">
        <v>178.32650000000001</v>
      </c>
      <c r="AL8" s="490">
        <v>177.01849999999999</v>
      </c>
      <c r="AM8" s="490">
        <v>175.9485</v>
      </c>
      <c r="AN8" s="490">
        <v>175.9485</v>
      </c>
      <c r="AO8" s="490">
        <v>175.77500000000001</v>
      </c>
      <c r="AP8" s="490">
        <v>175.1489</v>
      </c>
      <c r="AQ8" s="490">
        <v>174.65289999999999</v>
      </c>
      <c r="AR8" s="490">
        <v>174.47290000000001</v>
      </c>
      <c r="AS8" s="490">
        <v>174.47290000000001</v>
      </c>
      <c r="AT8" s="490">
        <v>174.47290000000001</v>
      </c>
      <c r="AU8" s="490">
        <v>174.2139</v>
      </c>
      <c r="AV8" s="490">
        <v>174.2139</v>
      </c>
      <c r="AW8" s="490">
        <v>174.2139</v>
      </c>
      <c r="AX8" s="490">
        <v>173.79390000000001</v>
      </c>
      <c r="AY8" s="478">
        <v>173.79390000000001</v>
      </c>
      <c r="AZ8" s="478">
        <v>173.79390000000001</v>
      </c>
      <c r="BA8" s="478">
        <v>173.79390000000001</v>
      </c>
      <c r="BB8" s="478">
        <v>173.79390000000001</v>
      </c>
      <c r="BC8" s="478">
        <v>172.3938</v>
      </c>
      <c r="BD8" s="478">
        <v>171.13829999999999</v>
      </c>
      <c r="BE8" s="478">
        <v>169.3383</v>
      </c>
      <c r="BF8" s="478">
        <v>169.3383</v>
      </c>
      <c r="BG8" s="478">
        <v>169.3383</v>
      </c>
      <c r="BH8" s="478">
        <v>169.3383</v>
      </c>
      <c r="BI8" s="478">
        <v>169.3383</v>
      </c>
      <c r="BJ8" s="478">
        <v>162.65289999999999</v>
      </c>
      <c r="BK8" s="478">
        <v>162.65289999999999</v>
      </c>
      <c r="BL8" s="478">
        <v>162.65289999999999</v>
      </c>
      <c r="BM8" s="478">
        <v>162.65289999999999</v>
      </c>
      <c r="BN8" s="478">
        <v>162.16040000000001</v>
      </c>
      <c r="BO8" s="478">
        <v>162.16040000000001</v>
      </c>
      <c r="BP8" s="478">
        <v>161.04239999999999</v>
      </c>
      <c r="BQ8" s="478">
        <v>161.04239999999999</v>
      </c>
      <c r="BR8" s="478">
        <v>161.04239999999999</v>
      </c>
      <c r="BS8" s="478">
        <v>161.04239999999999</v>
      </c>
      <c r="BT8" s="478">
        <v>161.04239999999999</v>
      </c>
      <c r="BU8" s="478">
        <v>161.04239999999999</v>
      </c>
      <c r="BV8" s="478">
        <v>158.8794</v>
      </c>
    </row>
    <row r="9" spans="1:74" ht="11.95" customHeight="1" x14ac:dyDescent="0.25">
      <c r="A9" s="312" t="s">
        <v>782</v>
      </c>
      <c r="B9" s="506" t="s">
        <v>314</v>
      </c>
      <c r="C9" s="490">
        <v>27.3688</v>
      </c>
      <c r="D9" s="490">
        <v>27.3687</v>
      </c>
      <c r="E9" s="490">
        <v>27.369199999999999</v>
      </c>
      <c r="F9" s="490">
        <v>27.367699999999999</v>
      </c>
      <c r="G9" s="490">
        <v>27.366599999999998</v>
      </c>
      <c r="H9" s="490">
        <v>26.842700000000001</v>
      </c>
      <c r="I9" s="490">
        <v>26.825299999999999</v>
      </c>
      <c r="J9" s="490">
        <v>26.827100000000002</v>
      </c>
      <c r="K9" s="490">
        <v>26.8201</v>
      </c>
      <c r="L9" s="490">
        <v>26.8035</v>
      </c>
      <c r="M9" s="490">
        <v>26.7849</v>
      </c>
      <c r="N9" s="490">
        <v>26.783000000000001</v>
      </c>
      <c r="O9" s="490">
        <v>29.762799999999999</v>
      </c>
      <c r="P9" s="490">
        <v>29.762799999999999</v>
      </c>
      <c r="Q9" s="490">
        <v>29.722100000000001</v>
      </c>
      <c r="R9" s="490">
        <v>29.599799999999998</v>
      </c>
      <c r="S9" s="490">
        <v>29.605599999999999</v>
      </c>
      <c r="T9" s="490">
        <v>29.437100000000001</v>
      </c>
      <c r="U9" s="490">
        <v>29.4358</v>
      </c>
      <c r="V9" s="490">
        <v>29.440300000000001</v>
      </c>
      <c r="W9" s="490">
        <v>29.3536</v>
      </c>
      <c r="X9" s="490">
        <v>29.323499999999999</v>
      </c>
      <c r="Y9" s="490">
        <v>29.292899999999999</v>
      </c>
      <c r="Z9" s="490">
        <v>29.2455</v>
      </c>
      <c r="AA9" s="490">
        <v>28.180499999999999</v>
      </c>
      <c r="AB9" s="490">
        <v>28.183599999999998</v>
      </c>
      <c r="AC9" s="490">
        <v>28.1751</v>
      </c>
      <c r="AD9" s="490">
        <v>28.177600000000002</v>
      </c>
      <c r="AE9" s="490">
        <v>28.135000000000002</v>
      </c>
      <c r="AF9" s="490">
        <v>27.988299999999999</v>
      </c>
      <c r="AG9" s="490">
        <v>27.9908</v>
      </c>
      <c r="AH9" s="490">
        <v>28.0016</v>
      </c>
      <c r="AI9" s="490">
        <v>28.003799999999998</v>
      </c>
      <c r="AJ9" s="490">
        <v>28.003799999999998</v>
      </c>
      <c r="AK9" s="490">
        <v>28.000599999999999</v>
      </c>
      <c r="AL9" s="490">
        <v>27.9895</v>
      </c>
      <c r="AM9" s="490">
        <v>27.997399999999999</v>
      </c>
      <c r="AN9" s="490">
        <v>27.997399999999999</v>
      </c>
      <c r="AO9" s="490">
        <v>27.9998</v>
      </c>
      <c r="AP9" s="490">
        <v>27.998899999999999</v>
      </c>
      <c r="AQ9" s="490">
        <v>27.9909</v>
      </c>
      <c r="AR9" s="490">
        <v>27.8919</v>
      </c>
      <c r="AS9" s="490">
        <v>27.892199999999999</v>
      </c>
      <c r="AT9" s="490">
        <v>27.892199999999999</v>
      </c>
      <c r="AU9" s="490">
        <v>27.892199999999999</v>
      </c>
      <c r="AV9" s="490">
        <v>27.892199999999999</v>
      </c>
      <c r="AW9" s="490">
        <v>27.8978</v>
      </c>
      <c r="AX9" s="490">
        <v>27.8857</v>
      </c>
      <c r="AY9" s="478">
        <v>27.8857</v>
      </c>
      <c r="AZ9" s="478">
        <v>27.895600000000002</v>
      </c>
      <c r="BA9" s="478">
        <v>27.895600000000002</v>
      </c>
      <c r="BB9" s="478">
        <v>27.895600000000002</v>
      </c>
      <c r="BC9" s="478">
        <v>27.935600000000001</v>
      </c>
      <c r="BD9" s="478">
        <v>26.543299999999999</v>
      </c>
      <c r="BE9" s="478">
        <v>26.563099999999999</v>
      </c>
      <c r="BF9" s="478">
        <v>26.565999999999999</v>
      </c>
      <c r="BG9" s="478">
        <v>26.565999999999999</v>
      </c>
      <c r="BH9" s="478">
        <v>26.565999999999999</v>
      </c>
      <c r="BI9" s="478">
        <v>26.565999999999999</v>
      </c>
      <c r="BJ9" s="478">
        <v>26.314800000000002</v>
      </c>
      <c r="BK9" s="478">
        <v>26.314800000000002</v>
      </c>
      <c r="BL9" s="478">
        <v>26.314800000000002</v>
      </c>
      <c r="BM9" s="478">
        <v>26.314800000000002</v>
      </c>
      <c r="BN9" s="478">
        <v>26.314800000000002</v>
      </c>
      <c r="BO9" s="478">
        <v>26.308800000000002</v>
      </c>
      <c r="BP9" s="478">
        <v>26.308800000000002</v>
      </c>
      <c r="BQ9" s="478">
        <v>26.308800000000002</v>
      </c>
      <c r="BR9" s="478">
        <v>26.308800000000002</v>
      </c>
      <c r="BS9" s="478">
        <v>26.308800000000002</v>
      </c>
      <c r="BT9" s="478">
        <v>26.308800000000002</v>
      </c>
      <c r="BU9" s="478">
        <v>26.308800000000002</v>
      </c>
      <c r="BV9" s="478">
        <v>26.278199999999998</v>
      </c>
    </row>
    <row r="10" spans="1:74" ht="11.95" customHeight="1" x14ac:dyDescent="0.25">
      <c r="A10" s="312" t="s">
        <v>783</v>
      </c>
      <c r="B10" s="506" t="s">
        <v>1585</v>
      </c>
      <c r="C10" s="490">
        <v>0.36430000000000001</v>
      </c>
      <c r="D10" s="490">
        <v>0.36430000000000001</v>
      </c>
      <c r="E10" s="490">
        <v>0.36430000000000001</v>
      </c>
      <c r="F10" s="490">
        <v>0.36430000000000001</v>
      </c>
      <c r="G10" s="490">
        <v>0.36430000000000001</v>
      </c>
      <c r="H10" s="490">
        <v>0.36430000000000001</v>
      </c>
      <c r="I10" s="490">
        <v>0.36430000000000001</v>
      </c>
      <c r="J10" s="490">
        <v>0.36430000000000001</v>
      </c>
      <c r="K10" s="490">
        <v>0.36430000000000001</v>
      </c>
      <c r="L10" s="490">
        <v>0.36430000000000001</v>
      </c>
      <c r="M10" s="490">
        <v>0.36430000000000001</v>
      </c>
      <c r="N10" s="490">
        <v>0.36430000000000001</v>
      </c>
      <c r="O10" s="490">
        <v>0.36430000000000001</v>
      </c>
      <c r="P10" s="490">
        <v>0.36430000000000001</v>
      </c>
      <c r="Q10" s="490">
        <v>0.36430000000000001</v>
      </c>
      <c r="R10" s="490">
        <v>0.36430000000000001</v>
      </c>
      <c r="S10" s="490">
        <v>0.36430000000000001</v>
      </c>
      <c r="T10" s="490">
        <v>0.36430000000000001</v>
      </c>
      <c r="U10" s="490">
        <v>0.36430000000000001</v>
      </c>
      <c r="V10" s="490">
        <v>0.36430000000000001</v>
      </c>
      <c r="W10" s="490">
        <v>0.36430000000000001</v>
      </c>
      <c r="X10" s="490">
        <v>0.36430000000000001</v>
      </c>
      <c r="Y10" s="490">
        <v>0.36430000000000001</v>
      </c>
      <c r="Z10" s="490">
        <v>0.36430000000000001</v>
      </c>
      <c r="AA10" s="490">
        <v>0.36430000000000001</v>
      </c>
      <c r="AB10" s="490">
        <v>0.36430000000000001</v>
      </c>
      <c r="AC10" s="490">
        <v>0.36430000000000001</v>
      </c>
      <c r="AD10" s="490">
        <v>0.36430000000000001</v>
      </c>
      <c r="AE10" s="490">
        <v>0.36430000000000001</v>
      </c>
      <c r="AF10" s="490">
        <v>0.36430000000000001</v>
      </c>
      <c r="AG10" s="490">
        <v>0.36430000000000001</v>
      </c>
      <c r="AH10" s="490">
        <v>0.36430000000000001</v>
      </c>
      <c r="AI10" s="490">
        <v>0.36430000000000001</v>
      </c>
      <c r="AJ10" s="490">
        <v>0.36430000000000001</v>
      </c>
      <c r="AK10" s="490">
        <v>0.36430000000000001</v>
      </c>
      <c r="AL10" s="490">
        <v>0.36430000000000001</v>
      </c>
      <c r="AM10" s="490">
        <v>0.36430000000000001</v>
      </c>
      <c r="AN10" s="490">
        <v>0.36430000000000001</v>
      </c>
      <c r="AO10" s="490">
        <v>0.36430000000000001</v>
      </c>
      <c r="AP10" s="490">
        <v>0.33629999999999999</v>
      </c>
      <c r="AQ10" s="490">
        <v>0.33629999999999999</v>
      </c>
      <c r="AR10" s="490">
        <v>0.33629999999999999</v>
      </c>
      <c r="AS10" s="490">
        <v>0.33629999999999999</v>
      </c>
      <c r="AT10" s="490">
        <v>0.33629999999999999</v>
      </c>
      <c r="AU10" s="490">
        <v>0.33629999999999999</v>
      </c>
      <c r="AV10" s="490">
        <v>0.33629999999999999</v>
      </c>
      <c r="AW10" s="490">
        <v>0.33629999999999999</v>
      </c>
      <c r="AX10" s="490">
        <v>0.33629999999999999</v>
      </c>
      <c r="AY10" s="478">
        <v>0.33629999999999999</v>
      </c>
      <c r="AZ10" s="478">
        <v>0.33629999999999999</v>
      </c>
      <c r="BA10" s="478">
        <v>0.33629999999999999</v>
      </c>
      <c r="BB10" s="478">
        <v>0.33629999999999999</v>
      </c>
      <c r="BC10" s="478">
        <v>0.33629999999999999</v>
      </c>
      <c r="BD10" s="478">
        <v>0.33629999999999999</v>
      </c>
      <c r="BE10" s="478">
        <v>0.33629999999999999</v>
      </c>
      <c r="BF10" s="478">
        <v>0.33629999999999999</v>
      </c>
      <c r="BG10" s="478">
        <v>0.33629999999999999</v>
      </c>
      <c r="BH10" s="478">
        <v>0.33629999999999999</v>
      </c>
      <c r="BI10" s="478">
        <v>0.33629999999999999</v>
      </c>
      <c r="BJ10" s="478">
        <v>0.33629999999999999</v>
      </c>
      <c r="BK10" s="478">
        <v>0.33629999999999999</v>
      </c>
      <c r="BL10" s="478">
        <v>0.33629999999999999</v>
      </c>
      <c r="BM10" s="478">
        <v>0.33629999999999999</v>
      </c>
      <c r="BN10" s="478">
        <v>0.33629999999999999</v>
      </c>
      <c r="BO10" s="478">
        <v>0.33629999999999999</v>
      </c>
      <c r="BP10" s="478">
        <v>0.33629999999999999</v>
      </c>
      <c r="BQ10" s="478">
        <v>0.33629999999999999</v>
      </c>
      <c r="BR10" s="478">
        <v>0.33629999999999999</v>
      </c>
      <c r="BS10" s="478">
        <v>0.33629999999999999</v>
      </c>
      <c r="BT10" s="478">
        <v>0.33629999999999999</v>
      </c>
      <c r="BU10" s="478">
        <v>0.33629999999999999</v>
      </c>
      <c r="BV10" s="478">
        <v>0.33629999999999999</v>
      </c>
    </row>
    <row r="11" spans="1:74" s="505" customFormat="1" ht="11.95" customHeight="1" x14ac:dyDescent="0.25">
      <c r="A11" s="504"/>
      <c r="B11" s="507" t="s">
        <v>1058</v>
      </c>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row>
    <row r="12" spans="1:74" ht="11.95" customHeight="1" x14ac:dyDescent="0.25">
      <c r="A12" s="312" t="s">
        <v>784</v>
      </c>
      <c r="B12" s="500" t="s">
        <v>1037</v>
      </c>
      <c r="C12" s="490">
        <v>118.8746</v>
      </c>
      <c r="D12" s="490">
        <v>119.84139999999999</v>
      </c>
      <c r="E12" s="490">
        <v>120.9743</v>
      </c>
      <c r="F12" s="490">
        <v>121.7433</v>
      </c>
      <c r="G12" s="490">
        <v>123.08159999999999</v>
      </c>
      <c r="H12" s="490">
        <v>124.72920000000001</v>
      </c>
      <c r="I12" s="490">
        <v>125.997</v>
      </c>
      <c r="J12" s="490">
        <v>126.33540000000001</v>
      </c>
      <c r="K12" s="490">
        <v>126.6836</v>
      </c>
      <c r="L12" s="490">
        <v>128.09989999999999</v>
      </c>
      <c r="M12" s="490">
        <v>129.22550000000001</v>
      </c>
      <c r="N12" s="490">
        <v>132.62889999999999</v>
      </c>
      <c r="O12" s="490">
        <v>133.58449999999999</v>
      </c>
      <c r="P12" s="490">
        <v>133.84450000000001</v>
      </c>
      <c r="Q12" s="490">
        <v>134.95349999999999</v>
      </c>
      <c r="R12" s="490">
        <v>137.25729999999999</v>
      </c>
      <c r="S12" s="490">
        <v>137.4513</v>
      </c>
      <c r="T12" s="490">
        <v>137.88050000000001</v>
      </c>
      <c r="U12" s="490">
        <v>137.8725</v>
      </c>
      <c r="V12" s="490">
        <v>137.87809999999999</v>
      </c>
      <c r="W12" s="490">
        <v>137.87809999999999</v>
      </c>
      <c r="X12" s="490">
        <v>137.8981</v>
      </c>
      <c r="Y12" s="490">
        <v>139.5986</v>
      </c>
      <c r="Z12" s="490">
        <v>141.27529999999999</v>
      </c>
      <c r="AA12" s="490">
        <v>141.40729999999999</v>
      </c>
      <c r="AB12" s="490">
        <v>142.1208</v>
      </c>
      <c r="AC12" s="490">
        <v>142.53360000000001</v>
      </c>
      <c r="AD12" s="490">
        <v>142.8502</v>
      </c>
      <c r="AE12" s="490">
        <v>143.6345</v>
      </c>
      <c r="AF12" s="490">
        <v>143.60489999999999</v>
      </c>
      <c r="AG12" s="490">
        <v>144.1044</v>
      </c>
      <c r="AH12" s="490">
        <v>144.19239999999999</v>
      </c>
      <c r="AI12" s="490">
        <v>144.29599999999999</v>
      </c>
      <c r="AJ12" s="490">
        <v>145.10910000000001</v>
      </c>
      <c r="AK12" s="490">
        <v>145.10910000000001</v>
      </c>
      <c r="AL12" s="490">
        <v>147.3218</v>
      </c>
      <c r="AM12" s="490">
        <v>148.18</v>
      </c>
      <c r="AN12" s="490">
        <v>148.38149999999999</v>
      </c>
      <c r="AO12" s="490">
        <v>148.54150000000001</v>
      </c>
      <c r="AP12" s="490">
        <v>149.6704</v>
      </c>
      <c r="AQ12" s="490">
        <v>149.7559</v>
      </c>
      <c r="AR12" s="490">
        <v>149.7859</v>
      </c>
      <c r="AS12" s="490">
        <v>150.4864</v>
      </c>
      <c r="AT12" s="490">
        <v>150.8366</v>
      </c>
      <c r="AU12" s="490">
        <v>150.9753</v>
      </c>
      <c r="AV12" s="490">
        <v>150.99590000000001</v>
      </c>
      <c r="AW12" s="490">
        <v>151.49940000000001</v>
      </c>
      <c r="AX12" s="490">
        <v>153.90870000000001</v>
      </c>
      <c r="AY12" s="478">
        <v>153.90870000000001</v>
      </c>
      <c r="AZ12" s="478">
        <v>154.08940000000001</v>
      </c>
      <c r="BA12" s="478">
        <v>154.97460000000001</v>
      </c>
      <c r="BB12" s="478">
        <v>155.26259999999999</v>
      </c>
      <c r="BC12" s="478">
        <v>156.45169999999999</v>
      </c>
      <c r="BD12" s="478">
        <v>156.82060000000001</v>
      </c>
      <c r="BE12" s="478">
        <v>156.82060000000001</v>
      </c>
      <c r="BF12" s="478">
        <v>156.82060000000001</v>
      </c>
      <c r="BG12" s="478">
        <v>158.20769999999999</v>
      </c>
      <c r="BH12" s="478">
        <v>158.53530000000001</v>
      </c>
      <c r="BI12" s="478">
        <v>158.9316</v>
      </c>
      <c r="BJ12" s="478">
        <v>162.26400000000001</v>
      </c>
      <c r="BK12" s="478">
        <v>162.5547</v>
      </c>
      <c r="BL12" s="478">
        <v>162.69499999999999</v>
      </c>
      <c r="BM12" s="478">
        <v>162.69499999999999</v>
      </c>
      <c r="BN12" s="478">
        <v>162.8049</v>
      </c>
      <c r="BO12" s="478">
        <v>162.80350000000001</v>
      </c>
      <c r="BP12" s="478">
        <v>166.4213</v>
      </c>
      <c r="BQ12" s="478">
        <v>166.4213</v>
      </c>
      <c r="BR12" s="478">
        <v>166.4213</v>
      </c>
      <c r="BS12" s="478">
        <v>166.4213</v>
      </c>
      <c r="BT12" s="478">
        <v>166.82329999999999</v>
      </c>
      <c r="BU12" s="478">
        <v>167.22329999999999</v>
      </c>
      <c r="BV12" s="478">
        <v>171.0684</v>
      </c>
    </row>
    <row r="13" spans="1:74" ht="11.95" customHeight="1" x14ac:dyDescent="0.25">
      <c r="A13" s="312" t="s">
        <v>785</v>
      </c>
      <c r="B13" s="500" t="s">
        <v>1052</v>
      </c>
      <c r="C13" s="490">
        <v>46.484299999999998</v>
      </c>
      <c r="D13" s="490">
        <v>47.177999999999997</v>
      </c>
      <c r="E13" s="490">
        <v>48.7928</v>
      </c>
      <c r="F13" s="490">
        <v>49.304699999999997</v>
      </c>
      <c r="G13" s="490">
        <v>49.969499999999996</v>
      </c>
      <c r="H13" s="490">
        <v>50.695500000000003</v>
      </c>
      <c r="I13" s="490">
        <v>51.642800000000001</v>
      </c>
      <c r="J13" s="490">
        <v>53.119799999999998</v>
      </c>
      <c r="K13" s="490">
        <v>54.140500000000003</v>
      </c>
      <c r="L13" s="490">
        <v>54.960700000000003</v>
      </c>
      <c r="M13" s="490">
        <v>55.974899999999998</v>
      </c>
      <c r="N13" s="490">
        <v>59.529200000000003</v>
      </c>
      <c r="O13" s="490">
        <v>60.788200000000003</v>
      </c>
      <c r="P13" s="490">
        <v>61.111400000000003</v>
      </c>
      <c r="Q13" s="490">
        <v>62.0869</v>
      </c>
      <c r="R13" s="490">
        <v>62.541499999999999</v>
      </c>
      <c r="S13" s="490">
        <v>63.302300000000002</v>
      </c>
      <c r="T13" s="490">
        <v>64.515199999999993</v>
      </c>
      <c r="U13" s="490">
        <v>65.101799999999997</v>
      </c>
      <c r="V13" s="490">
        <v>65.804699999999997</v>
      </c>
      <c r="W13" s="490">
        <v>66.587800000000001</v>
      </c>
      <c r="X13" s="490">
        <v>67.123699999999999</v>
      </c>
      <c r="Y13" s="490">
        <v>67.950999999999993</v>
      </c>
      <c r="Z13" s="490">
        <v>70.767799999999994</v>
      </c>
      <c r="AA13" s="490">
        <v>72.231899999999996</v>
      </c>
      <c r="AB13" s="490">
        <v>72.784199999999998</v>
      </c>
      <c r="AC13" s="490">
        <v>73.327299999999994</v>
      </c>
      <c r="AD13" s="490">
        <v>74.261099999999999</v>
      </c>
      <c r="AE13" s="490">
        <v>75.361000000000004</v>
      </c>
      <c r="AF13" s="490">
        <v>76.980999999999995</v>
      </c>
      <c r="AG13" s="490">
        <v>78.305999999999997</v>
      </c>
      <c r="AH13" s="490">
        <v>79.026499999999999</v>
      </c>
      <c r="AI13" s="490">
        <v>79.984499999999997</v>
      </c>
      <c r="AJ13" s="490">
        <v>81.749399999999994</v>
      </c>
      <c r="AK13" s="490">
        <v>82.744399999999999</v>
      </c>
      <c r="AL13" s="490">
        <v>89.833699999999993</v>
      </c>
      <c r="AM13" s="490">
        <v>92.579499999999996</v>
      </c>
      <c r="AN13" s="490">
        <v>93.164199999999994</v>
      </c>
      <c r="AO13" s="490">
        <v>96.093100000000007</v>
      </c>
      <c r="AP13" s="490">
        <v>97.494</v>
      </c>
      <c r="AQ13" s="490">
        <v>100.0318</v>
      </c>
      <c r="AR13" s="490">
        <v>102.66670000000001</v>
      </c>
      <c r="AS13" s="490">
        <v>103.6225</v>
      </c>
      <c r="AT13" s="490">
        <v>104.80880000000001</v>
      </c>
      <c r="AU13" s="490">
        <v>107.164</v>
      </c>
      <c r="AV13" s="490">
        <v>110.21120000000001</v>
      </c>
      <c r="AW13" s="490">
        <v>116.78189999999999</v>
      </c>
      <c r="AX13" s="490">
        <v>127.1272</v>
      </c>
      <c r="AY13" s="478">
        <v>129.88140000000001</v>
      </c>
      <c r="AZ13" s="478">
        <v>131.9348</v>
      </c>
      <c r="BA13" s="478">
        <v>133.21459999999999</v>
      </c>
      <c r="BB13" s="478">
        <v>135.10659999999999</v>
      </c>
      <c r="BC13" s="478">
        <v>136.52969999999999</v>
      </c>
      <c r="BD13" s="478">
        <v>139.44319999999999</v>
      </c>
      <c r="BE13" s="478">
        <v>139.71469999999999</v>
      </c>
      <c r="BF13" s="478">
        <v>140.12559999999999</v>
      </c>
      <c r="BG13" s="478">
        <v>140.7954</v>
      </c>
      <c r="BH13" s="478">
        <v>141.9008</v>
      </c>
      <c r="BI13" s="478">
        <v>143.33029999999999</v>
      </c>
      <c r="BJ13" s="478">
        <v>152.82409999999999</v>
      </c>
      <c r="BK13" s="478">
        <v>154.44409999999999</v>
      </c>
      <c r="BL13" s="478">
        <v>154.6925</v>
      </c>
      <c r="BM13" s="478">
        <v>156.88679999999999</v>
      </c>
      <c r="BN13" s="478">
        <v>157.346</v>
      </c>
      <c r="BO13" s="478">
        <v>159.01910000000001</v>
      </c>
      <c r="BP13" s="478">
        <v>162.03970000000001</v>
      </c>
      <c r="BQ13" s="478">
        <v>163.3955</v>
      </c>
      <c r="BR13" s="478">
        <v>163.535</v>
      </c>
      <c r="BS13" s="478">
        <v>165.04769999999999</v>
      </c>
      <c r="BT13" s="478">
        <v>167.7808</v>
      </c>
      <c r="BU13" s="478">
        <v>169.08320000000001</v>
      </c>
      <c r="BV13" s="478">
        <v>175.0772</v>
      </c>
    </row>
    <row r="14" spans="1:74" ht="11.95" customHeight="1" x14ac:dyDescent="0.25">
      <c r="A14" s="312" t="s">
        <v>786</v>
      </c>
      <c r="B14" s="506" t="s">
        <v>1053</v>
      </c>
      <c r="C14" s="490">
        <v>1.7399</v>
      </c>
      <c r="D14" s="490">
        <v>1.7399</v>
      </c>
      <c r="E14" s="490">
        <v>1.7399</v>
      </c>
      <c r="F14" s="490">
        <v>1.7399</v>
      </c>
      <c r="G14" s="490">
        <v>1.7399</v>
      </c>
      <c r="H14" s="490">
        <v>1.7399</v>
      </c>
      <c r="I14" s="490">
        <v>1.5599000000000001</v>
      </c>
      <c r="J14" s="490">
        <v>1.5599000000000001</v>
      </c>
      <c r="K14" s="490">
        <v>1.5599000000000001</v>
      </c>
      <c r="L14" s="490">
        <v>1.4799</v>
      </c>
      <c r="M14" s="490">
        <v>1.4799</v>
      </c>
      <c r="N14" s="490">
        <v>1.48</v>
      </c>
      <c r="O14" s="490">
        <v>1.48</v>
      </c>
      <c r="P14" s="490">
        <v>1.48</v>
      </c>
      <c r="Q14" s="490">
        <v>1.48</v>
      </c>
      <c r="R14" s="490">
        <v>1.48</v>
      </c>
      <c r="S14" s="490">
        <v>1.48</v>
      </c>
      <c r="T14" s="490">
        <v>1.48</v>
      </c>
      <c r="U14" s="490">
        <v>1.48</v>
      </c>
      <c r="V14" s="490">
        <v>1.48</v>
      </c>
      <c r="W14" s="490">
        <v>1.48</v>
      </c>
      <c r="X14" s="490">
        <v>1.48</v>
      </c>
      <c r="Y14" s="490">
        <v>1.48</v>
      </c>
      <c r="Z14" s="490">
        <v>1.48</v>
      </c>
      <c r="AA14" s="490">
        <v>1.48</v>
      </c>
      <c r="AB14" s="490">
        <v>1.48</v>
      </c>
      <c r="AC14" s="490">
        <v>1.48</v>
      </c>
      <c r="AD14" s="490">
        <v>1.48</v>
      </c>
      <c r="AE14" s="490">
        <v>1.48</v>
      </c>
      <c r="AF14" s="490">
        <v>1.48</v>
      </c>
      <c r="AG14" s="490">
        <v>1.48</v>
      </c>
      <c r="AH14" s="490">
        <v>1.48</v>
      </c>
      <c r="AI14" s="490">
        <v>1.48</v>
      </c>
      <c r="AJ14" s="490">
        <v>1.48</v>
      </c>
      <c r="AK14" s="490">
        <v>1.48</v>
      </c>
      <c r="AL14" s="490">
        <v>1.48</v>
      </c>
      <c r="AM14" s="490">
        <v>1.48</v>
      </c>
      <c r="AN14" s="490">
        <v>1.48</v>
      </c>
      <c r="AO14" s="490">
        <v>1.48</v>
      </c>
      <c r="AP14" s="490">
        <v>1.48</v>
      </c>
      <c r="AQ14" s="490">
        <v>1.48</v>
      </c>
      <c r="AR14" s="490">
        <v>1.48</v>
      </c>
      <c r="AS14" s="490">
        <v>1.48</v>
      </c>
      <c r="AT14" s="490">
        <v>1.48</v>
      </c>
      <c r="AU14" s="490">
        <v>1.48</v>
      </c>
      <c r="AV14" s="490">
        <v>1.3919999999999999</v>
      </c>
      <c r="AW14" s="490">
        <v>1.3919999999999999</v>
      </c>
      <c r="AX14" s="490">
        <v>1.3919999999999999</v>
      </c>
      <c r="AY14" s="478">
        <v>1.3919999999999999</v>
      </c>
      <c r="AZ14" s="478">
        <v>1.3919999999999999</v>
      </c>
      <c r="BA14" s="478">
        <v>1.3919999999999999</v>
      </c>
      <c r="BB14" s="478">
        <v>1.3919999999999999</v>
      </c>
      <c r="BC14" s="478">
        <v>1.3919999999999999</v>
      </c>
      <c r="BD14" s="478">
        <v>1.3919999999999999</v>
      </c>
      <c r="BE14" s="478">
        <v>1.3919999999999999</v>
      </c>
      <c r="BF14" s="478">
        <v>1.3919999999999999</v>
      </c>
      <c r="BG14" s="478">
        <v>1.3919999999999999</v>
      </c>
      <c r="BH14" s="478">
        <v>1.3919999999999999</v>
      </c>
      <c r="BI14" s="478">
        <v>1.3919999999999999</v>
      </c>
      <c r="BJ14" s="478">
        <v>1.3919999999999999</v>
      </c>
      <c r="BK14" s="478">
        <v>1.3919999999999999</v>
      </c>
      <c r="BL14" s="478">
        <v>1.3919999999999999</v>
      </c>
      <c r="BM14" s="478">
        <v>1.3919999999999999</v>
      </c>
      <c r="BN14" s="478">
        <v>1.3919999999999999</v>
      </c>
      <c r="BO14" s="478">
        <v>1.3919999999999999</v>
      </c>
      <c r="BP14" s="478">
        <v>1.3919999999999999</v>
      </c>
      <c r="BQ14" s="478">
        <v>1.3919999999999999</v>
      </c>
      <c r="BR14" s="478">
        <v>1.3919999999999999</v>
      </c>
      <c r="BS14" s="478">
        <v>1.3919999999999999</v>
      </c>
      <c r="BT14" s="478">
        <v>1.3919999999999999</v>
      </c>
      <c r="BU14" s="478">
        <v>1.3919999999999999</v>
      </c>
      <c r="BV14" s="478">
        <v>1.3919999999999999</v>
      </c>
    </row>
    <row r="15" spans="1:74" ht="11.95" customHeight="1" x14ac:dyDescent="0.25">
      <c r="A15" s="312" t="s">
        <v>789</v>
      </c>
      <c r="B15" s="506" t="s">
        <v>1039</v>
      </c>
      <c r="C15" s="490">
        <v>2.5225</v>
      </c>
      <c r="D15" s="490">
        <v>2.5225</v>
      </c>
      <c r="E15" s="490">
        <v>2.5225</v>
      </c>
      <c r="F15" s="490">
        <v>2.5225</v>
      </c>
      <c r="G15" s="490">
        <v>2.5225</v>
      </c>
      <c r="H15" s="490">
        <v>2.5225</v>
      </c>
      <c r="I15" s="490">
        <v>2.5225</v>
      </c>
      <c r="J15" s="490">
        <v>2.5225</v>
      </c>
      <c r="K15" s="490">
        <v>2.5225</v>
      </c>
      <c r="L15" s="490">
        <v>2.5225</v>
      </c>
      <c r="M15" s="490">
        <v>2.5225</v>
      </c>
      <c r="N15" s="490">
        <v>2.5225</v>
      </c>
      <c r="O15" s="490">
        <v>2.5928</v>
      </c>
      <c r="P15" s="490">
        <v>2.5928</v>
      </c>
      <c r="Q15" s="490">
        <v>2.5928</v>
      </c>
      <c r="R15" s="490">
        <v>2.6097999999999999</v>
      </c>
      <c r="S15" s="490">
        <v>2.6097999999999999</v>
      </c>
      <c r="T15" s="490">
        <v>2.6097999999999999</v>
      </c>
      <c r="U15" s="490">
        <v>2.6394000000000002</v>
      </c>
      <c r="V15" s="490">
        <v>2.6613000000000002</v>
      </c>
      <c r="W15" s="490">
        <v>2.6613000000000002</v>
      </c>
      <c r="X15" s="490">
        <v>2.6204999999999998</v>
      </c>
      <c r="Y15" s="490">
        <v>2.6486000000000001</v>
      </c>
      <c r="Z15" s="490">
        <v>2.6486000000000001</v>
      </c>
      <c r="AA15" s="490">
        <v>2.6576</v>
      </c>
      <c r="AB15" s="490">
        <v>2.6576</v>
      </c>
      <c r="AC15" s="490">
        <v>2.6233</v>
      </c>
      <c r="AD15" s="490">
        <v>2.6842999999999999</v>
      </c>
      <c r="AE15" s="490">
        <v>2.6842999999999999</v>
      </c>
      <c r="AF15" s="490">
        <v>2.6842999999999999</v>
      </c>
      <c r="AG15" s="490">
        <v>2.6842999999999999</v>
      </c>
      <c r="AH15" s="490">
        <v>2.6718000000000002</v>
      </c>
      <c r="AI15" s="490">
        <v>2.6958000000000002</v>
      </c>
      <c r="AJ15" s="490">
        <v>2.6958000000000002</v>
      </c>
      <c r="AK15" s="490">
        <v>2.6958000000000002</v>
      </c>
      <c r="AL15" s="490">
        <v>2.6958000000000002</v>
      </c>
      <c r="AM15" s="490">
        <v>2.6958000000000002</v>
      </c>
      <c r="AN15" s="490">
        <v>2.6958000000000002</v>
      </c>
      <c r="AO15" s="490">
        <v>2.6958000000000002</v>
      </c>
      <c r="AP15" s="490">
        <v>2.6958000000000002</v>
      </c>
      <c r="AQ15" s="490">
        <v>2.6958000000000002</v>
      </c>
      <c r="AR15" s="490">
        <v>2.6958000000000002</v>
      </c>
      <c r="AS15" s="490">
        <v>2.6958000000000002</v>
      </c>
      <c r="AT15" s="490">
        <v>2.6958000000000002</v>
      </c>
      <c r="AU15" s="490">
        <v>2.6958000000000002</v>
      </c>
      <c r="AV15" s="490">
        <v>2.6958000000000002</v>
      </c>
      <c r="AW15" s="490">
        <v>2.6958000000000002</v>
      </c>
      <c r="AX15" s="490">
        <v>2.6958000000000002</v>
      </c>
      <c r="AY15" s="478">
        <v>2.6958000000000002</v>
      </c>
      <c r="AZ15" s="478">
        <v>2.6958000000000002</v>
      </c>
      <c r="BA15" s="478">
        <v>2.6958000000000002</v>
      </c>
      <c r="BB15" s="478">
        <v>2.6958000000000002</v>
      </c>
      <c r="BC15" s="478">
        <v>2.6958000000000002</v>
      </c>
      <c r="BD15" s="478">
        <v>2.6958000000000002</v>
      </c>
      <c r="BE15" s="478">
        <v>2.6958000000000002</v>
      </c>
      <c r="BF15" s="478">
        <v>2.6958000000000002</v>
      </c>
      <c r="BG15" s="478">
        <v>2.6958000000000002</v>
      </c>
      <c r="BH15" s="478">
        <v>2.6958000000000002</v>
      </c>
      <c r="BI15" s="478">
        <v>2.6958000000000002</v>
      </c>
      <c r="BJ15" s="478">
        <v>2.6958000000000002</v>
      </c>
      <c r="BK15" s="478">
        <v>2.6958000000000002</v>
      </c>
      <c r="BL15" s="478">
        <v>2.7153</v>
      </c>
      <c r="BM15" s="478">
        <v>2.7153</v>
      </c>
      <c r="BN15" s="478">
        <v>2.7153</v>
      </c>
      <c r="BO15" s="478">
        <v>2.7153</v>
      </c>
      <c r="BP15" s="478">
        <v>2.7433000000000001</v>
      </c>
      <c r="BQ15" s="478">
        <v>2.7433000000000001</v>
      </c>
      <c r="BR15" s="478">
        <v>2.7433000000000001</v>
      </c>
      <c r="BS15" s="478">
        <v>2.7433000000000001</v>
      </c>
      <c r="BT15" s="478">
        <v>2.7433000000000001</v>
      </c>
      <c r="BU15" s="478">
        <v>2.7433000000000001</v>
      </c>
      <c r="BV15" s="478">
        <v>2.7433000000000001</v>
      </c>
    </row>
    <row r="16" spans="1:74" ht="11.95" customHeight="1" x14ac:dyDescent="0.25">
      <c r="A16" s="312" t="s">
        <v>788</v>
      </c>
      <c r="B16" s="506" t="s">
        <v>1040</v>
      </c>
      <c r="C16" s="490">
        <v>3.6907000000000001</v>
      </c>
      <c r="D16" s="490">
        <v>3.69</v>
      </c>
      <c r="E16" s="490">
        <v>3.6804000000000001</v>
      </c>
      <c r="F16" s="490">
        <v>3.6804000000000001</v>
      </c>
      <c r="G16" s="490">
        <v>3.6692</v>
      </c>
      <c r="H16" s="490">
        <v>3.6598999999999999</v>
      </c>
      <c r="I16" s="490">
        <v>3.6576</v>
      </c>
      <c r="J16" s="490">
        <v>3.6576</v>
      </c>
      <c r="K16" s="490">
        <v>3.6463000000000001</v>
      </c>
      <c r="L16" s="490">
        <v>3.6562999999999999</v>
      </c>
      <c r="M16" s="490">
        <v>3.6534</v>
      </c>
      <c r="N16" s="490">
        <v>3.6520999999999999</v>
      </c>
      <c r="O16" s="490">
        <v>3.0531000000000001</v>
      </c>
      <c r="P16" s="490">
        <v>3.0516999999999999</v>
      </c>
      <c r="Q16" s="490">
        <v>3.0371000000000001</v>
      </c>
      <c r="R16" s="490">
        <v>3.0371000000000001</v>
      </c>
      <c r="S16" s="490">
        <v>3.0343</v>
      </c>
      <c r="T16" s="490">
        <v>3.0377999999999998</v>
      </c>
      <c r="U16" s="490">
        <v>2.9784000000000002</v>
      </c>
      <c r="V16" s="490">
        <v>2.9784000000000002</v>
      </c>
      <c r="W16" s="490">
        <v>2.9698000000000002</v>
      </c>
      <c r="X16" s="490">
        <v>2.9666000000000001</v>
      </c>
      <c r="Y16" s="490">
        <v>2.9544000000000001</v>
      </c>
      <c r="Z16" s="490">
        <v>2.9224000000000001</v>
      </c>
      <c r="AA16" s="490">
        <v>2.8653</v>
      </c>
      <c r="AB16" s="490">
        <v>2.7637</v>
      </c>
      <c r="AC16" s="490">
        <v>2.7637</v>
      </c>
      <c r="AD16" s="490">
        <v>2.7637</v>
      </c>
      <c r="AE16" s="490">
        <v>2.7637</v>
      </c>
      <c r="AF16" s="490">
        <v>2.7637</v>
      </c>
      <c r="AG16" s="490">
        <v>2.7637</v>
      </c>
      <c r="AH16" s="490">
        <v>2.7597</v>
      </c>
      <c r="AI16" s="490">
        <v>2.7597</v>
      </c>
      <c r="AJ16" s="490">
        <v>2.7530999999999999</v>
      </c>
      <c r="AK16" s="490">
        <v>2.7553000000000001</v>
      </c>
      <c r="AL16" s="490">
        <v>2.7374999999999998</v>
      </c>
      <c r="AM16" s="490">
        <v>2.7286999999999999</v>
      </c>
      <c r="AN16" s="490">
        <v>2.7286999999999999</v>
      </c>
      <c r="AO16" s="490">
        <v>2.7286999999999999</v>
      </c>
      <c r="AP16" s="490">
        <v>2.7006999999999999</v>
      </c>
      <c r="AQ16" s="490">
        <v>2.6899000000000002</v>
      </c>
      <c r="AR16" s="490">
        <v>2.6899000000000002</v>
      </c>
      <c r="AS16" s="490">
        <v>2.6899000000000002</v>
      </c>
      <c r="AT16" s="490">
        <v>2.6930999999999998</v>
      </c>
      <c r="AU16" s="490">
        <v>2.6930999999999998</v>
      </c>
      <c r="AV16" s="490">
        <v>2.6930999999999998</v>
      </c>
      <c r="AW16" s="490">
        <v>2.6957</v>
      </c>
      <c r="AX16" s="490">
        <v>2.6966999999999999</v>
      </c>
      <c r="AY16" s="478">
        <v>2.6995</v>
      </c>
      <c r="AZ16" s="478">
        <v>2.7021000000000002</v>
      </c>
      <c r="BA16" s="478">
        <v>2.7021000000000002</v>
      </c>
      <c r="BB16" s="478">
        <v>2.7021000000000002</v>
      </c>
      <c r="BC16" s="478">
        <v>2.7021000000000002</v>
      </c>
      <c r="BD16" s="478">
        <v>2.7370999999999999</v>
      </c>
      <c r="BE16" s="478">
        <v>2.7370999999999999</v>
      </c>
      <c r="BF16" s="478">
        <v>2.7370999999999999</v>
      </c>
      <c r="BG16" s="478">
        <v>2.7370999999999999</v>
      </c>
      <c r="BH16" s="478">
        <v>2.7290999999999999</v>
      </c>
      <c r="BI16" s="478">
        <v>2.7290999999999999</v>
      </c>
      <c r="BJ16" s="478">
        <v>2.7290999999999999</v>
      </c>
      <c r="BK16" s="478">
        <v>2.7290999999999999</v>
      </c>
      <c r="BL16" s="478">
        <v>2.7290999999999999</v>
      </c>
      <c r="BM16" s="478">
        <v>2.7290999999999999</v>
      </c>
      <c r="BN16" s="478">
        <v>2.7290999999999999</v>
      </c>
      <c r="BO16" s="478">
        <v>2.7290999999999999</v>
      </c>
      <c r="BP16" s="478">
        <v>2.7290999999999999</v>
      </c>
      <c r="BQ16" s="478">
        <v>2.7290999999999999</v>
      </c>
      <c r="BR16" s="478">
        <v>2.7290999999999999</v>
      </c>
      <c r="BS16" s="478">
        <v>2.7471000000000001</v>
      </c>
      <c r="BT16" s="478">
        <v>2.7471000000000001</v>
      </c>
      <c r="BU16" s="478">
        <v>2.7471000000000001</v>
      </c>
      <c r="BV16" s="478">
        <v>2.7471000000000001</v>
      </c>
    </row>
    <row r="17" spans="1:74" ht="11.95" customHeight="1" x14ac:dyDescent="0.25">
      <c r="A17" s="312" t="s">
        <v>787</v>
      </c>
      <c r="B17" s="506" t="s">
        <v>1041</v>
      </c>
      <c r="C17" s="490">
        <v>2.5929000000000002</v>
      </c>
      <c r="D17" s="490">
        <v>2.5929000000000002</v>
      </c>
      <c r="E17" s="490">
        <v>2.4499</v>
      </c>
      <c r="F17" s="490">
        <v>2.4499</v>
      </c>
      <c r="G17" s="490">
        <v>2.4499</v>
      </c>
      <c r="H17" s="490">
        <v>2.4499</v>
      </c>
      <c r="I17" s="490">
        <v>2.4346999999999999</v>
      </c>
      <c r="J17" s="490">
        <v>2.4346999999999999</v>
      </c>
      <c r="K17" s="490">
        <v>2.4346999999999999</v>
      </c>
      <c r="L17" s="490">
        <v>2.4346999999999999</v>
      </c>
      <c r="M17" s="490">
        <v>2.4346999999999999</v>
      </c>
      <c r="N17" s="490">
        <v>2.4346999999999999</v>
      </c>
      <c r="O17" s="490">
        <v>2.4447999999999999</v>
      </c>
      <c r="P17" s="490">
        <v>2.4447999999999999</v>
      </c>
      <c r="Q17" s="490">
        <v>2.4447999999999999</v>
      </c>
      <c r="R17" s="490">
        <v>2.4447999999999999</v>
      </c>
      <c r="S17" s="490">
        <v>2.4270999999999998</v>
      </c>
      <c r="T17" s="490">
        <v>2.4270999999999998</v>
      </c>
      <c r="U17" s="490">
        <v>2.4270999999999998</v>
      </c>
      <c r="V17" s="490">
        <v>2.4270999999999998</v>
      </c>
      <c r="W17" s="490">
        <v>2.4270999999999998</v>
      </c>
      <c r="X17" s="490">
        <v>2.4270999999999998</v>
      </c>
      <c r="Y17" s="490">
        <v>2.4270999999999998</v>
      </c>
      <c r="Z17" s="490">
        <v>2.4140999999999999</v>
      </c>
      <c r="AA17" s="490">
        <v>2.4157999999999999</v>
      </c>
      <c r="AB17" s="490">
        <v>2.4157999999999999</v>
      </c>
      <c r="AC17" s="490">
        <v>2.4157999999999999</v>
      </c>
      <c r="AD17" s="490">
        <v>2.4157999999999999</v>
      </c>
      <c r="AE17" s="490">
        <v>2.4157999999999999</v>
      </c>
      <c r="AF17" s="490">
        <v>2.4157999999999999</v>
      </c>
      <c r="AG17" s="490">
        <v>2.3308</v>
      </c>
      <c r="AH17" s="490">
        <v>2.3308</v>
      </c>
      <c r="AI17" s="490">
        <v>2.3308</v>
      </c>
      <c r="AJ17" s="490">
        <v>2.3308</v>
      </c>
      <c r="AK17" s="490">
        <v>2.3308</v>
      </c>
      <c r="AL17" s="490">
        <v>2.3308</v>
      </c>
      <c r="AM17" s="490">
        <v>2.3308</v>
      </c>
      <c r="AN17" s="490">
        <v>2.3308</v>
      </c>
      <c r="AO17" s="490">
        <v>2.3308</v>
      </c>
      <c r="AP17" s="490">
        <v>2.3308</v>
      </c>
      <c r="AQ17" s="490">
        <v>2.3308</v>
      </c>
      <c r="AR17" s="490">
        <v>2.3308</v>
      </c>
      <c r="AS17" s="490">
        <v>2.3308</v>
      </c>
      <c r="AT17" s="490">
        <v>2.3308</v>
      </c>
      <c r="AU17" s="490">
        <v>2.3308</v>
      </c>
      <c r="AV17" s="490">
        <v>2.3308</v>
      </c>
      <c r="AW17" s="490">
        <v>2.3308</v>
      </c>
      <c r="AX17" s="490">
        <v>2.3308</v>
      </c>
      <c r="AY17" s="478">
        <v>2.3338000000000001</v>
      </c>
      <c r="AZ17" s="478">
        <v>2.3338000000000001</v>
      </c>
      <c r="BA17" s="478">
        <v>2.3338000000000001</v>
      </c>
      <c r="BB17" s="478">
        <v>2.3338000000000001</v>
      </c>
      <c r="BC17" s="478">
        <v>2.3338000000000001</v>
      </c>
      <c r="BD17" s="478">
        <v>2.3338000000000001</v>
      </c>
      <c r="BE17" s="478">
        <v>2.3338000000000001</v>
      </c>
      <c r="BF17" s="478">
        <v>2.3338000000000001</v>
      </c>
      <c r="BG17" s="478">
        <v>2.3338000000000001</v>
      </c>
      <c r="BH17" s="478">
        <v>2.3338000000000001</v>
      </c>
      <c r="BI17" s="478">
        <v>2.3338000000000001</v>
      </c>
      <c r="BJ17" s="478">
        <v>2.3338000000000001</v>
      </c>
      <c r="BK17" s="478">
        <v>2.3338000000000001</v>
      </c>
      <c r="BL17" s="478">
        <v>2.3338000000000001</v>
      </c>
      <c r="BM17" s="478">
        <v>2.3338000000000001</v>
      </c>
      <c r="BN17" s="478">
        <v>2.3338000000000001</v>
      </c>
      <c r="BO17" s="478">
        <v>2.3338000000000001</v>
      </c>
      <c r="BP17" s="478">
        <v>2.3338000000000001</v>
      </c>
      <c r="BQ17" s="478">
        <v>2.3338000000000001</v>
      </c>
      <c r="BR17" s="478">
        <v>2.3338000000000001</v>
      </c>
      <c r="BS17" s="478">
        <v>2.3338000000000001</v>
      </c>
      <c r="BT17" s="478">
        <v>2.3338000000000001</v>
      </c>
      <c r="BU17" s="478">
        <v>2.3338000000000001</v>
      </c>
      <c r="BV17" s="478">
        <v>2.3338000000000001</v>
      </c>
    </row>
    <row r="18" spans="1:74" ht="11.95" customHeight="1" x14ac:dyDescent="0.25">
      <c r="A18" s="312" t="s">
        <v>790</v>
      </c>
      <c r="B18" s="506" t="s">
        <v>1054</v>
      </c>
      <c r="C18" s="490">
        <v>79.539000000000001</v>
      </c>
      <c r="D18" s="490">
        <v>79.539000000000001</v>
      </c>
      <c r="E18" s="490">
        <v>79.537899999999993</v>
      </c>
      <c r="F18" s="490">
        <v>79.540999999999997</v>
      </c>
      <c r="G18" s="490">
        <v>79.571399999999997</v>
      </c>
      <c r="H18" s="490">
        <v>79.6083</v>
      </c>
      <c r="I18" s="490">
        <v>79.6083</v>
      </c>
      <c r="J18" s="490">
        <v>79.6083</v>
      </c>
      <c r="K18" s="490">
        <v>79.610799999999998</v>
      </c>
      <c r="L18" s="490">
        <v>79.610799999999998</v>
      </c>
      <c r="M18" s="490">
        <v>79.610799999999998</v>
      </c>
      <c r="N18" s="490">
        <v>79.610699999999994</v>
      </c>
      <c r="O18" s="490">
        <v>79.746700000000004</v>
      </c>
      <c r="P18" s="490">
        <v>79.746700000000004</v>
      </c>
      <c r="Q18" s="490">
        <v>79.760800000000003</v>
      </c>
      <c r="R18" s="490">
        <v>79.760800000000003</v>
      </c>
      <c r="S18" s="490">
        <v>79.760800000000003</v>
      </c>
      <c r="T18" s="490">
        <v>79.760800000000003</v>
      </c>
      <c r="U18" s="490">
        <v>79.760800000000003</v>
      </c>
      <c r="V18" s="490">
        <v>79.760800000000003</v>
      </c>
      <c r="W18" s="490">
        <v>79.762299999999996</v>
      </c>
      <c r="X18" s="490">
        <v>79.762799999999999</v>
      </c>
      <c r="Y18" s="490">
        <v>79.766300000000001</v>
      </c>
      <c r="Z18" s="490">
        <v>79.771299999999997</v>
      </c>
      <c r="AA18" s="490">
        <v>79.693200000000004</v>
      </c>
      <c r="AB18" s="490">
        <v>79.693200000000004</v>
      </c>
      <c r="AC18" s="490">
        <v>79.693200000000004</v>
      </c>
      <c r="AD18" s="490">
        <v>79.710999999999999</v>
      </c>
      <c r="AE18" s="490">
        <v>79.682000000000002</v>
      </c>
      <c r="AF18" s="490">
        <v>79.683400000000006</v>
      </c>
      <c r="AG18" s="490">
        <v>79.683400000000006</v>
      </c>
      <c r="AH18" s="490">
        <v>79.683400000000006</v>
      </c>
      <c r="AI18" s="490">
        <v>79.680599999999998</v>
      </c>
      <c r="AJ18" s="490">
        <v>79.685199999999995</v>
      </c>
      <c r="AK18" s="490">
        <v>79.685199999999995</v>
      </c>
      <c r="AL18" s="490">
        <v>79.691100000000006</v>
      </c>
      <c r="AM18" s="490">
        <v>79.543199999999999</v>
      </c>
      <c r="AN18" s="490">
        <v>79.543199999999999</v>
      </c>
      <c r="AO18" s="490">
        <v>79.543199999999999</v>
      </c>
      <c r="AP18" s="490">
        <v>79.543199999999999</v>
      </c>
      <c r="AQ18" s="490">
        <v>79.543199999999999</v>
      </c>
      <c r="AR18" s="490">
        <v>79.534700000000001</v>
      </c>
      <c r="AS18" s="490">
        <v>79.534700000000001</v>
      </c>
      <c r="AT18" s="490">
        <v>79.540300000000002</v>
      </c>
      <c r="AU18" s="490">
        <v>79.541300000000007</v>
      </c>
      <c r="AV18" s="490">
        <v>79.541300000000007</v>
      </c>
      <c r="AW18" s="490">
        <v>79.541300000000007</v>
      </c>
      <c r="AX18" s="490">
        <v>79.566999999999993</v>
      </c>
      <c r="AY18" s="478">
        <v>79.571100000000001</v>
      </c>
      <c r="AZ18" s="478">
        <v>79.571100000000001</v>
      </c>
      <c r="BA18" s="478">
        <v>79.574399999999997</v>
      </c>
      <c r="BB18" s="478">
        <v>79.575100000000006</v>
      </c>
      <c r="BC18" s="478">
        <v>79.575100000000006</v>
      </c>
      <c r="BD18" s="478">
        <v>79.582599999999999</v>
      </c>
      <c r="BE18" s="478">
        <v>79.586699999999993</v>
      </c>
      <c r="BF18" s="478">
        <v>79.586699999999993</v>
      </c>
      <c r="BG18" s="478">
        <v>79.586699999999993</v>
      </c>
      <c r="BH18" s="478">
        <v>79.592299999999994</v>
      </c>
      <c r="BI18" s="478">
        <v>79.5916</v>
      </c>
      <c r="BJ18" s="478">
        <v>79.628799999999998</v>
      </c>
      <c r="BK18" s="478">
        <v>79.653300000000002</v>
      </c>
      <c r="BL18" s="478">
        <v>79.653300000000002</v>
      </c>
      <c r="BM18" s="478">
        <v>79.659700000000001</v>
      </c>
      <c r="BN18" s="478">
        <v>79.659700000000001</v>
      </c>
      <c r="BO18" s="478">
        <v>79.659700000000001</v>
      </c>
      <c r="BP18" s="478">
        <v>79.661799999999999</v>
      </c>
      <c r="BQ18" s="478">
        <v>79.661799999999999</v>
      </c>
      <c r="BR18" s="478">
        <v>79.661799999999999</v>
      </c>
      <c r="BS18" s="478">
        <v>79.664000000000001</v>
      </c>
      <c r="BT18" s="478">
        <v>79.683999999999997</v>
      </c>
      <c r="BU18" s="478">
        <v>79.683999999999997</v>
      </c>
      <c r="BV18" s="478">
        <v>79.683999999999997</v>
      </c>
    </row>
    <row r="19" spans="1:74" ht="11.95" customHeight="1" x14ac:dyDescent="0.25">
      <c r="A19" s="312" t="s">
        <v>791</v>
      </c>
      <c r="B19" s="498" t="s">
        <v>1060</v>
      </c>
      <c r="C19" s="490">
        <v>23.0077</v>
      </c>
      <c r="D19" s="490">
        <v>23.0077</v>
      </c>
      <c r="E19" s="490">
        <v>23.0077</v>
      </c>
      <c r="F19" s="490">
        <v>23.0077</v>
      </c>
      <c r="G19" s="490">
        <v>23.0077</v>
      </c>
      <c r="H19" s="490">
        <v>23.0077</v>
      </c>
      <c r="I19" s="490">
        <v>23.0077</v>
      </c>
      <c r="J19" s="490">
        <v>23.0077</v>
      </c>
      <c r="K19" s="490">
        <v>23.0077</v>
      </c>
      <c r="L19" s="490">
        <v>23.0077</v>
      </c>
      <c r="M19" s="490">
        <v>23.0077</v>
      </c>
      <c r="N19" s="490">
        <v>23.0077</v>
      </c>
      <c r="O19" s="490">
        <v>23.013400000000001</v>
      </c>
      <c r="P19" s="490">
        <v>23.013400000000001</v>
      </c>
      <c r="Q19" s="490">
        <v>23.013400000000001</v>
      </c>
      <c r="R19" s="490">
        <v>23.013400000000001</v>
      </c>
      <c r="S19" s="490">
        <v>23.043900000000001</v>
      </c>
      <c r="T19" s="490">
        <v>23.043900000000001</v>
      </c>
      <c r="U19" s="490">
        <v>23.043900000000001</v>
      </c>
      <c r="V19" s="490">
        <v>23.043900000000001</v>
      </c>
      <c r="W19" s="490">
        <v>23.043900000000001</v>
      </c>
      <c r="X19" s="490">
        <v>23.043900000000001</v>
      </c>
      <c r="Y19" s="490">
        <v>23.043900000000001</v>
      </c>
      <c r="Z19" s="490">
        <v>23.043900000000001</v>
      </c>
      <c r="AA19" s="490">
        <v>23.0578</v>
      </c>
      <c r="AB19" s="490">
        <v>23.0578</v>
      </c>
      <c r="AC19" s="490">
        <v>23.137799999999999</v>
      </c>
      <c r="AD19" s="490">
        <v>23.147400000000001</v>
      </c>
      <c r="AE19" s="490">
        <v>23.147400000000001</v>
      </c>
      <c r="AF19" s="490">
        <v>23.147400000000001</v>
      </c>
      <c r="AG19" s="490">
        <v>23.147400000000001</v>
      </c>
      <c r="AH19" s="490">
        <v>23.147400000000001</v>
      </c>
      <c r="AI19" s="490">
        <v>23.147400000000001</v>
      </c>
      <c r="AJ19" s="490">
        <v>23.147400000000001</v>
      </c>
      <c r="AK19" s="490">
        <v>23.147400000000001</v>
      </c>
      <c r="AL19" s="490">
        <v>23.147400000000001</v>
      </c>
      <c r="AM19" s="490">
        <v>23.147400000000001</v>
      </c>
      <c r="AN19" s="490">
        <v>23.147400000000001</v>
      </c>
      <c r="AO19" s="490">
        <v>23.227399999999999</v>
      </c>
      <c r="AP19" s="490">
        <v>23.227399999999999</v>
      </c>
      <c r="AQ19" s="490">
        <v>23.227399999999999</v>
      </c>
      <c r="AR19" s="490">
        <v>23.227399999999999</v>
      </c>
      <c r="AS19" s="490">
        <v>23.227399999999999</v>
      </c>
      <c r="AT19" s="490">
        <v>23.227399999999999</v>
      </c>
      <c r="AU19" s="490">
        <v>23.227399999999999</v>
      </c>
      <c r="AV19" s="490">
        <v>23.227399999999999</v>
      </c>
      <c r="AW19" s="490">
        <v>23.227399999999999</v>
      </c>
      <c r="AX19" s="490">
        <v>23.227399999999999</v>
      </c>
      <c r="AY19" s="478">
        <v>23.227399999999999</v>
      </c>
      <c r="AZ19" s="478">
        <v>23.227399999999999</v>
      </c>
      <c r="BA19" s="478">
        <v>23.227399999999999</v>
      </c>
      <c r="BB19" s="478">
        <v>23.227399999999999</v>
      </c>
      <c r="BC19" s="478">
        <v>23.227399999999999</v>
      </c>
      <c r="BD19" s="478">
        <v>23.227399999999999</v>
      </c>
      <c r="BE19" s="478">
        <v>23.227399999999999</v>
      </c>
      <c r="BF19" s="478">
        <v>23.227399999999999</v>
      </c>
      <c r="BG19" s="478">
        <v>23.227399999999999</v>
      </c>
      <c r="BH19" s="478">
        <v>23.231400000000001</v>
      </c>
      <c r="BI19" s="478">
        <v>23.231400000000001</v>
      </c>
      <c r="BJ19" s="478">
        <v>23.231400000000001</v>
      </c>
      <c r="BK19" s="478">
        <v>23.231400000000001</v>
      </c>
      <c r="BL19" s="478">
        <v>23.231400000000001</v>
      </c>
      <c r="BM19" s="478">
        <v>23.231400000000001</v>
      </c>
      <c r="BN19" s="478">
        <v>23.231400000000001</v>
      </c>
      <c r="BO19" s="478">
        <v>23.231400000000001</v>
      </c>
      <c r="BP19" s="478">
        <v>23.231400000000001</v>
      </c>
      <c r="BQ19" s="478">
        <v>23.237400000000001</v>
      </c>
      <c r="BR19" s="478">
        <v>23.237400000000001</v>
      </c>
      <c r="BS19" s="478">
        <v>23.237400000000001</v>
      </c>
      <c r="BT19" s="478">
        <v>23.241399999999999</v>
      </c>
      <c r="BU19" s="478">
        <v>23.241399999999999</v>
      </c>
      <c r="BV19" s="478">
        <v>23.241399999999999</v>
      </c>
    </row>
    <row r="20" spans="1:74" ht="11.95" customHeight="1" x14ac:dyDescent="0.25">
      <c r="A20" s="312" t="s">
        <v>792</v>
      </c>
      <c r="B20" s="467" t="s">
        <v>1043</v>
      </c>
      <c r="C20" s="490">
        <v>96.585800000000006</v>
      </c>
      <c r="D20" s="490">
        <v>96.585800000000006</v>
      </c>
      <c r="E20" s="490">
        <v>96.585800000000006</v>
      </c>
      <c r="F20" s="490">
        <v>95.546400000000006</v>
      </c>
      <c r="G20" s="490">
        <v>95.546400000000006</v>
      </c>
      <c r="H20" s="490">
        <v>95.546400000000006</v>
      </c>
      <c r="I20" s="490">
        <v>95.546400000000006</v>
      </c>
      <c r="J20" s="490">
        <v>95.546400000000006</v>
      </c>
      <c r="K20" s="490">
        <v>95.546400000000006</v>
      </c>
      <c r="L20" s="490">
        <v>95.546400000000006</v>
      </c>
      <c r="M20" s="490">
        <v>95.546400000000006</v>
      </c>
      <c r="N20" s="490">
        <v>95.546400000000006</v>
      </c>
      <c r="O20" s="490">
        <v>95.406400000000005</v>
      </c>
      <c r="P20" s="490">
        <v>95.406400000000005</v>
      </c>
      <c r="Q20" s="490">
        <v>95.406400000000005</v>
      </c>
      <c r="R20" s="490">
        <v>95.406400000000005</v>
      </c>
      <c r="S20" s="490">
        <v>95.427400000000006</v>
      </c>
      <c r="T20" s="490">
        <v>94.658900000000003</v>
      </c>
      <c r="U20" s="490">
        <v>94.658900000000003</v>
      </c>
      <c r="V20" s="490">
        <v>94.658900000000003</v>
      </c>
      <c r="W20" s="490">
        <v>94.658900000000003</v>
      </c>
      <c r="X20" s="490">
        <v>94.658900000000003</v>
      </c>
      <c r="Y20" s="490">
        <v>94.658900000000003</v>
      </c>
      <c r="Z20" s="490">
        <v>94.658900000000003</v>
      </c>
      <c r="AA20" s="490">
        <v>94.598200000000006</v>
      </c>
      <c r="AB20" s="490">
        <v>94.598200000000006</v>
      </c>
      <c r="AC20" s="490">
        <v>94.598200000000006</v>
      </c>
      <c r="AD20" s="490">
        <v>94.598200000000006</v>
      </c>
      <c r="AE20" s="490">
        <v>94.598200000000006</v>
      </c>
      <c r="AF20" s="490">
        <v>94.598200000000006</v>
      </c>
      <c r="AG20" s="490">
        <v>95.712199999999996</v>
      </c>
      <c r="AH20" s="490">
        <v>95.712199999999996</v>
      </c>
      <c r="AI20" s="490">
        <v>95.712199999999996</v>
      </c>
      <c r="AJ20" s="490">
        <v>95.712199999999996</v>
      </c>
      <c r="AK20" s="490">
        <v>95.712199999999996</v>
      </c>
      <c r="AL20" s="490">
        <v>95.712199999999996</v>
      </c>
      <c r="AM20" s="490">
        <v>95.712100000000007</v>
      </c>
      <c r="AN20" s="490">
        <v>95.712100000000007</v>
      </c>
      <c r="AO20" s="490">
        <v>95.712100000000007</v>
      </c>
      <c r="AP20" s="490">
        <v>96.826099999999997</v>
      </c>
      <c r="AQ20" s="490">
        <v>96.826099999999997</v>
      </c>
      <c r="AR20" s="490">
        <v>96.826099999999997</v>
      </c>
      <c r="AS20" s="490">
        <v>96.826099999999997</v>
      </c>
      <c r="AT20" s="490">
        <v>96.826099999999997</v>
      </c>
      <c r="AU20" s="490">
        <v>96.826099999999997</v>
      </c>
      <c r="AV20" s="490">
        <v>96.826099999999997</v>
      </c>
      <c r="AW20" s="490">
        <v>96.826099999999997</v>
      </c>
      <c r="AX20" s="490">
        <v>96.826099999999997</v>
      </c>
      <c r="AY20" s="478">
        <v>96.871099999999998</v>
      </c>
      <c r="AZ20" s="478">
        <v>96.871099999999998</v>
      </c>
      <c r="BA20" s="478">
        <v>96.871099999999998</v>
      </c>
      <c r="BB20" s="478">
        <v>96.871099999999998</v>
      </c>
      <c r="BC20" s="478">
        <v>96.871099999999998</v>
      </c>
      <c r="BD20" s="478">
        <v>96.871099999999998</v>
      </c>
      <c r="BE20" s="478">
        <v>96.871099999999998</v>
      </c>
      <c r="BF20" s="478">
        <v>96.871099999999998</v>
      </c>
      <c r="BG20" s="478">
        <v>96.871099999999998</v>
      </c>
      <c r="BH20" s="478">
        <v>97.639600000000002</v>
      </c>
      <c r="BI20" s="478">
        <v>97.639600000000002</v>
      </c>
      <c r="BJ20" s="478">
        <v>97.639600000000002</v>
      </c>
      <c r="BK20" s="478">
        <v>97.639600000000002</v>
      </c>
      <c r="BL20" s="478">
        <v>97.639600000000002</v>
      </c>
      <c r="BM20" s="478">
        <v>97.639600000000002</v>
      </c>
      <c r="BN20" s="478">
        <v>97.639600000000002</v>
      </c>
      <c r="BO20" s="478">
        <v>97.639600000000002</v>
      </c>
      <c r="BP20" s="478">
        <v>97.639600000000002</v>
      </c>
      <c r="BQ20" s="478">
        <v>97.639600000000002</v>
      </c>
      <c r="BR20" s="478">
        <v>97.639600000000002</v>
      </c>
      <c r="BS20" s="478">
        <v>97.639600000000002</v>
      </c>
      <c r="BT20" s="478">
        <v>97.639600000000002</v>
      </c>
      <c r="BU20" s="478">
        <v>97.639600000000002</v>
      </c>
      <c r="BV20" s="478">
        <v>97.639600000000002</v>
      </c>
    </row>
    <row r="21" spans="1:74" ht="11.95" customHeight="1" x14ac:dyDescent="0.25">
      <c r="A21" s="312" t="s">
        <v>793</v>
      </c>
      <c r="B21" s="467" t="s">
        <v>1061</v>
      </c>
      <c r="C21" s="490">
        <v>1.6466000000000001</v>
      </c>
      <c r="D21" s="490">
        <v>1.6556</v>
      </c>
      <c r="E21" s="490">
        <v>1.7849999999999999</v>
      </c>
      <c r="F21" s="490">
        <v>1.9614</v>
      </c>
      <c r="G21" s="490">
        <v>2.5019999999999998</v>
      </c>
      <c r="H21" s="490">
        <v>2.7835999999999999</v>
      </c>
      <c r="I21" s="490">
        <v>3.0440999999999998</v>
      </c>
      <c r="J21" s="490">
        <v>3.1114999999999999</v>
      </c>
      <c r="K21" s="490">
        <v>3.3050999999999999</v>
      </c>
      <c r="L21" s="490">
        <v>3.7662</v>
      </c>
      <c r="M21" s="490">
        <v>4.4169</v>
      </c>
      <c r="N21" s="490">
        <v>4.7454000000000001</v>
      </c>
      <c r="O21" s="490">
        <v>4.9949000000000003</v>
      </c>
      <c r="P21" s="490">
        <v>5.0674000000000001</v>
      </c>
      <c r="Q21" s="490">
        <v>5.3144</v>
      </c>
      <c r="R21" s="490">
        <v>6.0537000000000001</v>
      </c>
      <c r="S21" s="490">
        <v>6.0618999999999996</v>
      </c>
      <c r="T21" s="490">
        <v>6.5922000000000001</v>
      </c>
      <c r="U21" s="490">
        <v>6.9390000000000001</v>
      </c>
      <c r="V21" s="490">
        <v>7.4683000000000002</v>
      </c>
      <c r="W21" s="490">
        <v>7.9558</v>
      </c>
      <c r="X21" s="490">
        <v>8.6290999999999993</v>
      </c>
      <c r="Y21" s="490">
        <v>8.7063000000000006</v>
      </c>
      <c r="Z21" s="490">
        <v>8.9763000000000002</v>
      </c>
      <c r="AA21" s="490">
        <v>9.2312999999999992</v>
      </c>
      <c r="AB21" s="490">
        <v>9.3172999999999995</v>
      </c>
      <c r="AC21" s="490">
        <v>9.6164000000000005</v>
      </c>
      <c r="AD21" s="490">
        <v>9.7853999999999992</v>
      </c>
      <c r="AE21" s="490">
        <v>9.9369999999999994</v>
      </c>
      <c r="AF21" s="490">
        <v>10.8405</v>
      </c>
      <c r="AG21" s="490">
        <v>12.3261</v>
      </c>
      <c r="AH21" s="490">
        <v>12.8093</v>
      </c>
      <c r="AI21" s="490">
        <v>13.5138</v>
      </c>
      <c r="AJ21" s="490">
        <v>13.7622</v>
      </c>
      <c r="AK21" s="490">
        <v>14.1935</v>
      </c>
      <c r="AL21" s="490">
        <v>15.988799999999999</v>
      </c>
      <c r="AM21" s="490">
        <v>15.885199999999999</v>
      </c>
      <c r="AN21" s="490">
        <v>15.921099999999999</v>
      </c>
      <c r="AO21" s="490">
        <v>16.963899999999999</v>
      </c>
      <c r="AP21" s="490">
        <v>17.646799999999999</v>
      </c>
      <c r="AQ21" s="490">
        <v>18.794599999999999</v>
      </c>
      <c r="AR21" s="490">
        <v>20.036200000000001</v>
      </c>
      <c r="AS21" s="490">
        <v>20.780999999999999</v>
      </c>
      <c r="AT21" s="490">
        <v>21.7043</v>
      </c>
      <c r="AU21" s="490">
        <v>22.648499999999999</v>
      </c>
      <c r="AV21" s="490">
        <v>23.4024</v>
      </c>
      <c r="AW21" s="490">
        <v>24.794899999999998</v>
      </c>
      <c r="AX21" s="490">
        <v>29.883400000000002</v>
      </c>
      <c r="AY21" s="478">
        <v>30.470500000000001</v>
      </c>
      <c r="AZ21" s="478">
        <v>31.746400000000001</v>
      </c>
      <c r="BA21" s="478">
        <v>32.614400000000003</v>
      </c>
      <c r="BB21" s="478">
        <v>33.428899999999999</v>
      </c>
      <c r="BC21" s="478">
        <v>36.210099999999997</v>
      </c>
      <c r="BD21" s="478">
        <v>38.141300000000001</v>
      </c>
      <c r="BE21" s="478">
        <v>38.411799999999999</v>
      </c>
      <c r="BF21" s="478">
        <v>38.623800000000003</v>
      </c>
      <c r="BG21" s="478">
        <v>38.8748</v>
      </c>
      <c r="BH21" s="478">
        <v>39.343299999999999</v>
      </c>
      <c r="BI21" s="478">
        <v>39.726300000000002</v>
      </c>
      <c r="BJ21" s="478">
        <v>43.917700000000004</v>
      </c>
      <c r="BK21" s="478">
        <v>44.217700000000001</v>
      </c>
      <c r="BL21" s="478">
        <v>44.217700000000001</v>
      </c>
      <c r="BM21" s="478">
        <v>44.907699999999998</v>
      </c>
      <c r="BN21" s="478">
        <v>45.2746</v>
      </c>
      <c r="BO21" s="478">
        <v>46.124600000000001</v>
      </c>
      <c r="BP21" s="478">
        <v>47.517299999999999</v>
      </c>
      <c r="BQ21" s="478">
        <v>47.9617</v>
      </c>
      <c r="BR21" s="478">
        <v>48.036700000000003</v>
      </c>
      <c r="BS21" s="478">
        <v>48.967799999999997</v>
      </c>
      <c r="BT21" s="478">
        <v>49.699199999999998</v>
      </c>
      <c r="BU21" s="478">
        <v>50.6372</v>
      </c>
      <c r="BV21" s="478">
        <v>55.075499999999998</v>
      </c>
    </row>
    <row r="22" spans="1:74" ht="11.95" customHeight="1" x14ac:dyDescent="0.25">
      <c r="A22" s="312" t="s">
        <v>794</v>
      </c>
      <c r="B22" s="467" t="s">
        <v>1062</v>
      </c>
      <c r="C22" s="490">
        <v>0.21779999999999999</v>
      </c>
      <c r="D22" s="490">
        <v>0.21779999999999999</v>
      </c>
      <c r="E22" s="490">
        <v>0.21779999999999999</v>
      </c>
      <c r="F22" s="490">
        <v>0.21779999999999999</v>
      </c>
      <c r="G22" s="490">
        <v>0.21779999999999999</v>
      </c>
      <c r="H22" s="490">
        <v>0.21779999999999999</v>
      </c>
      <c r="I22" s="490">
        <v>0.21779999999999999</v>
      </c>
      <c r="J22" s="490">
        <v>0.21779999999999999</v>
      </c>
      <c r="K22" s="490">
        <v>0.21779999999999999</v>
      </c>
      <c r="L22" s="490">
        <v>0.21779999999999999</v>
      </c>
      <c r="M22" s="490">
        <v>0.21779999999999999</v>
      </c>
      <c r="N22" s="490">
        <v>0.21779999999999999</v>
      </c>
      <c r="O22" s="490">
        <v>0.1502</v>
      </c>
      <c r="P22" s="490">
        <v>0.1502</v>
      </c>
      <c r="Q22" s="490">
        <v>0.1502</v>
      </c>
      <c r="R22" s="490">
        <v>0.1502</v>
      </c>
      <c r="S22" s="490">
        <v>0.1502</v>
      </c>
      <c r="T22" s="490">
        <v>0.1502</v>
      </c>
      <c r="U22" s="490">
        <v>0.1502</v>
      </c>
      <c r="V22" s="490">
        <v>0.1502</v>
      </c>
      <c r="W22" s="490">
        <v>0.1502</v>
      </c>
      <c r="X22" s="490">
        <v>0.1502</v>
      </c>
      <c r="Y22" s="490">
        <v>0.1502</v>
      </c>
      <c r="Z22" s="490">
        <v>0.1502</v>
      </c>
      <c r="AA22" s="490">
        <v>0.15229999999999999</v>
      </c>
      <c r="AB22" s="490">
        <v>0.15229999999999999</v>
      </c>
      <c r="AC22" s="490">
        <v>0.15229999999999999</v>
      </c>
      <c r="AD22" s="490">
        <v>0.15229999999999999</v>
      </c>
      <c r="AE22" s="490">
        <v>0.15229999999999999</v>
      </c>
      <c r="AF22" s="490">
        <v>0.15229999999999999</v>
      </c>
      <c r="AG22" s="490">
        <v>0.15229999999999999</v>
      </c>
      <c r="AH22" s="490">
        <v>0.15229999999999999</v>
      </c>
      <c r="AI22" s="490">
        <v>0.15229999999999999</v>
      </c>
      <c r="AJ22" s="490">
        <v>0.15229999999999999</v>
      </c>
      <c r="AK22" s="490">
        <v>0.15229999999999999</v>
      </c>
      <c r="AL22" s="490">
        <v>0.15229999999999999</v>
      </c>
      <c r="AM22" s="490">
        <v>0.15229999999999999</v>
      </c>
      <c r="AN22" s="490">
        <v>0.15229999999999999</v>
      </c>
      <c r="AO22" s="490">
        <v>0.15229999999999999</v>
      </c>
      <c r="AP22" s="490">
        <v>0.15229999999999999</v>
      </c>
      <c r="AQ22" s="490">
        <v>0.15229999999999999</v>
      </c>
      <c r="AR22" s="490">
        <v>0.15229999999999999</v>
      </c>
      <c r="AS22" s="490">
        <v>0.15229999999999999</v>
      </c>
      <c r="AT22" s="490">
        <v>0.15229999999999999</v>
      </c>
      <c r="AU22" s="490">
        <v>0.15229999999999999</v>
      </c>
      <c r="AV22" s="490">
        <v>0.15229999999999999</v>
      </c>
      <c r="AW22" s="490">
        <v>0.15229999999999999</v>
      </c>
      <c r="AX22" s="490">
        <v>0.15229999999999999</v>
      </c>
      <c r="AY22" s="478">
        <v>0.15229999999999999</v>
      </c>
      <c r="AZ22" s="478">
        <v>0.15229999999999999</v>
      </c>
      <c r="BA22" s="478">
        <v>0.15229999999999999</v>
      </c>
      <c r="BB22" s="478">
        <v>0.15229999999999999</v>
      </c>
      <c r="BC22" s="478">
        <v>0.15229999999999999</v>
      </c>
      <c r="BD22" s="478">
        <v>0.15229999999999999</v>
      </c>
      <c r="BE22" s="478">
        <v>0.15229999999999999</v>
      </c>
      <c r="BF22" s="478">
        <v>0.15229999999999999</v>
      </c>
      <c r="BG22" s="478">
        <v>0.15229999999999999</v>
      </c>
      <c r="BH22" s="478">
        <v>0.15229999999999999</v>
      </c>
      <c r="BI22" s="478">
        <v>0.15229999999999999</v>
      </c>
      <c r="BJ22" s="478">
        <v>0.15229999999999999</v>
      </c>
      <c r="BK22" s="478">
        <v>0.15229999999999999</v>
      </c>
      <c r="BL22" s="478">
        <v>0.15229999999999999</v>
      </c>
      <c r="BM22" s="478">
        <v>0.15229999999999999</v>
      </c>
      <c r="BN22" s="478">
        <v>0.15229999999999999</v>
      </c>
      <c r="BO22" s="478">
        <v>0.15229999999999999</v>
      </c>
      <c r="BP22" s="478">
        <v>0.15229999999999999</v>
      </c>
      <c r="BQ22" s="478">
        <v>0.15229999999999999</v>
      </c>
      <c r="BR22" s="478">
        <v>0.15229999999999999</v>
      </c>
      <c r="BS22" s="478">
        <v>0.15229999999999999</v>
      </c>
      <c r="BT22" s="478">
        <v>0.15229999999999999</v>
      </c>
      <c r="BU22" s="478">
        <v>0.15229999999999999</v>
      </c>
      <c r="BV22" s="478">
        <v>0.15229999999999999</v>
      </c>
    </row>
    <row r="23" spans="1:74" ht="11.95" customHeight="1" x14ac:dyDescent="0.25">
      <c r="A23" s="312"/>
      <c r="B23" s="311" t="s">
        <v>1064</v>
      </c>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78"/>
      <c r="AZ23" s="478"/>
      <c r="BA23" s="478"/>
      <c r="BB23" s="478"/>
      <c r="BC23" s="478"/>
      <c r="BD23" s="478"/>
      <c r="BE23" s="478"/>
      <c r="BF23" s="478"/>
      <c r="BG23" s="478"/>
      <c r="BH23" s="478"/>
      <c r="BI23" s="478"/>
      <c r="BJ23" s="478"/>
      <c r="BK23" s="478"/>
      <c r="BL23" s="478"/>
      <c r="BM23" s="478"/>
      <c r="BN23" s="478"/>
      <c r="BO23" s="478"/>
      <c r="BP23" s="478"/>
      <c r="BQ23" s="478"/>
      <c r="BR23" s="478"/>
      <c r="BS23" s="478"/>
      <c r="BT23" s="478"/>
      <c r="BU23" s="478"/>
      <c r="BV23" s="478"/>
    </row>
    <row r="24" spans="1:74" s="505" customFormat="1" ht="11.95" customHeight="1" x14ac:dyDescent="0.25">
      <c r="A24" s="504"/>
      <c r="B24" s="507" t="s">
        <v>1057</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484"/>
      <c r="AZ24" s="484"/>
      <c r="BA24" s="484"/>
      <c r="BB24" s="484"/>
      <c r="BC24" s="484"/>
      <c r="BD24" s="484"/>
      <c r="BE24" s="484"/>
      <c r="BF24" s="484"/>
      <c r="BG24" s="484"/>
      <c r="BH24" s="484"/>
      <c r="BI24" s="484"/>
      <c r="BJ24" s="484"/>
      <c r="BK24" s="484"/>
      <c r="BL24" s="484"/>
      <c r="BM24" s="484"/>
      <c r="BN24" s="484"/>
      <c r="BO24" s="484"/>
      <c r="BP24" s="484"/>
      <c r="BQ24" s="484"/>
      <c r="BR24" s="484"/>
      <c r="BS24" s="484"/>
      <c r="BT24" s="484"/>
      <c r="BU24" s="484"/>
      <c r="BV24" s="484"/>
    </row>
    <row r="25" spans="1:74" ht="11.95" customHeight="1" x14ac:dyDescent="0.25">
      <c r="A25" s="312" t="s">
        <v>795</v>
      </c>
      <c r="B25" s="506" t="s">
        <v>1042</v>
      </c>
      <c r="C25" s="490">
        <v>18.142600000000002</v>
      </c>
      <c r="D25" s="490">
        <v>18.1416</v>
      </c>
      <c r="E25" s="490">
        <v>18.142800000000001</v>
      </c>
      <c r="F25" s="490">
        <v>18.155100000000001</v>
      </c>
      <c r="G25" s="490">
        <v>18.161300000000001</v>
      </c>
      <c r="H25" s="490">
        <v>18.183</v>
      </c>
      <c r="I25" s="490">
        <v>18.322500000000002</v>
      </c>
      <c r="J25" s="490">
        <v>18.328499999999998</v>
      </c>
      <c r="K25" s="490">
        <v>18.305499999999999</v>
      </c>
      <c r="L25" s="490">
        <v>18.3992</v>
      </c>
      <c r="M25" s="490">
        <v>18.402699999999999</v>
      </c>
      <c r="N25" s="490">
        <v>18.4114</v>
      </c>
      <c r="O25" s="490">
        <v>18.7514</v>
      </c>
      <c r="P25" s="490">
        <v>18.782</v>
      </c>
      <c r="Q25" s="490">
        <v>18.802900000000001</v>
      </c>
      <c r="R25" s="490">
        <v>18.800799999999999</v>
      </c>
      <c r="S25" s="490">
        <v>18.800799999999999</v>
      </c>
      <c r="T25" s="490">
        <v>18.7956</v>
      </c>
      <c r="U25" s="490">
        <v>18.7956</v>
      </c>
      <c r="V25" s="490">
        <v>18.794899999999998</v>
      </c>
      <c r="W25" s="490">
        <v>18.79</v>
      </c>
      <c r="X25" s="490">
        <v>18.7607</v>
      </c>
      <c r="Y25" s="490">
        <v>18.769500000000001</v>
      </c>
      <c r="Z25" s="490">
        <v>18.7822</v>
      </c>
      <c r="AA25" s="490">
        <v>18.790900000000001</v>
      </c>
      <c r="AB25" s="490">
        <v>18.819199999999999</v>
      </c>
      <c r="AC25" s="490">
        <v>18.741800000000001</v>
      </c>
      <c r="AD25" s="490">
        <v>18.742699999999999</v>
      </c>
      <c r="AE25" s="490">
        <v>18.743600000000001</v>
      </c>
      <c r="AF25" s="490">
        <v>18.6844</v>
      </c>
      <c r="AG25" s="490">
        <v>18.6844</v>
      </c>
      <c r="AH25" s="490">
        <v>18.6844</v>
      </c>
      <c r="AI25" s="490">
        <v>18.688400000000001</v>
      </c>
      <c r="AJ25" s="490">
        <v>18.682400000000001</v>
      </c>
      <c r="AK25" s="490">
        <v>18.6751</v>
      </c>
      <c r="AL25" s="490">
        <v>18.634899999999998</v>
      </c>
      <c r="AM25" s="490">
        <v>18.6357</v>
      </c>
      <c r="AN25" s="490">
        <v>18.6357</v>
      </c>
      <c r="AO25" s="490">
        <v>18.634499999999999</v>
      </c>
      <c r="AP25" s="490">
        <v>18.5274</v>
      </c>
      <c r="AQ25" s="490">
        <v>18.577400000000001</v>
      </c>
      <c r="AR25" s="490">
        <v>18.578299999999999</v>
      </c>
      <c r="AS25" s="490">
        <v>18.580300000000001</v>
      </c>
      <c r="AT25" s="490">
        <v>18.582799999999999</v>
      </c>
      <c r="AU25" s="490">
        <v>18.590599999999998</v>
      </c>
      <c r="AV25" s="490">
        <v>18.541599999999999</v>
      </c>
      <c r="AW25" s="490">
        <v>18.442399999999999</v>
      </c>
      <c r="AX25" s="490">
        <v>18.4434</v>
      </c>
      <c r="AY25" s="478">
        <v>18.393999999999998</v>
      </c>
      <c r="AZ25" s="478">
        <v>18.393999999999998</v>
      </c>
      <c r="BA25" s="478">
        <v>18.43</v>
      </c>
      <c r="BB25" s="478">
        <v>18.4239</v>
      </c>
      <c r="BC25" s="478">
        <v>18.424399999999999</v>
      </c>
      <c r="BD25" s="478">
        <v>18.437100000000001</v>
      </c>
      <c r="BE25" s="478">
        <v>18.4419</v>
      </c>
      <c r="BF25" s="478">
        <v>18.4419</v>
      </c>
      <c r="BG25" s="478">
        <v>18.4419</v>
      </c>
      <c r="BH25" s="478">
        <v>18.455400000000001</v>
      </c>
      <c r="BI25" s="478">
        <v>18.455400000000001</v>
      </c>
      <c r="BJ25" s="478">
        <v>18.447700000000001</v>
      </c>
      <c r="BK25" s="478">
        <v>18.453099999999999</v>
      </c>
      <c r="BL25" s="478">
        <v>18.453099999999999</v>
      </c>
      <c r="BM25" s="478">
        <v>18.454000000000001</v>
      </c>
      <c r="BN25" s="478">
        <v>18.455200000000001</v>
      </c>
      <c r="BO25" s="478">
        <v>18.455200000000001</v>
      </c>
      <c r="BP25" s="478">
        <v>18.4621</v>
      </c>
      <c r="BQ25" s="478">
        <v>18.4621</v>
      </c>
      <c r="BR25" s="478">
        <v>18.4621</v>
      </c>
      <c r="BS25" s="478">
        <v>18.4621</v>
      </c>
      <c r="BT25" s="478">
        <v>18.467099999999999</v>
      </c>
      <c r="BU25" s="478">
        <v>18.467099999999999</v>
      </c>
      <c r="BV25" s="478">
        <v>18.468</v>
      </c>
    </row>
    <row r="26" spans="1:74" ht="11.95" customHeight="1" x14ac:dyDescent="0.25">
      <c r="A26" s="312" t="s">
        <v>796</v>
      </c>
      <c r="B26" s="506" t="s">
        <v>474</v>
      </c>
      <c r="C26" s="490">
        <v>1.4997</v>
      </c>
      <c r="D26" s="490">
        <v>1.4997</v>
      </c>
      <c r="E26" s="490">
        <v>1.4997</v>
      </c>
      <c r="F26" s="490">
        <v>1.4997</v>
      </c>
      <c r="G26" s="490">
        <v>1.4997</v>
      </c>
      <c r="H26" s="490">
        <v>1.4997</v>
      </c>
      <c r="I26" s="490">
        <v>1.4997</v>
      </c>
      <c r="J26" s="490">
        <v>1.4997</v>
      </c>
      <c r="K26" s="490">
        <v>1.4997</v>
      </c>
      <c r="L26" s="490">
        <v>1.4997</v>
      </c>
      <c r="M26" s="490">
        <v>1.4997</v>
      </c>
      <c r="N26" s="490">
        <v>1.4997</v>
      </c>
      <c r="O26" s="490">
        <v>1.4452</v>
      </c>
      <c r="P26" s="490">
        <v>1.4452</v>
      </c>
      <c r="Q26" s="490">
        <v>1.4452</v>
      </c>
      <c r="R26" s="490">
        <v>1.4452</v>
      </c>
      <c r="S26" s="490">
        <v>1.4441999999999999</v>
      </c>
      <c r="T26" s="490">
        <v>1.4441999999999999</v>
      </c>
      <c r="U26" s="490">
        <v>1.4441999999999999</v>
      </c>
      <c r="V26" s="490">
        <v>1.4441999999999999</v>
      </c>
      <c r="W26" s="490">
        <v>1.4441999999999999</v>
      </c>
      <c r="X26" s="490">
        <v>1.4441999999999999</v>
      </c>
      <c r="Y26" s="490">
        <v>1.4441999999999999</v>
      </c>
      <c r="Z26" s="490">
        <v>1.4441999999999999</v>
      </c>
      <c r="AA26" s="490">
        <v>1.4232</v>
      </c>
      <c r="AB26" s="490">
        <v>1.4232</v>
      </c>
      <c r="AC26" s="490">
        <v>1.4232</v>
      </c>
      <c r="AD26" s="490">
        <v>1.4232</v>
      </c>
      <c r="AE26" s="490">
        <v>1.4232</v>
      </c>
      <c r="AF26" s="490">
        <v>1.4232</v>
      </c>
      <c r="AG26" s="490">
        <v>1.4232</v>
      </c>
      <c r="AH26" s="490">
        <v>1.4232</v>
      </c>
      <c r="AI26" s="490">
        <v>1.4232</v>
      </c>
      <c r="AJ26" s="490">
        <v>1.4232</v>
      </c>
      <c r="AK26" s="490">
        <v>1.4232</v>
      </c>
      <c r="AL26" s="490">
        <v>1.4232</v>
      </c>
      <c r="AM26" s="490">
        <v>1.4232</v>
      </c>
      <c r="AN26" s="490">
        <v>1.4232</v>
      </c>
      <c r="AO26" s="490">
        <v>1.4232</v>
      </c>
      <c r="AP26" s="490">
        <v>1.4232</v>
      </c>
      <c r="AQ26" s="490">
        <v>1.4232</v>
      </c>
      <c r="AR26" s="490">
        <v>1.4232</v>
      </c>
      <c r="AS26" s="490">
        <v>1.4232</v>
      </c>
      <c r="AT26" s="490">
        <v>1.4232</v>
      </c>
      <c r="AU26" s="490">
        <v>1.4232</v>
      </c>
      <c r="AV26" s="490">
        <v>1.4232</v>
      </c>
      <c r="AW26" s="490">
        <v>1.4232</v>
      </c>
      <c r="AX26" s="490">
        <v>1.4232</v>
      </c>
      <c r="AY26" s="478">
        <v>1.4232</v>
      </c>
      <c r="AZ26" s="478">
        <v>1.4232</v>
      </c>
      <c r="BA26" s="478">
        <v>1.4232</v>
      </c>
      <c r="BB26" s="478">
        <v>1.4232</v>
      </c>
      <c r="BC26" s="478">
        <v>1.4232</v>
      </c>
      <c r="BD26" s="478">
        <v>1.4232</v>
      </c>
      <c r="BE26" s="478">
        <v>1.4232</v>
      </c>
      <c r="BF26" s="478">
        <v>1.4232</v>
      </c>
      <c r="BG26" s="478">
        <v>1.4232</v>
      </c>
      <c r="BH26" s="478">
        <v>1.4232</v>
      </c>
      <c r="BI26" s="478">
        <v>1.4232</v>
      </c>
      <c r="BJ26" s="478">
        <v>1.4232</v>
      </c>
      <c r="BK26" s="478">
        <v>1.4232</v>
      </c>
      <c r="BL26" s="478">
        <v>1.4232</v>
      </c>
      <c r="BM26" s="478">
        <v>1.4232</v>
      </c>
      <c r="BN26" s="478">
        <v>1.4232</v>
      </c>
      <c r="BO26" s="478">
        <v>1.4232</v>
      </c>
      <c r="BP26" s="478">
        <v>1.4232</v>
      </c>
      <c r="BQ26" s="478">
        <v>1.4232</v>
      </c>
      <c r="BR26" s="478">
        <v>1.4232</v>
      </c>
      <c r="BS26" s="478">
        <v>1.4232</v>
      </c>
      <c r="BT26" s="478">
        <v>1.4232</v>
      </c>
      <c r="BU26" s="478">
        <v>1.4232</v>
      </c>
      <c r="BV26" s="478">
        <v>1.4232</v>
      </c>
    </row>
    <row r="27" spans="1:74" ht="11.95" customHeight="1" x14ac:dyDescent="0.25">
      <c r="A27" s="312" t="s">
        <v>797</v>
      </c>
      <c r="B27" s="506" t="s">
        <v>314</v>
      </c>
      <c r="C27" s="490">
        <v>1.4266000000000001</v>
      </c>
      <c r="D27" s="490">
        <v>1.4253</v>
      </c>
      <c r="E27" s="490">
        <v>1.4253</v>
      </c>
      <c r="F27" s="490">
        <v>1.4253</v>
      </c>
      <c r="G27" s="490">
        <v>1.4242999999999999</v>
      </c>
      <c r="H27" s="490">
        <v>1.4225000000000001</v>
      </c>
      <c r="I27" s="490">
        <v>1.4256</v>
      </c>
      <c r="J27" s="490">
        <v>1.4256</v>
      </c>
      <c r="K27" s="490">
        <v>1.4254</v>
      </c>
      <c r="L27" s="490">
        <v>1.4246000000000001</v>
      </c>
      <c r="M27" s="490">
        <v>1.4231</v>
      </c>
      <c r="N27" s="490">
        <v>1.4201999999999999</v>
      </c>
      <c r="O27" s="490">
        <v>1.5248999999999999</v>
      </c>
      <c r="P27" s="490">
        <v>1.5248999999999999</v>
      </c>
      <c r="Q27" s="490">
        <v>1.5248999999999999</v>
      </c>
      <c r="R27" s="490">
        <v>1.5248999999999999</v>
      </c>
      <c r="S27" s="490">
        <v>1.5274000000000001</v>
      </c>
      <c r="T27" s="490">
        <v>1.5279</v>
      </c>
      <c r="U27" s="490">
        <v>1.5279</v>
      </c>
      <c r="V27" s="490">
        <v>1.5279</v>
      </c>
      <c r="W27" s="490">
        <v>1.5235000000000001</v>
      </c>
      <c r="X27" s="490">
        <v>1.5235000000000001</v>
      </c>
      <c r="Y27" s="490">
        <v>1.5253000000000001</v>
      </c>
      <c r="Z27" s="490">
        <v>1.5273000000000001</v>
      </c>
      <c r="AA27" s="490">
        <v>1.4522999999999999</v>
      </c>
      <c r="AB27" s="490">
        <v>1.4507000000000001</v>
      </c>
      <c r="AC27" s="490">
        <v>1.4507000000000001</v>
      </c>
      <c r="AD27" s="490">
        <v>1.4507000000000001</v>
      </c>
      <c r="AE27" s="490">
        <v>1.4507000000000001</v>
      </c>
      <c r="AF27" s="490">
        <v>1.4504999999999999</v>
      </c>
      <c r="AG27" s="490">
        <v>1.4504999999999999</v>
      </c>
      <c r="AH27" s="490">
        <v>1.4497</v>
      </c>
      <c r="AI27" s="490">
        <v>1.4497</v>
      </c>
      <c r="AJ27" s="490">
        <v>1.4497</v>
      </c>
      <c r="AK27" s="490">
        <v>1.4487000000000001</v>
      </c>
      <c r="AL27" s="490">
        <v>1.4487000000000001</v>
      </c>
      <c r="AM27" s="490">
        <v>1.4487000000000001</v>
      </c>
      <c r="AN27" s="490">
        <v>1.4487000000000001</v>
      </c>
      <c r="AO27" s="490">
        <v>1.4487000000000001</v>
      </c>
      <c r="AP27" s="490">
        <v>1.4487000000000001</v>
      </c>
      <c r="AQ27" s="490">
        <v>1.4487000000000001</v>
      </c>
      <c r="AR27" s="490">
        <v>1.4487000000000001</v>
      </c>
      <c r="AS27" s="490">
        <v>1.4487000000000001</v>
      </c>
      <c r="AT27" s="490">
        <v>1.4487000000000001</v>
      </c>
      <c r="AU27" s="490">
        <v>1.4487000000000001</v>
      </c>
      <c r="AV27" s="490">
        <v>1.4487000000000001</v>
      </c>
      <c r="AW27" s="490">
        <v>1.4487000000000001</v>
      </c>
      <c r="AX27" s="490">
        <v>1.4499</v>
      </c>
      <c r="AY27" s="478">
        <v>1.4529000000000001</v>
      </c>
      <c r="AZ27" s="478">
        <v>1.4529000000000001</v>
      </c>
      <c r="BA27" s="478">
        <v>1.4529000000000001</v>
      </c>
      <c r="BB27" s="478">
        <v>1.4529000000000001</v>
      </c>
      <c r="BC27" s="478">
        <v>1.4529000000000001</v>
      </c>
      <c r="BD27" s="478">
        <v>1.4539</v>
      </c>
      <c r="BE27" s="478">
        <v>1.4539</v>
      </c>
      <c r="BF27" s="478">
        <v>1.4539</v>
      </c>
      <c r="BG27" s="478">
        <v>1.4539</v>
      </c>
      <c r="BH27" s="478">
        <v>1.4539</v>
      </c>
      <c r="BI27" s="478">
        <v>1.4539</v>
      </c>
      <c r="BJ27" s="478">
        <v>1.4539</v>
      </c>
      <c r="BK27" s="478">
        <v>1.4539</v>
      </c>
      <c r="BL27" s="478">
        <v>1.4539</v>
      </c>
      <c r="BM27" s="478">
        <v>1.4539</v>
      </c>
      <c r="BN27" s="478">
        <v>1.4539</v>
      </c>
      <c r="BO27" s="478">
        <v>1.4539</v>
      </c>
      <c r="BP27" s="478">
        <v>1.4539</v>
      </c>
      <c r="BQ27" s="478">
        <v>1.4539</v>
      </c>
      <c r="BR27" s="478">
        <v>1.4539</v>
      </c>
      <c r="BS27" s="478">
        <v>1.4539</v>
      </c>
      <c r="BT27" s="478">
        <v>1.4539</v>
      </c>
      <c r="BU27" s="478">
        <v>1.4519</v>
      </c>
      <c r="BV27" s="478">
        <v>1.4519</v>
      </c>
    </row>
    <row r="28" spans="1:74" ht="11.95" customHeight="1" x14ac:dyDescent="0.25">
      <c r="A28" s="312" t="s">
        <v>798</v>
      </c>
      <c r="B28" s="506" t="s">
        <v>1585</v>
      </c>
      <c r="C28" s="490">
        <v>1.5509999999999999</v>
      </c>
      <c r="D28" s="490">
        <v>1.5509999999999999</v>
      </c>
      <c r="E28" s="490">
        <v>1.5509999999999999</v>
      </c>
      <c r="F28" s="490">
        <v>1.5509999999999999</v>
      </c>
      <c r="G28" s="490">
        <v>1.5509999999999999</v>
      </c>
      <c r="H28" s="490">
        <v>1.5509999999999999</v>
      </c>
      <c r="I28" s="490">
        <v>1.5509999999999999</v>
      </c>
      <c r="J28" s="490">
        <v>1.526</v>
      </c>
      <c r="K28" s="490">
        <v>1.526</v>
      </c>
      <c r="L28" s="490">
        <v>1.526</v>
      </c>
      <c r="M28" s="490">
        <v>1.526</v>
      </c>
      <c r="N28" s="490">
        <v>1.526</v>
      </c>
      <c r="O28" s="490">
        <v>1.3022</v>
      </c>
      <c r="P28" s="490">
        <v>1.3022</v>
      </c>
      <c r="Q28" s="490">
        <v>1.3714999999999999</v>
      </c>
      <c r="R28" s="490">
        <v>1.3714999999999999</v>
      </c>
      <c r="S28" s="490">
        <v>1.3714999999999999</v>
      </c>
      <c r="T28" s="490">
        <v>1.3714999999999999</v>
      </c>
      <c r="U28" s="490">
        <v>1.3714999999999999</v>
      </c>
      <c r="V28" s="490">
        <v>1.3714999999999999</v>
      </c>
      <c r="W28" s="490">
        <v>1.3714999999999999</v>
      </c>
      <c r="X28" s="490">
        <v>1.3714999999999999</v>
      </c>
      <c r="Y28" s="490">
        <v>1.3714999999999999</v>
      </c>
      <c r="Z28" s="490">
        <v>1.3662000000000001</v>
      </c>
      <c r="AA28" s="490">
        <v>1.5347999999999999</v>
      </c>
      <c r="AB28" s="490">
        <v>1.5347999999999999</v>
      </c>
      <c r="AC28" s="490">
        <v>1.5047999999999999</v>
      </c>
      <c r="AD28" s="490">
        <v>1.5047999999999999</v>
      </c>
      <c r="AE28" s="490">
        <v>1.5047999999999999</v>
      </c>
      <c r="AF28" s="490">
        <v>1.5047999999999999</v>
      </c>
      <c r="AG28" s="490">
        <v>1.5047999999999999</v>
      </c>
      <c r="AH28" s="490">
        <v>1.5047999999999999</v>
      </c>
      <c r="AI28" s="490">
        <v>1.5047999999999999</v>
      </c>
      <c r="AJ28" s="490">
        <v>1.5047999999999999</v>
      </c>
      <c r="AK28" s="490">
        <v>1.5047999999999999</v>
      </c>
      <c r="AL28" s="490">
        <v>1.5047999999999999</v>
      </c>
      <c r="AM28" s="490">
        <v>1.5047999999999999</v>
      </c>
      <c r="AN28" s="490">
        <v>1.5047999999999999</v>
      </c>
      <c r="AO28" s="490">
        <v>1.5047999999999999</v>
      </c>
      <c r="AP28" s="490">
        <v>1.5047999999999999</v>
      </c>
      <c r="AQ28" s="490">
        <v>1.5047999999999999</v>
      </c>
      <c r="AR28" s="490">
        <v>1.5047999999999999</v>
      </c>
      <c r="AS28" s="490">
        <v>1.5047999999999999</v>
      </c>
      <c r="AT28" s="490">
        <v>1.5047999999999999</v>
      </c>
      <c r="AU28" s="490">
        <v>1.5047999999999999</v>
      </c>
      <c r="AV28" s="490">
        <v>1.5047999999999999</v>
      </c>
      <c r="AW28" s="490">
        <v>1.5047999999999999</v>
      </c>
      <c r="AX28" s="490">
        <v>1.5047999999999999</v>
      </c>
      <c r="AY28" s="478">
        <v>1.5047999999999999</v>
      </c>
      <c r="AZ28" s="478">
        <v>1.5047999999999999</v>
      </c>
      <c r="BA28" s="478">
        <v>1.5047999999999999</v>
      </c>
      <c r="BB28" s="478">
        <v>1.5047999999999999</v>
      </c>
      <c r="BC28" s="478">
        <v>1.5047999999999999</v>
      </c>
      <c r="BD28" s="478">
        <v>1.5047999999999999</v>
      </c>
      <c r="BE28" s="478">
        <v>1.5047999999999999</v>
      </c>
      <c r="BF28" s="478">
        <v>1.5047999999999999</v>
      </c>
      <c r="BG28" s="478">
        <v>1.5047999999999999</v>
      </c>
      <c r="BH28" s="478">
        <v>1.5047999999999999</v>
      </c>
      <c r="BI28" s="478">
        <v>1.5047999999999999</v>
      </c>
      <c r="BJ28" s="478">
        <v>1.5047999999999999</v>
      </c>
      <c r="BK28" s="478">
        <v>1.5047999999999999</v>
      </c>
      <c r="BL28" s="478">
        <v>1.5047999999999999</v>
      </c>
      <c r="BM28" s="478">
        <v>1.5047999999999999</v>
      </c>
      <c r="BN28" s="478">
        <v>1.5047999999999999</v>
      </c>
      <c r="BO28" s="478">
        <v>1.5047999999999999</v>
      </c>
      <c r="BP28" s="478">
        <v>1.5047999999999999</v>
      </c>
      <c r="BQ28" s="478">
        <v>1.5047999999999999</v>
      </c>
      <c r="BR28" s="478">
        <v>1.5047999999999999</v>
      </c>
      <c r="BS28" s="478">
        <v>1.5047999999999999</v>
      </c>
      <c r="BT28" s="478">
        <v>1.5047999999999999</v>
      </c>
      <c r="BU28" s="478">
        <v>1.5047999999999999</v>
      </c>
      <c r="BV28" s="478">
        <v>1.5047999999999999</v>
      </c>
    </row>
    <row r="29" spans="1:74" s="505" customFormat="1" ht="11.95" customHeight="1" x14ac:dyDescent="0.25">
      <c r="A29" s="504"/>
      <c r="B29" s="507" t="s">
        <v>1058</v>
      </c>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508"/>
      <c r="AZ29" s="508"/>
      <c r="BA29" s="508"/>
      <c r="BB29" s="508"/>
      <c r="BC29" s="508"/>
      <c r="BD29" s="508"/>
      <c r="BE29" s="508"/>
      <c r="BF29" s="508"/>
      <c r="BG29" s="508"/>
      <c r="BH29" s="508"/>
      <c r="BI29" s="508"/>
      <c r="BJ29" s="508"/>
      <c r="BK29" s="508"/>
      <c r="BL29" s="508"/>
      <c r="BM29" s="508"/>
      <c r="BN29" s="508"/>
      <c r="BO29" s="508"/>
      <c r="BP29" s="508"/>
      <c r="BQ29" s="508"/>
      <c r="BR29" s="508"/>
      <c r="BS29" s="508"/>
      <c r="BT29" s="508"/>
      <c r="BU29" s="508"/>
      <c r="BV29" s="508"/>
    </row>
    <row r="30" spans="1:74" ht="11.95" customHeight="1" x14ac:dyDescent="0.25">
      <c r="A30" s="312" t="s">
        <v>799</v>
      </c>
      <c r="B30" s="506" t="s">
        <v>1041</v>
      </c>
      <c r="C30" s="490">
        <v>5.4931999999999999</v>
      </c>
      <c r="D30" s="490">
        <v>5.4931999999999999</v>
      </c>
      <c r="E30" s="490">
        <v>5.4931999999999999</v>
      </c>
      <c r="F30" s="490">
        <v>5.4931999999999999</v>
      </c>
      <c r="G30" s="490">
        <v>5.4931999999999999</v>
      </c>
      <c r="H30" s="490">
        <v>5.4931999999999999</v>
      </c>
      <c r="I30" s="490">
        <v>5.4931999999999999</v>
      </c>
      <c r="J30" s="490">
        <v>5.4931999999999999</v>
      </c>
      <c r="K30" s="490">
        <v>5.4981999999999998</v>
      </c>
      <c r="L30" s="490">
        <v>5.4981999999999998</v>
      </c>
      <c r="M30" s="490">
        <v>5.4981999999999998</v>
      </c>
      <c r="N30" s="490">
        <v>5.4885000000000002</v>
      </c>
      <c r="O30" s="490">
        <v>5.3841999999999999</v>
      </c>
      <c r="P30" s="490">
        <v>5.3841999999999999</v>
      </c>
      <c r="Q30" s="490">
        <v>5.3841999999999999</v>
      </c>
      <c r="R30" s="490">
        <v>5.3841999999999999</v>
      </c>
      <c r="S30" s="490">
        <v>5.3841999999999999</v>
      </c>
      <c r="T30" s="490">
        <v>5.3784000000000001</v>
      </c>
      <c r="U30" s="490">
        <v>5.3903999999999996</v>
      </c>
      <c r="V30" s="490">
        <v>5.3903999999999996</v>
      </c>
      <c r="W30" s="490">
        <v>5.3903999999999996</v>
      </c>
      <c r="X30" s="490">
        <v>5.3903999999999996</v>
      </c>
      <c r="Y30" s="490">
        <v>5.3903999999999996</v>
      </c>
      <c r="Z30" s="490">
        <v>5.3903999999999996</v>
      </c>
      <c r="AA30" s="490">
        <v>5.5172999999999996</v>
      </c>
      <c r="AB30" s="490">
        <v>5.5172999999999996</v>
      </c>
      <c r="AC30" s="490">
        <v>5.5172999999999996</v>
      </c>
      <c r="AD30" s="490">
        <v>5.5172999999999996</v>
      </c>
      <c r="AE30" s="490">
        <v>5.4722999999999997</v>
      </c>
      <c r="AF30" s="490">
        <v>5.4577</v>
      </c>
      <c r="AG30" s="490">
        <v>5.4577</v>
      </c>
      <c r="AH30" s="490">
        <v>5.4577</v>
      </c>
      <c r="AI30" s="490">
        <v>5.4255000000000004</v>
      </c>
      <c r="AJ30" s="490">
        <v>5.4255000000000004</v>
      </c>
      <c r="AK30" s="490">
        <v>5.3623000000000003</v>
      </c>
      <c r="AL30" s="490">
        <v>5.3623000000000003</v>
      </c>
      <c r="AM30" s="490">
        <v>5.3623000000000003</v>
      </c>
      <c r="AN30" s="490">
        <v>5.3623000000000003</v>
      </c>
      <c r="AO30" s="490">
        <v>5.3623000000000003</v>
      </c>
      <c r="AP30" s="490">
        <v>5.3623000000000003</v>
      </c>
      <c r="AQ30" s="490">
        <v>5.3623000000000003</v>
      </c>
      <c r="AR30" s="490">
        <v>5.3623000000000003</v>
      </c>
      <c r="AS30" s="490">
        <v>5.3623000000000003</v>
      </c>
      <c r="AT30" s="490">
        <v>5.3623000000000003</v>
      </c>
      <c r="AU30" s="490">
        <v>5.3623000000000003</v>
      </c>
      <c r="AV30" s="490">
        <v>5.3623000000000003</v>
      </c>
      <c r="AW30" s="490">
        <v>5.3623000000000003</v>
      </c>
      <c r="AX30" s="490">
        <v>5.4023000000000003</v>
      </c>
      <c r="AY30" s="478">
        <v>5.4023000000000003</v>
      </c>
      <c r="AZ30" s="478">
        <v>5.4023000000000003</v>
      </c>
      <c r="BA30" s="478">
        <v>5.4023000000000003</v>
      </c>
      <c r="BB30" s="478">
        <v>5.4023000000000003</v>
      </c>
      <c r="BC30" s="478">
        <v>5.4023000000000003</v>
      </c>
      <c r="BD30" s="478">
        <v>5.4023000000000003</v>
      </c>
      <c r="BE30" s="478">
        <v>5.4023000000000003</v>
      </c>
      <c r="BF30" s="478">
        <v>5.4023000000000003</v>
      </c>
      <c r="BG30" s="478">
        <v>5.4023000000000003</v>
      </c>
      <c r="BH30" s="478">
        <v>5.4023000000000003</v>
      </c>
      <c r="BI30" s="478">
        <v>5.4222999999999999</v>
      </c>
      <c r="BJ30" s="478">
        <v>5.4222999999999999</v>
      </c>
      <c r="BK30" s="478">
        <v>5.4222999999999999</v>
      </c>
      <c r="BL30" s="478">
        <v>5.4222999999999999</v>
      </c>
      <c r="BM30" s="478">
        <v>5.4222999999999999</v>
      </c>
      <c r="BN30" s="478">
        <v>5.4222999999999999</v>
      </c>
      <c r="BO30" s="478">
        <v>5.4222999999999999</v>
      </c>
      <c r="BP30" s="478">
        <v>5.4222999999999999</v>
      </c>
      <c r="BQ30" s="478">
        <v>5.4222999999999999</v>
      </c>
      <c r="BR30" s="478">
        <v>5.4222999999999999</v>
      </c>
      <c r="BS30" s="478">
        <v>5.4222999999999999</v>
      </c>
      <c r="BT30" s="478">
        <v>5.4222999999999999</v>
      </c>
      <c r="BU30" s="478">
        <v>5.4222999999999999</v>
      </c>
      <c r="BV30" s="478">
        <v>5.4222999999999999</v>
      </c>
    </row>
    <row r="31" spans="1:74" ht="11.95" customHeight="1" x14ac:dyDescent="0.25">
      <c r="A31" s="312" t="s">
        <v>800</v>
      </c>
      <c r="B31" s="506" t="s">
        <v>1040</v>
      </c>
      <c r="C31" s="490">
        <v>0.82599999999999996</v>
      </c>
      <c r="D31" s="490">
        <v>0.82599999999999996</v>
      </c>
      <c r="E31" s="490">
        <v>0.82599999999999996</v>
      </c>
      <c r="F31" s="490">
        <v>0.82599999999999996</v>
      </c>
      <c r="G31" s="490">
        <v>0.82599999999999996</v>
      </c>
      <c r="H31" s="490">
        <v>0.82769999999999999</v>
      </c>
      <c r="I31" s="490">
        <v>0.82769999999999999</v>
      </c>
      <c r="J31" s="490">
        <v>0.82709999999999995</v>
      </c>
      <c r="K31" s="490">
        <v>0.82709999999999995</v>
      </c>
      <c r="L31" s="490">
        <v>0.82709999999999995</v>
      </c>
      <c r="M31" s="490">
        <v>0.81710000000000005</v>
      </c>
      <c r="N31" s="490">
        <v>0.81710000000000005</v>
      </c>
      <c r="O31" s="490">
        <v>1.4074</v>
      </c>
      <c r="P31" s="490">
        <v>1.4074</v>
      </c>
      <c r="Q31" s="490">
        <v>1.4074</v>
      </c>
      <c r="R31" s="490">
        <v>1.3998999999999999</v>
      </c>
      <c r="S31" s="490">
        <v>1.3998999999999999</v>
      </c>
      <c r="T31" s="490">
        <v>1.3998999999999999</v>
      </c>
      <c r="U31" s="490">
        <v>1.3998999999999999</v>
      </c>
      <c r="V31" s="490">
        <v>1.3998999999999999</v>
      </c>
      <c r="W31" s="490">
        <v>1.3998999999999999</v>
      </c>
      <c r="X31" s="490">
        <v>1.3998999999999999</v>
      </c>
      <c r="Y31" s="490">
        <v>1.3998999999999999</v>
      </c>
      <c r="Z31" s="490">
        <v>1.3998999999999999</v>
      </c>
      <c r="AA31" s="490">
        <v>1.3944000000000001</v>
      </c>
      <c r="AB31" s="490">
        <v>1.3944000000000001</v>
      </c>
      <c r="AC31" s="490">
        <v>1.3944000000000001</v>
      </c>
      <c r="AD31" s="490">
        <v>1.3944000000000001</v>
      </c>
      <c r="AE31" s="490">
        <v>1.3944000000000001</v>
      </c>
      <c r="AF31" s="490">
        <v>1.3956999999999999</v>
      </c>
      <c r="AG31" s="490">
        <v>1.3956999999999999</v>
      </c>
      <c r="AH31" s="490">
        <v>1.3956999999999999</v>
      </c>
      <c r="AI31" s="490">
        <v>1.3956999999999999</v>
      </c>
      <c r="AJ31" s="490">
        <v>1.3956999999999999</v>
      </c>
      <c r="AK31" s="490">
        <v>1.3956999999999999</v>
      </c>
      <c r="AL31" s="490">
        <v>1.3956999999999999</v>
      </c>
      <c r="AM31" s="490">
        <v>1.3673999999999999</v>
      </c>
      <c r="AN31" s="490">
        <v>1.3673999999999999</v>
      </c>
      <c r="AO31" s="490">
        <v>1.3673999999999999</v>
      </c>
      <c r="AP31" s="490">
        <v>1.3673999999999999</v>
      </c>
      <c r="AQ31" s="490">
        <v>1.3673999999999999</v>
      </c>
      <c r="AR31" s="490">
        <v>1.3673999999999999</v>
      </c>
      <c r="AS31" s="490">
        <v>1.3519000000000001</v>
      </c>
      <c r="AT31" s="490">
        <v>1.3519000000000001</v>
      </c>
      <c r="AU31" s="490">
        <v>1.3519000000000001</v>
      </c>
      <c r="AV31" s="490">
        <v>1.3519000000000001</v>
      </c>
      <c r="AW31" s="490">
        <v>1.3519000000000001</v>
      </c>
      <c r="AX31" s="490">
        <v>1.3519000000000001</v>
      </c>
      <c r="AY31" s="478">
        <v>1.3519000000000001</v>
      </c>
      <c r="AZ31" s="478">
        <v>1.3519000000000001</v>
      </c>
      <c r="BA31" s="478">
        <v>1.3519000000000001</v>
      </c>
      <c r="BB31" s="478">
        <v>1.3519000000000001</v>
      </c>
      <c r="BC31" s="478">
        <v>1.3519000000000001</v>
      </c>
      <c r="BD31" s="478">
        <v>1.3519000000000001</v>
      </c>
      <c r="BE31" s="478">
        <v>1.3519000000000001</v>
      </c>
      <c r="BF31" s="478">
        <v>1.3504</v>
      </c>
      <c r="BG31" s="478">
        <v>1.3504</v>
      </c>
      <c r="BH31" s="478">
        <v>1.3504</v>
      </c>
      <c r="BI31" s="478">
        <v>1.3504</v>
      </c>
      <c r="BJ31" s="478">
        <v>1.3504</v>
      </c>
      <c r="BK31" s="478">
        <v>1.3504</v>
      </c>
      <c r="BL31" s="478">
        <v>1.3504</v>
      </c>
      <c r="BM31" s="478">
        <v>1.3504</v>
      </c>
      <c r="BN31" s="478">
        <v>1.3504</v>
      </c>
      <c r="BO31" s="478">
        <v>1.3504</v>
      </c>
      <c r="BP31" s="478">
        <v>1.3504</v>
      </c>
      <c r="BQ31" s="478">
        <v>1.3568</v>
      </c>
      <c r="BR31" s="478">
        <v>1.3568</v>
      </c>
      <c r="BS31" s="478">
        <v>1.3568</v>
      </c>
      <c r="BT31" s="478">
        <v>1.3568</v>
      </c>
      <c r="BU31" s="478">
        <v>1.3568</v>
      </c>
      <c r="BV31" s="478">
        <v>1.3568</v>
      </c>
    </row>
    <row r="32" spans="1:74" ht="11.95" customHeight="1" x14ac:dyDescent="0.25">
      <c r="A32" s="312" t="s">
        <v>801</v>
      </c>
      <c r="B32" s="500" t="s">
        <v>1055</v>
      </c>
      <c r="C32" s="490">
        <v>0.47420000000000001</v>
      </c>
      <c r="D32" s="490">
        <v>0.47539999999999999</v>
      </c>
      <c r="E32" s="490">
        <v>0.47689999999999999</v>
      </c>
      <c r="F32" s="490">
        <v>0.47939999999999999</v>
      </c>
      <c r="G32" s="490">
        <v>0.47939999999999999</v>
      </c>
      <c r="H32" s="490">
        <v>0.47939999999999999</v>
      </c>
      <c r="I32" s="490">
        <v>0.49330000000000002</v>
      </c>
      <c r="J32" s="490">
        <v>0.49980000000000002</v>
      </c>
      <c r="K32" s="490">
        <v>0.51910000000000001</v>
      </c>
      <c r="L32" s="490">
        <v>0.52729999999999999</v>
      </c>
      <c r="M32" s="490">
        <v>0.53129999999999999</v>
      </c>
      <c r="N32" s="490">
        <v>0.54090000000000005</v>
      </c>
      <c r="O32" s="490">
        <v>0.56200000000000006</v>
      </c>
      <c r="P32" s="490">
        <v>0.56200000000000006</v>
      </c>
      <c r="Q32" s="490">
        <v>0.57989999999999997</v>
      </c>
      <c r="R32" s="490">
        <v>0.58169999999999999</v>
      </c>
      <c r="S32" s="490">
        <v>0.59</v>
      </c>
      <c r="T32" s="490">
        <v>0.60340000000000005</v>
      </c>
      <c r="U32" s="490">
        <v>0.60540000000000005</v>
      </c>
      <c r="V32" s="490">
        <v>0.61399999999999999</v>
      </c>
      <c r="W32" s="490">
        <v>0.61399999999999999</v>
      </c>
      <c r="X32" s="490">
        <v>0.61570000000000003</v>
      </c>
      <c r="Y32" s="490">
        <v>0.61850000000000005</v>
      </c>
      <c r="Z32" s="490">
        <v>0.61850000000000005</v>
      </c>
      <c r="AA32" s="490">
        <v>0.61990000000000001</v>
      </c>
      <c r="AB32" s="490">
        <v>0.61799999999999999</v>
      </c>
      <c r="AC32" s="490">
        <v>0.62090000000000001</v>
      </c>
      <c r="AD32" s="490">
        <v>0.62090000000000001</v>
      </c>
      <c r="AE32" s="490">
        <v>0.62090000000000001</v>
      </c>
      <c r="AF32" s="490">
        <v>0.62090000000000001</v>
      </c>
      <c r="AG32" s="490">
        <v>0.62280000000000002</v>
      </c>
      <c r="AH32" s="490">
        <v>0.62280000000000002</v>
      </c>
      <c r="AI32" s="490">
        <v>0.62150000000000005</v>
      </c>
      <c r="AJ32" s="490">
        <v>0.63739999999999997</v>
      </c>
      <c r="AK32" s="490">
        <v>0.64290000000000003</v>
      </c>
      <c r="AL32" s="490">
        <v>0.69399999999999995</v>
      </c>
      <c r="AM32" s="490">
        <v>0.71179999999999999</v>
      </c>
      <c r="AN32" s="490">
        <v>0.71179999999999999</v>
      </c>
      <c r="AO32" s="490">
        <v>0.71309999999999996</v>
      </c>
      <c r="AP32" s="490">
        <v>0.71309999999999996</v>
      </c>
      <c r="AQ32" s="490">
        <v>0.71440000000000003</v>
      </c>
      <c r="AR32" s="490">
        <v>0.71989999999999998</v>
      </c>
      <c r="AS32" s="490">
        <v>0.72450000000000003</v>
      </c>
      <c r="AT32" s="490">
        <v>0.72570000000000001</v>
      </c>
      <c r="AU32" s="490">
        <v>0.72570000000000001</v>
      </c>
      <c r="AV32" s="490">
        <v>0.72570000000000001</v>
      </c>
      <c r="AW32" s="490">
        <v>0.7319</v>
      </c>
      <c r="AX32" s="490">
        <v>0.7429</v>
      </c>
      <c r="AY32" s="478">
        <v>0.74329999999999996</v>
      </c>
      <c r="AZ32" s="478">
        <v>0.74329999999999996</v>
      </c>
      <c r="BA32" s="478">
        <v>0.74329999999999996</v>
      </c>
      <c r="BB32" s="478">
        <v>0.74450000000000005</v>
      </c>
      <c r="BC32" s="478">
        <v>0.74450000000000005</v>
      </c>
      <c r="BD32" s="478">
        <v>0.745</v>
      </c>
      <c r="BE32" s="478">
        <v>0.75080000000000002</v>
      </c>
      <c r="BF32" s="478">
        <v>0.75080000000000002</v>
      </c>
      <c r="BG32" s="478">
        <v>0.75080000000000002</v>
      </c>
      <c r="BH32" s="478">
        <v>0.75080000000000002</v>
      </c>
      <c r="BI32" s="478">
        <v>0.75080000000000002</v>
      </c>
      <c r="BJ32" s="478">
        <v>0.75080000000000002</v>
      </c>
      <c r="BK32" s="478">
        <v>0.75939999999999996</v>
      </c>
      <c r="BL32" s="478">
        <v>0.75939999999999996</v>
      </c>
      <c r="BM32" s="478">
        <v>0.75939999999999996</v>
      </c>
      <c r="BN32" s="478">
        <v>0.75939999999999996</v>
      </c>
      <c r="BO32" s="478">
        <v>0.75939999999999996</v>
      </c>
      <c r="BP32" s="478">
        <v>0.75939999999999996</v>
      </c>
      <c r="BQ32" s="478">
        <v>0.75939999999999996</v>
      </c>
      <c r="BR32" s="478">
        <v>0.75939999999999996</v>
      </c>
      <c r="BS32" s="478">
        <v>0.75939999999999996</v>
      </c>
      <c r="BT32" s="478">
        <v>0.75939999999999996</v>
      </c>
      <c r="BU32" s="478">
        <v>0.75939999999999996</v>
      </c>
      <c r="BV32" s="478">
        <v>0.75939999999999996</v>
      </c>
    </row>
    <row r="33" spans="1:74" ht="11.95" customHeight="1" x14ac:dyDescent="0.25">
      <c r="A33" s="312" t="s">
        <v>802</v>
      </c>
      <c r="B33" s="500" t="s">
        <v>1037</v>
      </c>
      <c r="C33" s="490">
        <v>0.12180000000000001</v>
      </c>
      <c r="D33" s="490">
        <v>0.12180000000000001</v>
      </c>
      <c r="E33" s="490">
        <v>0.12180000000000001</v>
      </c>
      <c r="F33" s="490">
        <v>0.12180000000000001</v>
      </c>
      <c r="G33" s="490">
        <v>0.12180000000000001</v>
      </c>
      <c r="H33" s="490">
        <v>0.12180000000000001</v>
      </c>
      <c r="I33" s="490">
        <v>0.12180000000000001</v>
      </c>
      <c r="J33" s="490">
        <v>0.12180000000000001</v>
      </c>
      <c r="K33" s="490">
        <v>0.12180000000000001</v>
      </c>
      <c r="L33" s="490">
        <v>0.1245</v>
      </c>
      <c r="M33" s="490">
        <v>0.1245</v>
      </c>
      <c r="N33" s="490">
        <v>0.1245</v>
      </c>
      <c r="O33" s="490">
        <v>0.12690000000000001</v>
      </c>
      <c r="P33" s="490">
        <v>0.12690000000000001</v>
      </c>
      <c r="Q33" s="490">
        <v>0.12690000000000001</v>
      </c>
      <c r="R33" s="490">
        <v>0.12690000000000001</v>
      </c>
      <c r="S33" s="490">
        <v>0.12690000000000001</v>
      </c>
      <c r="T33" s="490">
        <v>0.12690000000000001</v>
      </c>
      <c r="U33" s="490">
        <v>0.12690000000000001</v>
      </c>
      <c r="V33" s="490">
        <v>0.12690000000000001</v>
      </c>
      <c r="W33" s="490">
        <v>0.12690000000000001</v>
      </c>
      <c r="X33" s="490">
        <v>0.12690000000000001</v>
      </c>
      <c r="Y33" s="490">
        <v>0.12690000000000001</v>
      </c>
      <c r="Z33" s="490">
        <v>0.12690000000000001</v>
      </c>
      <c r="AA33" s="490">
        <v>0.12690000000000001</v>
      </c>
      <c r="AB33" s="490">
        <v>0.12690000000000001</v>
      </c>
      <c r="AC33" s="490">
        <v>0.12590000000000001</v>
      </c>
      <c r="AD33" s="490">
        <v>0.12590000000000001</v>
      </c>
      <c r="AE33" s="490">
        <v>0.12590000000000001</v>
      </c>
      <c r="AF33" s="490">
        <v>0.12590000000000001</v>
      </c>
      <c r="AG33" s="490">
        <v>0.12590000000000001</v>
      </c>
      <c r="AH33" s="490">
        <v>0.12590000000000001</v>
      </c>
      <c r="AI33" s="490">
        <v>0.12590000000000001</v>
      </c>
      <c r="AJ33" s="490">
        <v>0.12590000000000001</v>
      </c>
      <c r="AK33" s="490">
        <v>0.12590000000000001</v>
      </c>
      <c r="AL33" s="490">
        <v>0.1229</v>
      </c>
      <c r="AM33" s="490">
        <v>0.1229</v>
      </c>
      <c r="AN33" s="490">
        <v>0.1229</v>
      </c>
      <c r="AO33" s="490">
        <v>0.1229</v>
      </c>
      <c r="AP33" s="490">
        <v>0.1229</v>
      </c>
      <c r="AQ33" s="490">
        <v>0.1229</v>
      </c>
      <c r="AR33" s="490">
        <v>0.1229</v>
      </c>
      <c r="AS33" s="490">
        <v>0.1229</v>
      </c>
      <c r="AT33" s="490">
        <v>0.1229</v>
      </c>
      <c r="AU33" s="490">
        <v>0.1229</v>
      </c>
      <c r="AV33" s="490">
        <v>0.1229</v>
      </c>
      <c r="AW33" s="490">
        <v>0.1229</v>
      </c>
      <c r="AX33" s="490">
        <v>0.1229</v>
      </c>
      <c r="AY33" s="478">
        <v>0.1229</v>
      </c>
      <c r="AZ33" s="478">
        <v>0.1229</v>
      </c>
      <c r="BA33" s="478">
        <v>0.1229</v>
      </c>
      <c r="BB33" s="478">
        <v>0.1229</v>
      </c>
      <c r="BC33" s="478">
        <v>0.1229</v>
      </c>
      <c r="BD33" s="478">
        <v>0.1229</v>
      </c>
      <c r="BE33" s="478">
        <v>0.1229</v>
      </c>
      <c r="BF33" s="478">
        <v>0.1229</v>
      </c>
      <c r="BG33" s="478">
        <v>0.1229</v>
      </c>
      <c r="BH33" s="478">
        <v>0.1229</v>
      </c>
      <c r="BI33" s="478">
        <v>0.1229</v>
      </c>
      <c r="BJ33" s="478">
        <v>0.1229</v>
      </c>
      <c r="BK33" s="478">
        <v>0.1229</v>
      </c>
      <c r="BL33" s="478">
        <v>0.1229</v>
      </c>
      <c r="BM33" s="478">
        <v>0.1229</v>
      </c>
      <c r="BN33" s="478">
        <v>0.1229</v>
      </c>
      <c r="BO33" s="478">
        <v>0.1229</v>
      </c>
      <c r="BP33" s="478">
        <v>0.1229</v>
      </c>
      <c r="BQ33" s="478">
        <v>0.1229</v>
      </c>
      <c r="BR33" s="478">
        <v>0.1229</v>
      </c>
      <c r="BS33" s="478">
        <v>0.1229</v>
      </c>
      <c r="BT33" s="478">
        <v>0.1229</v>
      </c>
      <c r="BU33" s="478">
        <v>0.1229</v>
      </c>
      <c r="BV33" s="478">
        <v>0.1229</v>
      </c>
    </row>
    <row r="34" spans="1:74" ht="11.95" customHeight="1" x14ac:dyDescent="0.25">
      <c r="A34" s="312" t="s">
        <v>803</v>
      </c>
      <c r="B34" s="506" t="s">
        <v>1039</v>
      </c>
      <c r="C34" s="490">
        <v>4.9399999999999999E-2</v>
      </c>
      <c r="D34" s="490">
        <v>4.9399999999999999E-2</v>
      </c>
      <c r="E34" s="490">
        <v>4.9399999999999999E-2</v>
      </c>
      <c r="F34" s="490">
        <v>7.4200000000000002E-2</v>
      </c>
      <c r="G34" s="490">
        <v>7.4200000000000002E-2</v>
      </c>
      <c r="H34" s="490">
        <v>7.4200000000000002E-2</v>
      </c>
      <c r="I34" s="490">
        <v>7.4200000000000002E-2</v>
      </c>
      <c r="J34" s="490">
        <v>7.4200000000000002E-2</v>
      </c>
      <c r="K34" s="490">
        <v>7.4200000000000002E-2</v>
      </c>
      <c r="L34" s="490">
        <v>7.4200000000000002E-2</v>
      </c>
      <c r="M34" s="490">
        <v>7.4200000000000002E-2</v>
      </c>
      <c r="N34" s="490">
        <v>7.4200000000000002E-2</v>
      </c>
      <c r="O34" s="490">
        <v>7.4200000000000002E-2</v>
      </c>
      <c r="P34" s="490">
        <v>7.4200000000000002E-2</v>
      </c>
      <c r="Q34" s="490">
        <v>7.4200000000000002E-2</v>
      </c>
      <c r="R34" s="490">
        <v>7.4200000000000002E-2</v>
      </c>
      <c r="S34" s="490">
        <v>7.4200000000000002E-2</v>
      </c>
      <c r="T34" s="490">
        <v>7.4200000000000002E-2</v>
      </c>
      <c r="U34" s="490">
        <v>7.4200000000000002E-2</v>
      </c>
      <c r="V34" s="490">
        <v>7.4200000000000002E-2</v>
      </c>
      <c r="W34" s="490">
        <v>7.4200000000000002E-2</v>
      </c>
      <c r="X34" s="490">
        <v>7.4200000000000002E-2</v>
      </c>
      <c r="Y34" s="490">
        <v>7.4200000000000002E-2</v>
      </c>
      <c r="Z34" s="490">
        <v>7.4200000000000002E-2</v>
      </c>
      <c r="AA34" s="490">
        <v>7.4200000000000002E-2</v>
      </c>
      <c r="AB34" s="490">
        <v>7.4200000000000002E-2</v>
      </c>
      <c r="AC34" s="490">
        <v>7.4200000000000002E-2</v>
      </c>
      <c r="AD34" s="490">
        <v>7.4200000000000002E-2</v>
      </c>
      <c r="AE34" s="490">
        <v>7.4200000000000002E-2</v>
      </c>
      <c r="AF34" s="490">
        <v>7.4200000000000002E-2</v>
      </c>
      <c r="AG34" s="490">
        <v>7.4200000000000002E-2</v>
      </c>
      <c r="AH34" s="490">
        <v>7.4200000000000002E-2</v>
      </c>
      <c r="AI34" s="490">
        <v>7.4200000000000002E-2</v>
      </c>
      <c r="AJ34" s="490">
        <v>7.4200000000000002E-2</v>
      </c>
      <c r="AK34" s="490">
        <v>7.4200000000000002E-2</v>
      </c>
      <c r="AL34" s="490">
        <v>7.4200000000000002E-2</v>
      </c>
      <c r="AM34" s="490">
        <v>7.4200000000000002E-2</v>
      </c>
      <c r="AN34" s="490">
        <v>7.4200000000000002E-2</v>
      </c>
      <c r="AO34" s="490">
        <v>7.4200000000000002E-2</v>
      </c>
      <c r="AP34" s="490">
        <v>7.4200000000000002E-2</v>
      </c>
      <c r="AQ34" s="490">
        <v>7.4200000000000002E-2</v>
      </c>
      <c r="AR34" s="490">
        <v>7.4200000000000002E-2</v>
      </c>
      <c r="AS34" s="490">
        <v>7.4200000000000002E-2</v>
      </c>
      <c r="AT34" s="490">
        <v>7.4200000000000002E-2</v>
      </c>
      <c r="AU34" s="490">
        <v>7.4200000000000002E-2</v>
      </c>
      <c r="AV34" s="490">
        <v>7.4200000000000002E-2</v>
      </c>
      <c r="AW34" s="490">
        <v>7.4200000000000002E-2</v>
      </c>
      <c r="AX34" s="490">
        <v>7.4200000000000002E-2</v>
      </c>
      <c r="AY34" s="478">
        <v>7.4200000000000002E-2</v>
      </c>
      <c r="AZ34" s="478">
        <v>7.4200000000000002E-2</v>
      </c>
      <c r="BA34" s="478">
        <v>7.4200000000000002E-2</v>
      </c>
      <c r="BB34" s="478">
        <v>7.4200000000000002E-2</v>
      </c>
      <c r="BC34" s="478">
        <v>7.4200000000000002E-2</v>
      </c>
      <c r="BD34" s="478">
        <v>7.4200000000000002E-2</v>
      </c>
      <c r="BE34" s="478">
        <v>7.4200000000000002E-2</v>
      </c>
      <c r="BF34" s="478">
        <v>7.4200000000000002E-2</v>
      </c>
      <c r="BG34" s="478">
        <v>7.4200000000000002E-2</v>
      </c>
      <c r="BH34" s="478">
        <v>7.4200000000000002E-2</v>
      </c>
      <c r="BI34" s="478">
        <v>7.4200000000000002E-2</v>
      </c>
      <c r="BJ34" s="478">
        <v>7.4200000000000002E-2</v>
      </c>
      <c r="BK34" s="478">
        <v>7.4200000000000002E-2</v>
      </c>
      <c r="BL34" s="478">
        <v>7.4200000000000002E-2</v>
      </c>
      <c r="BM34" s="478">
        <v>7.4200000000000002E-2</v>
      </c>
      <c r="BN34" s="478">
        <v>7.4200000000000002E-2</v>
      </c>
      <c r="BO34" s="478">
        <v>7.4200000000000002E-2</v>
      </c>
      <c r="BP34" s="478">
        <v>7.4200000000000002E-2</v>
      </c>
      <c r="BQ34" s="478">
        <v>7.4200000000000002E-2</v>
      </c>
      <c r="BR34" s="478">
        <v>7.4200000000000002E-2</v>
      </c>
      <c r="BS34" s="478">
        <v>7.4200000000000002E-2</v>
      </c>
      <c r="BT34" s="478">
        <v>7.4200000000000002E-2</v>
      </c>
      <c r="BU34" s="478">
        <v>7.4200000000000002E-2</v>
      </c>
      <c r="BV34" s="478">
        <v>7.4200000000000002E-2</v>
      </c>
    </row>
    <row r="35" spans="1:74" ht="11.95" customHeight="1" x14ac:dyDescent="0.25">
      <c r="A35" s="312" t="s">
        <v>804</v>
      </c>
      <c r="B35" s="506" t="s">
        <v>1054</v>
      </c>
      <c r="C35" s="490">
        <v>0.3014</v>
      </c>
      <c r="D35" s="490">
        <v>0.3014</v>
      </c>
      <c r="E35" s="490">
        <v>0.3014</v>
      </c>
      <c r="F35" s="490">
        <v>0.3014</v>
      </c>
      <c r="G35" s="490">
        <v>0.3014</v>
      </c>
      <c r="H35" s="490">
        <v>0.3014</v>
      </c>
      <c r="I35" s="490">
        <v>0.3014</v>
      </c>
      <c r="J35" s="490">
        <v>0.29899999999999999</v>
      </c>
      <c r="K35" s="490">
        <v>0.29899999999999999</v>
      </c>
      <c r="L35" s="490">
        <v>0.29899999999999999</v>
      </c>
      <c r="M35" s="490">
        <v>0.29899999999999999</v>
      </c>
      <c r="N35" s="490">
        <v>0.29899999999999999</v>
      </c>
      <c r="O35" s="490">
        <v>0.29380000000000001</v>
      </c>
      <c r="P35" s="490">
        <v>0.29380000000000001</v>
      </c>
      <c r="Q35" s="490">
        <v>0.29380000000000001</v>
      </c>
      <c r="R35" s="490">
        <v>0.29380000000000001</v>
      </c>
      <c r="S35" s="490">
        <v>0.29630000000000001</v>
      </c>
      <c r="T35" s="490">
        <v>0.29630000000000001</v>
      </c>
      <c r="U35" s="490">
        <v>0.29630000000000001</v>
      </c>
      <c r="V35" s="490">
        <v>0.29630000000000001</v>
      </c>
      <c r="W35" s="490">
        <v>0.29630000000000001</v>
      </c>
      <c r="X35" s="490">
        <v>0.29630000000000001</v>
      </c>
      <c r="Y35" s="490">
        <v>0.29630000000000001</v>
      </c>
      <c r="Z35" s="490">
        <v>0.29630000000000001</v>
      </c>
      <c r="AA35" s="490">
        <v>0.29630000000000001</v>
      </c>
      <c r="AB35" s="490">
        <v>0.29630000000000001</v>
      </c>
      <c r="AC35" s="490">
        <v>0.29630000000000001</v>
      </c>
      <c r="AD35" s="490">
        <v>0.29630000000000001</v>
      </c>
      <c r="AE35" s="490">
        <v>0.29630000000000001</v>
      </c>
      <c r="AF35" s="490">
        <v>0.29630000000000001</v>
      </c>
      <c r="AG35" s="490">
        <v>0.29630000000000001</v>
      </c>
      <c r="AH35" s="490">
        <v>0.29630000000000001</v>
      </c>
      <c r="AI35" s="490">
        <v>0.29630000000000001</v>
      </c>
      <c r="AJ35" s="490">
        <v>0.29420000000000002</v>
      </c>
      <c r="AK35" s="490">
        <v>0.29420000000000002</v>
      </c>
      <c r="AL35" s="490">
        <v>0.29420000000000002</v>
      </c>
      <c r="AM35" s="490">
        <v>0.29420000000000002</v>
      </c>
      <c r="AN35" s="490">
        <v>0.29420000000000002</v>
      </c>
      <c r="AO35" s="490">
        <v>0.29470000000000002</v>
      </c>
      <c r="AP35" s="490">
        <v>0.29470000000000002</v>
      </c>
      <c r="AQ35" s="490">
        <v>0.29470000000000002</v>
      </c>
      <c r="AR35" s="490">
        <v>0.29470000000000002</v>
      </c>
      <c r="AS35" s="490">
        <v>0.29470000000000002</v>
      </c>
      <c r="AT35" s="490">
        <v>0.29470000000000002</v>
      </c>
      <c r="AU35" s="490">
        <v>0.29470000000000002</v>
      </c>
      <c r="AV35" s="490">
        <v>0.28860000000000002</v>
      </c>
      <c r="AW35" s="490">
        <v>0.28860000000000002</v>
      </c>
      <c r="AX35" s="490">
        <v>0.28860000000000002</v>
      </c>
      <c r="AY35" s="478">
        <v>0.28860000000000002</v>
      </c>
      <c r="AZ35" s="478">
        <v>0.28860000000000002</v>
      </c>
      <c r="BA35" s="478">
        <v>0.28860000000000002</v>
      </c>
      <c r="BB35" s="478">
        <v>0.28860000000000002</v>
      </c>
      <c r="BC35" s="478">
        <v>0.28860000000000002</v>
      </c>
      <c r="BD35" s="478">
        <v>0.28860000000000002</v>
      </c>
      <c r="BE35" s="478">
        <v>0.28860000000000002</v>
      </c>
      <c r="BF35" s="478">
        <v>0.28860000000000002</v>
      </c>
      <c r="BG35" s="478">
        <v>0.28860000000000002</v>
      </c>
      <c r="BH35" s="478">
        <v>0.28860000000000002</v>
      </c>
      <c r="BI35" s="478">
        <v>0.28860000000000002</v>
      </c>
      <c r="BJ35" s="478">
        <v>0.28860000000000002</v>
      </c>
      <c r="BK35" s="478">
        <v>0.28860000000000002</v>
      </c>
      <c r="BL35" s="478">
        <v>0.28860000000000002</v>
      </c>
      <c r="BM35" s="478">
        <v>0.28860000000000002</v>
      </c>
      <c r="BN35" s="478">
        <v>0.28860000000000002</v>
      </c>
      <c r="BO35" s="478">
        <v>0.28860000000000002</v>
      </c>
      <c r="BP35" s="478">
        <v>0.28860000000000002</v>
      </c>
      <c r="BQ35" s="478">
        <v>0.28860000000000002</v>
      </c>
      <c r="BR35" s="478">
        <v>0.28860000000000002</v>
      </c>
      <c r="BS35" s="478">
        <v>0.28860000000000002</v>
      </c>
      <c r="BT35" s="478">
        <v>0.28860000000000002</v>
      </c>
      <c r="BU35" s="478">
        <v>0.28860000000000002</v>
      </c>
      <c r="BV35" s="478">
        <v>0.28860000000000002</v>
      </c>
    </row>
    <row r="36" spans="1:74" ht="11.95" customHeight="1" x14ac:dyDescent="0.25">
      <c r="A36" s="312" t="s">
        <v>805</v>
      </c>
      <c r="B36" s="467" t="s">
        <v>1061</v>
      </c>
      <c r="C36" s="490">
        <v>4.4400000000000002E-2</v>
      </c>
      <c r="D36" s="490">
        <v>4.4400000000000002E-2</v>
      </c>
      <c r="E36" s="490">
        <v>4.4400000000000002E-2</v>
      </c>
      <c r="F36" s="490">
        <v>4.4400000000000002E-2</v>
      </c>
      <c r="G36" s="490">
        <v>4.4400000000000002E-2</v>
      </c>
      <c r="H36" s="490">
        <v>4.6399999999999997E-2</v>
      </c>
      <c r="I36" s="490">
        <v>4.6399999999999997E-2</v>
      </c>
      <c r="J36" s="490">
        <v>4.6399999999999997E-2</v>
      </c>
      <c r="K36" s="490">
        <v>4.6399999999999997E-2</v>
      </c>
      <c r="L36" s="490">
        <v>4.6399999999999997E-2</v>
      </c>
      <c r="M36" s="490">
        <v>4.8300000000000003E-2</v>
      </c>
      <c r="N36" s="490">
        <v>4.8300000000000003E-2</v>
      </c>
      <c r="O36" s="490">
        <v>4.8800000000000003E-2</v>
      </c>
      <c r="P36" s="490">
        <v>4.8800000000000003E-2</v>
      </c>
      <c r="Q36" s="490">
        <v>4.8800000000000003E-2</v>
      </c>
      <c r="R36" s="490">
        <v>4.8800000000000003E-2</v>
      </c>
      <c r="S36" s="490">
        <v>4.9599999999999998E-2</v>
      </c>
      <c r="T36" s="490">
        <v>4.9599999999999998E-2</v>
      </c>
      <c r="U36" s="490">
        <v>4.9599999999999998E-2</v>
      </c>
      <c r="V36" s="490">
        <v>4.9599999999999998E-2</v>
      </c>
      <c r="W36" s="490">
        <v>4.9599999999999998E-2</v>
      </c>
      <c r="X36" s="490">
        <v>4.9599999999999998E-2</v>
      </c>
      <c r="Y36" s="490">
        <v>5.11E-2</v>
      </c>
      <c r="Z36" s="490">
        <v>5.11E-2</v>
      </c>
      <c r="AA36" s="490">
        <v>5.21E-2</v>
      </c>
      <c r="AB36" s="490">
        <v>5.21E-2</v>
      </c>
      <c r="AC36" s="490">
        <v>5.21E-2</v>
      </c>
      <c r="AD36" s="490">
        <v>5.3100000000000001E-2</v>
      </c>
      <c r="AE36" s="490">
        <v>5.3100000000000001E-2</v>
      </c>
      <c r="AF36" s="490">
        <v>5.3100000000000001E-2</v>
      </c>
      <c r="AG36" s="490">
        <v>5.3100000000000001E-2</v>
      </c>
      <c r="AH36" s="490">
        <v>5.3100000000000001E-2</v>
      </c>
      <c r="AI36" s="490">
        <v>5.3100000000000001E-2</v>
      </c>
      <c r="AJ36" s="490">
        <v>5.3100000000000001E-2</v>
      </c>
      <c r="AK36" s="490">
        <v>5.3100000000000001E-2</v>
      </c>
      <c r="AL36" s="490">
        <v>5.3100000000000001E-2</v>
      </c>
      <c r="AM36" s="490">
        <v>5.3100000000000001E-2</v>
      </c>
      <c r="AN36" s="490">
        <v>5.3100000000000001E-2</v>
      </c>
      <c r="AO36" s="490">
        <v>5.3100000000000001E-2</v>
      </c>
      <c r="AP36" s="490">
        <v>5.3100000000000001E-2</v>
      </c>
      <c r="AQ36" s="490">
        <v>5.3100000000000001E-2</v>
      </c>
      <c r="AR36" s="490">
        <v>5.3100000000000001E-2</v>
      </c>
      <c r="AS36" s="490">
        <v>5.3100000000000001E-2</v>
      </c>
      <c r="AT36" s="490">
        <v>5.3100000000000001E-2</v>
      </c>
      <c r="AU36" s="490">
        <v>5.3100000000000001E-2</v>
      </c>
      <c r="AV36" s="490">
        <v>5.3100000000000001E-2</v>
      </c>
      <c r="AW36" s="490">
        <v>5.3100000000000001E-2</v>
      </c>
      <c r="AX36" s="490">
        <v>5.3600000000000002E-2</v>
      </c>
      <c r="AY36" s="478">
        <v>5.3600000000000002E-2</v>
      </c>
      <c r="AZ36" s="478">
        <v>5.3600000000000002E-2</v>
      </c>
      <c r="BA36" s="478">
        <v>5.3600000000000002E-2</v>
      </c>
      <c r="BB36" s="478">
        <v>5.3600000000000002E-2</v>
      </c>
      <c r="BC36" s="478">
        <v>5.3600000000000002E-2</v>
      </c>
      <c r="BD36" s="478">
        <v>5.3600000000000002E-2</v>
      </c>
      <c r="BE36" s="478">
        <v>5.3600000000000002E-2</v>
      </c>
      <c r="BF36" s="478">
        <v>5.3600000000000002E-2</v>
      </c>
      <c r="BG36" s="478">
        <v>5.3600000000000002E-2</v>
      </c>
      <c r="BH36" s="478">
        <v>5.3600000000000002E-2</v>
      </c>
      <c r="BI36" s="478">
        <v>5.3600000000000002E-2</v>
      </c>
      <c r="BJ36" s="478">
        <v>5.3600000000000002E-2</v>
      </c>
      <c r="BK36" s="478">
        <v>0.1036</v>
      </c>
      <c r="BL36" s="478">
        <v>0.1036</v>
      </c>
      <c r="BM36" s="478">
        <v>0.1036</v>
      </c>
      <c r="BN36" s="478">
        <v>0.1036</v>
      </c>
      <c r="BO36" s="478">
        <v>0.1036</v>
      </c>
      <c r="BP36" s="478">
        <v>0.1036</v>
      </c>
      <c r="BQ36" s="478">
        <v>0.1036</v>
      </c>
      <c r="BR36" s="478">
        <v>0.1036</v>
      </c>
      <c r="BS36" s="478">
        <v>0.1036</v>
      </c>
      <c r="BT36" s="478">
        <v>0.1036</v>
      </c>
      <c r="BU36" s="478">
        <v>0.1036</v>
      </c>
      <c r="BV36" s="478">
        <v>0.1036</v>
      </c>
    </row>
    <row r="37" spans="1:74" ht="11.95" customHeight="1" x14ac:dyDescent="0.25">
      <c r="A37" s="312" t="s">
        <v>806</v>
      </c>
      <c r="B37" s="467" t="s">
        <v>1062</v>
      </c>
      <c r="C37" s="490">
        <v>1.2998000000000001</v>
      </c>
      <c r="D37" s="490">
        <v>1.2998000000000001</v>
      </c>
      <c r="E37" s="490">
        <v>1.2998000000000001</v>
      </c>
      <c r="F37" s="490">
        <v>1.2998000000000001</v>
      </c>
      <c r="G37" s="490">
        <v>1.2998000000000001</v>
      </c>
      <c r="H37" s="490">
        <v>1.2998000000000001</v>
      </c>
      <c r="I37" s="490">
        <v>1.2998000000000001</v>
      </c>
      <c r="J37" s="490">
        <v>1.2998000000000001</v>
      </c>
      <c r="K37" s="490">
        <v>1.2998000000000001</v>
      </c>
      <c r="L37" s="490">
        <v>1.2998000000000001</v>
      </c>
      <c r="M37" s="490">
        <v>1.2998000000000001</v>
      </c>
      <c r="N37" s="490">
        <v>1.2998000000000001</v>
      </c>
      <c r="O37" s="490">
        <v>1.2586999999999999</v>
      </c>
      <c r="P37" s="490">
        <v>1.2586999999999999</v>
      </c>
      <c r="Q37" s="490">
        <v>1.2586999999999999</v>
      </c>
      <c r="R37" s="490">
        <v>1.2586999999999999</v>
      </c>
      <c r="S37" s="490">
        <v>1.2586999999999999</v>
      </c>
      <c r="T37" s="490">
        <v>1.228</v>
      </c>
      <c r="U37" s="490">
        <v>1.228</v>
      </c>
      <c r="V37" s="490">
        <v>1.228</v>
      </c>
      <c r="W37" s="490">
        <v>1.228</v>
      </c>
      <c r="X37" s="490">
        <v>1.228</v>
      </c>
      <c r="Y37" s="490">
        <v>1.228</v>
      </c>
      <c r="Z37" s="490">
        <v>1.228</v>
      </c>
      <c r="AA37" s="490">
        <v>1.2298</v>
      </c>
      <c r="AB37" s="490">
        <v>1.2298</v>
      </c>
      <c r="AC37" s="490">
        <v>1.2298</v>
      </c>
      <c r="AD37" s="490">
        <v>1.2566999999999999</v>
      </c>
      <c r="AE37" s="490">
        <v>1.2566999999999999</v>
      </c>
      <c r="AF37" s="490">
        <v>1.2566999999999999</v>
      </c>
      <c r="AG37" s="490">
        <v>1.2566999999999999</v>
      </c>
      <c r="AH37" s="490">
        <v>1.2566999999999999</v>
      </c>
      <c r="AI37" s="490">
        <v>1.2566999999999999</v>
      </c>
      <c r="AJ37" s="490">
        <v>1.2566999999999999</v>
      </c>
      <c r="AK37" s="490">
        <v>1.2566999999999999</v>
      </c>
      <c r="AL37" s="490">
        <v>1.2566999999999999</v>
      </c>
      <c r="AM37" s="490">
        <v>1.2535000000000001</v>
      </c>
      <c r="AN37" s="490">
        <v>1.2535000000000001</v>
      </c>
      <c r="AO37" s="490">
        <v>1.2535000000000001</v>
      </c>
      <c r="AP37" s="490">
        <v>1.2535000000000001</v>
      </c>
      <c r="AQ37" s="490">
        <v>1.2535000000000001</v>
      </c>
      <c r="AR37" s="490">
        <v>1.2535000000000001</v>
      </c>
      <c r="AS37" s="490">
        <v>1.2535000000000001</v>
      </c>
      <c r="AT37" s="490">
        <v>1.2535000000000001</v>
      </c>
      <c r="AU37" s="490">
        <v>1.2535000000000001</v>
      </c>
      <c r="AV37" s="490">
        <v>1.2535000000000001</v>
      </c>
      <c r="AW37" s="490">
        <v>1.2535000000000001</v>
      </c>
      <c r="AX37" s="490">
        <v>1.2535000000000001</v>
      </c>
      <c r="AY37" s="478">
        <v>1.2535000000000001</v>
      </c>
      <c r="AZ37" s="478">
        <v>1.2535000000000001</v>
      </c>
      <c r="BA37" s="478">
        <v>1.2535000000000001</v>
      </c>
      <c r="BB37" s="478">
        <v>1.2535000000000001</v>
      </c>
      <c r="BC37" s="478">
        <v>1.2535000000000001</v>
      </c>
      <c r="BD37" s="478">
        <v>1.2535000000000001</v>
      </c>
      <c r="BE37" s="478">
        <v>1.2535000000000001</v>
      </c>
      <c r="BF37" s="478">
        <v>1.2736000000000001</v>
      </c>
      <c r="BG37" s="478">
        <v>1.2736000000000001</v>
      </c>
      <c r="BH37" s="478">
        <v>1.2736000000000001</v>
      </c>
      <c r="BI37" s="478">
        <v>1.2736000000000001</v>
      </c>
      <c r="BJ37" s="478">
        <v>1.2969999999999999</v>
      </c>
      <c r="BK37" s="478">
        <v>1.2969999999999999</v>
      </c>
      <c r="BL37" s="478">
        <v>1.2969999999999999</v>
      </c>
      <c r="BM37" s="478">
        <v>1.2969999999999999</v>
      </c>
      <c r="BN37" s="478">
        <v>1.2969999999999999</v>
      </c>
      <c r="BO37" s="478">
        <v>1.2969999999999999</v>
      </c>
      <c r="BP37" s="478">
        <v>1.347</v>
      </c>
      <c r="BQ37" s="478">
        <v>1.347</v>
      </c>
      <c r="BR37" s="478">
        <v>1.347</v>
      </c>
      <c r="BS37" s="478">
        <v>1.347</v>
      </c>
      <c r="BT37" s="478">
        <v>1.347</v>
      </c>
      <c r="BU37" s="478">
        <v>1.347</v>
      </c>
      <c r="BV37" s="478">
        <v>1.347</v>
      </c>
    </row>
    <row r="38" spans="1:74" ht="11.95" customHeight="1" x14ac:dyDescent="0.25">
      <c r="A38" s="312"/>
      <c r="B38" s="311" t="s">
        <v>1065</v>
      </c>
      <c r="C38" s="491"/>
      <c r="D38" s="491"/>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6"/>
      <c r="AZ38" s="496"/>
      <c r="BA38" s="496"/>
      <c r="BB38" s="496"/>
      <c r="BC38" s="496"/>
      <c r="BD38" s="496"/>
      <c r="BE38" s="496"/>
      <c r="BF38" s="496"/>
      <c r="BG38" s="496"/>
      <c r="BH38" s="496"/>
      <c r="BI38" s="496"/>
      <c r="BJ38" s="496"/>
      <c r="BK38" s="496"/>
      <c r="BL38" s="496"/>
      <c r="BM38" s="496"/>
      <c r="BN38" s="496"/>
      <c r="BO38" s="496"/>
      <c r="BP38" s="496"/>
      <c r="BQ38" s="496"/>
      <c r="BR38" s="496"/>
      <c r="BS38" s="496"/>
      <c r="BT38" s="496"/>
      <c r="BU38" s="496"/>
      <c r="BV38" s="496"/>
    </row>
    <row r="39" spans="1:74" s="505" customFormat="1" ht="11.95" customHeight="1" x14ac:dyDescent="0.25">
      <c r="A39" s="504" t="s">
        <v>810</v>
      </c>
      <c r="B39" s="771" t="s">
        <v>1056</v>
      </c>
      <c r="C39" s="322">
        <v>28.190121999999999</v>
      </c>
      <c r="D39" s="322">
        <v>28.529007</v>
      </c>
      <c r="E39" s="322">
        <v>28.897286999999999</v>
      </c>
      <c r="F39" s="322">
        <v>29.338249000000001</v>
      </c>
      <c r="G39" s="322">
        <v>29.729969000000001</v>
      </c>
      <c r="H39" s="322">
        <v>30.341802000000001</v>
      </c>
      <c r="I39" s="322">
        <v>30.673596</v>
      </c>
      <c r="J39" s="322">
        <v>31.157551000000002</v>
      </c>
      <c r="K39" s="322">
        <v>31.52542</v>
      </c>
      <c r="L39" s="322">
        <v>31.928014999999998</v>
      </c>
      <c r="M39" s="322">
        <v>32.393793000000002</v>
      </c>
      <c r="N39" s="322">
        <v>33.080956</v>
      </c>
      <c r="O39" s="322">
        <v>33.635080000000002</v>
      </c>
      <c r="P39" s="322">
        <v>34.229838999999998</v>
      </c>
      <c r="Q39" s="322">
        <v>34.771704</v>
      </c>
      <c r="R39" s="322">
        <v>35.264544999999998</v>
      </c>
      <c r="S39" s="322">
        <v>35.779280999999997</v>
      </c>
      <c r="T39" s="322">
        <v>36.321424</v>
      </c>
      <c r="U39" s="322">
        <v>36.849044999999997</v>
      </c>
      <c r="V39" s="322">
        <v>37.373382999999997</v>
      </c>
      <c r="W39" s="322">
        <v>37.982647999999998</v>
      </c>
      <c r="X39" s="322">
        <v>38.539679</v>
      </c>
      <c r="Y39" s="322">
        <v>39.145741999999998</v>
      </c>
      <c r="Z39" s="322">
        <v>39.828018</v>
      </c>
      <c r="AA39" s="322">
        <v>40.442681</v>
      </c>
      <c r="AB39" s="322">
        <v>41.008308</v>
      </c>
      <c r="AC39" s="322">
        <v>41.588985999999998</v>
      </c>
      <c r="AD39" s="322">
        <v>42.188442000000002</v>
      </c>
      <c r="AE39" s="322">
        <v>42.943486999999998</v>
      </c>
      <c r="AF39" s="322">
        <v>43.659309999999998</v>
      </c>
      <c r="AG39" s="322">
        <v>44.259798000000004</v>
      </c>
      <c r="AH39" s="322">
        <v>45.307195999999998</v>
      </c>
      <c r="AI39" s="322">
        <v>45.923296999999998</v>
      </c>
      <c r="AJ39" s="322">
        <v>46.563237000000001</v>
      </c>
      <c r="AK39" s="322">
        <v>47.224916999999998</v>
      </c>
      <c r="AL39" s="322">
        <v>47.774679999999996</v>
      </c>
      <c r="AM39" s="322">
        <v>48.164344999999997</v>
      </c>
      <c r="AN39" s="322">
        <v>48.741802999999997</v>
      </c>
      <c r="AO39" s="322">
        <v>49.170029999999997</v>
      </c>
      <c r="AP39" s="322">
        <v>49.578557000000004</v>
      </c>
      <c r="AQ39" s="322">
        <v>50.194161999999999</v>
      </c>
      <c r="AR39" s="322">
        <v>50.535854</v>
      </c>
      <c r="AS39" s="322">
        <v>50.697920000000003</v>
      </c>
      <c r="AT39" s="322">
        <v>51.253408</v>
      </c>
      <c r="AU39" s="322">
        <v>51.857323000000001</v>
      </c>
      <c r="AV39" s="322">
        <v>52.411079999999998</v>
      </c>
      <c r="AW39" s="322">
        <v>52.965690000000002</v>
      </c>
      <c r="AX39" s="322">
        <v>53.530360000000002</v>
      </c>
      <c r="AY39" s="484">
        <v>54.097349999999999</v>
      </c>
      <c r="AZ39" s="484">
        <v>54.665970000000002</v>
      </c>
      <c r="BA39" s="484">
        <v>55.236759999999997</v>
      </c>
      <c r="BB39" s="484">
        <v>55.809190000000001</v>
      </c>
      <c r="BC39" s="484">
        <v>56.383400000000002</v>
      </c>
      <c r="BD39" s="484">
        <v>56.959020000000002</v>
      </c>
      <c r="BE39" s="484">
        <v>57.535440000000001</v>
      </c>
      <c r="BF39" s="484">
        <v>58.112310000000001</v>
      </c>
      <c r="BG39" s="484">
        <v>58.689500000000002</v>
      </c>
      <c r="BH39" s="484">
        <v>59.267359999999996</v>
      </c>
      <c r="BI39" s="484">
        <v>59.845399999999998</v>
      </c>
      <c r="BJ39" s="484">
        <v>60.423389999999998</v>
      </c>
      <c r="BK39" s="484">
        <v>61.000149999999998</v>
      </c>
      <c r="BL39" s="484">
        <v>61.577010000000001</v>
      </c>
      <c r="BM39" s="484">
        <v>62.154420000000002</v>
      </c>
      <c r="BN39" s="484">
        <v>62.732880000000002</v>
      </c>
      <c r="BO39" s="484">
        <v>63.312829999999998</v>
      </c>
      <c r="BP39" s="484">
        <v>63.894680000000001</v>
      </c>
      <c r="BQ39" s="484">
        <v>64.479579999999999</v>
      </c>
      <c r="BR39" s="484">
        <v>65.066500000000005</v>
      </c>
      <c r="BS39" s="484">
        <v>65.655249999999995</v>
      </c>
      <c r="BT39" s="484">
        <v>66.245679999999993</v>
      </c>
      <c r="BU39" s="484">
        <v>66.837609999999998</v>
      </c>
      <c r="BV39" s="484">
        <v>67.430880000000002</v>
      </c>
    </row>
    <row r="40" spans="1:74" ht="11.95" customHeight="1" x14ac:dyDescent="0.25">
      <c r="A40" s="312" t="s">
        <v>807</v>
      </c>
      <c r="B40" s="506" t="s">
        <v>1059</v>
      </c>
      <c r="C40" s="490">
        <v>17.531521999999999</v>
      </c>
      <c r="D40" s="490">
        <v>17.807316</v>
      </c>
      <c r="E40" s="490">
        <v>18.047788000000001</v>
      </c>
      <c r="F40" s="490">
        <v>18.392358000000002</v>
      </c>
      <c r="G40" s="490">
        <v>18.678294999999999</v>
      </c>
      <c r="H40" s="490">
        <v>19.119073</v>
      </c>
      <c r="I40" s="490">
        <v>19.403939999999999</v>
      </c>
      <c r="J40" s="490">
        <v>19.744788</v>
      </c>
      <c r="K40" s="490">
        <v>20.053785000000001</v>
      </c>
      <c r="L40" s="490">
        <v>20.370718</v>
      </c>
      <c r="M40" s="490">
        <v>20.682724</v>
      </c>
      <c r="N40" s="490">
        <v>21.116185000000002</v>
      </c>
      <c r="O40" s="490">
        <v>21.342507999999999</v>
      </c>
      <c r="P40" s="490">
        <v>21.777138999999998</v>
      </c>
      <c r="Q40" s="490">
        <v>22.187647999999999</v>
      </c>
      <c r="R40" s="490">
        <v>22.604019999999998</v>
      </c>
      <c r="S40" s="490">
        <v>22.993120000000001</v>
      </c>
      <c r="T40" s="490">
        <v>23.394763999999999</v>
      </c>
      <c r="U40" s="490">
        <v>23.816818000000001</v>
      </c>
      <c r="V40" s="490">
        <v>24.279709</v>
      </c>
      <c r="W40" s="490">
        <v>24.735551999999998</v>
      </c>
      <c r="X40" s="490">
        <v>25.241482999999999</v>
      </c>
      <c r="Y40" s="490">
        <v>25.727995</v>
      </c>
      <c r="Z40" s="490">
        <v>26.29401</v>
      </c>
      <c r="AA40" s="490">
        <v>26.741139</v>
      </c>
      <c r="AB40" s="490">
        <v>27.199214999999999</v>
      </c>
      <c r="AC40" s="490">
        <v>27.683588</v>
      </c>
      <c r="AD40" s="490">
        <v>28.127364</v>
      </c>
      <c r="AE40" s="490">
        <v>28.745605999999999</v>
      </c>
      <c r="AF40" s="490">
        <v>29.380728000000001</v>
      </c>
      <c r="AG40" s="490">
        <v>29.900759000000001</v>
      </c>
      <c r="AH40" s="490">
        <v>30.758519</v>
      </c>
      <c r="AI40" s="490">
        <v>31.220016000000001</v>
      </c>
      <c r="AJ40" s="490">
        <v>31.738132</v>
      </c>
      <c r="AK40" s="490">
        <v>32.195846000000003</v>
      </c>
      <c r="AL40" s="490">
        <v>32.611266000000001</v>
      </c>
      <c r="AM40" s="490">
        <v>32.849086999999997</v>
      </c>
      <c r="AN40" s="490">
        <v>33.264187999999997</v>
      </c>
      <c r="AO40" s="490">
        <v>33.581392000000001</v>
      </c>
      <c r="AP40" s="490">
        <v>33.860007000000003</v>
      </c>
      <c r="AQ40" s="490">
        <v>34.197341000000002</v>
      </c>
      <c r="AR40" s="490">
        <v>34.426056000000003</v>
      </c>
      <c r="AS40" s="490">
        <v>34.488779000000001</v>
      </c>
      <c r="AT40" s="490">
        <v>34.900964000000002</v>
      </c>
      <c r="AU40" s="490">
        <v>35.253923</v>
      </c>
      <c r="AV40" s="490">
        <v>35.641669999999998</v>
      </c>
      <c r="AW40" s="490">
        <v>36.030639999999998</v>
      </c>
      <c r="AX40" s="490">
        <v>36.420720000000003</v>
      </c>
      <c r="AY40" s="478">
        <v>36.81241</v>
      </c>
      <c r="AZ40" s="478">
        <v>37.205129999999997</v>
      </c>
      <c r="BA40" s="478">
        <v>37.598759999999999</v>
      </c>
      <c r="BB40" s="478">
        <v>37.992849999999997</v>
      </c>
      <c r="BC40" s="478">
        <v>38.387599999999999</v>
      </c>
      <c r="BD40" s="478">
        <v>38.782649999999997</v>
      </c>
      <c r="BE40" s="478">
        <v>39.177399999999999</v>
      </c>
      <c r="BF40" s="478">
        <v>39.571510000000004</v>
      </c>
      <c r="BG40" s="478">
        <v>39.964849999999998</v>
      </c>
      <c r="BH40" s="478">
        <v>40.357799999999997</v>
      </c>
      <c r="BI40" s="478">
        <v>40.749879999999997</v>
      </c>
      <c r="BJ40" s="478">
        <v>41.140839999999997</v>
      </c>
      <c r="BK40" s="478">
        <v>41.529530000000001</v>
      </c>
      <c r="BL40" s="478">
        <v>41.917259999999999</v>
      </c>
      <c r="BM40" s="478">
        <v>42.304490000000001</v>
      </c>
      <c r="BN40" s="478">
        <v>42.69173</v>
      </c>
      <c r="BO40" s="478">
        <v>43.079389999999997</v>
      </c>
      <c r="BP40" s="478">
        <v>43.467880000000001</v>
      </c>
      <c r="BQ40" s="478">
        <v>43.858350000000002</v>
      </c>
      <c r="BR40" s="478">
        <v>44.249760000000002</v>
      </c>
      <c r="BS40" s="478">
        <v>44.641910000000003</v>
      </c>
      <c r="BT40" s="478">
        <v>45.034640000000003</v>
      </c>
      <c r="BU40" s="478">
        <v>45.427779999999998</v>
      </c>
      <c r="BV40" s="478">
        <v>45.82114</v>
      </c>
    </row>
    <row r="41" spans="1:74" ht="11.95" customHeight="1" x14ac:dyDescent="0.25">
      <c r="A41" s="312" t="s">
        <v>808</v>
      </c>
      <c r="B41" s="506" t="s">
        <v>1006</v>
      </c>
      <c r="C41" s="490">
        <v>8.6013950000000001</v>
      </c>
      <c r="D41" s="490">
        <v>8.6453340000000001</v>
      </c>
      <c r="E41" s="490">
        <v>8.7521149999999999</v>
      </c>
      <c r="F41" s="490">
        <v>8.837256</v>
      </c>
      <c r="G41" s="490">
        <v>8.9246020000000001</v>
      </c>
      <c r="H41" s="490">
        <v>9.0768020000000007</v>
      </c>
      <c r="I41" s="490">
        <v>9.1320320000000006</v>
      </c>
      <c r="J41" s="490">
        <v>9.2575679999999991</v>
      </c>
      <c r="K41" s="490">
        <v>9.2944750000000003</v>
      </c>
      <c r="L41" s="490">
        <v>9.3723539999999996</v>
      </c>
      <c r="M41" s="490">
        <v>9.5120109999999993</v>
      </c>
      <c r="N41" s="490">
        <v>9.7520340000000001</v>
      </c>
      <c r="O41" s="490">
        <v>10.082924999999999</v>
      </c>
      <c r="P41" s="490">
        <v>10.239179999999999</v>
      </c>
      <c r="Q41" s="490">
        <v>10.36327</v>
      </c>
      <c r="R41" s="490">
        <v>10.42977</v>
      </c>
      <c r="S41" s="490">
        <v>10.550326</v>
      </c>
      <c r="T41" s="490">
        <v>10.681072</v>
      </c>
      <c r="U41" s="490">
        <v>10.780798000000001</v>
      </c>
      <c r="V41" s="490">
        <v>10.833050999999999</v>
      </c>
      <c r="W41" s="490">
        <v>10.976637999999999</v>
      </c>
      <c r="X41" s="490">
        <v>11.003876</v>
      </c>
      <c r="Y41" s="490">
        <v>11.117277</v>
      </c>
      <c r="Z41" s="490">
        <v>11.212300000000001</v>
      </c>
      <c r="AA41" s="490">
        <v>11.361007000000001</v>
      </c>
      <c r="AB41" s="490">
        <v>11.464456999999999</v>
      </c>
      <c r="AC41" s="490">
        <v>11.544290999999999</v>
      </c>
      <c r="AD41" s="490">
        <v>11.647169999999999</v>
      </c>
      <c r="AE41" s="490">
        <v>11.781696</v>
      </c>
      <c r="AF41" s="490">
        <v>11.849761000000001</v>
      </c>
      <c r="AG41" s="490">
        <v>11.921058</v>
      </c>
      <c r="AH41" s="490">
        <v>12.100559000000001</v>
      </c>
      <c r="AI41" s="490">
        <v>12.236625</v>
      </c>
      <c r="AJ41" s="490">
        <v>12.325791000000001</v>
      </c>
      <c r="AK41" s="490">
        <v>12.478887</v>
      </c>
      <c r="AL41" s="490">
        <v>12.605149000000001</v>
      </c>
      <c r="AM41" s="490">
        <v>12.753940999999999</v>
      </c>
      <c r="AN41" s="490">
        <v>12.889524</v>
      </c>
      <c r="AO41" s="490">
        <v>12.993394</v>
      </c>
      <c r="AP41" s="490">
        <v>13.107457999999999</v>
      </c>
      <c r="AQ41" s="490">
        <v>13.406587</v>
      </c>
      <c r="AR41" s="490">
        <v>13.513415999999999</v>
      </c>
      <c r="AS41" s="490">
        <v>13.609432</v>
      </c>
      <c r="AT41" s="490">
        <v>13.735105000000001</v>
      </c>
      <c r="AU41" s="490">
        <v>13.910928999999999</v>
      </c>
      <c r="AV41" s="490">
        <v>14.057410000000001</v>
      </c>
      <c r="AW41" s="490">
        <v>14.20354</v>
      </c>
      <c r="AX41" s="490">
        <v>14.35824</v>
      </c>
      <c r="AY41" s="478">
        <v>14.513629999999999</v>
      </c>
      <c r="AZ41" s="478">
        <v>14.669589999999999</v>
      </c>
      <c r="BA41" s="478">
        <v>14.82677</v>
      </c>
      <c r="BB41" s="478">
        <v>14.98507</v>
      </c>
      <c r="BC41" s="478">
        <v>15.144439999999999</v>
      </c>
      <c r="BD41" s="478">
        <v>15.30489</v>
      </c>
      <c r="BE41" s="478">
        <v>15.466379999999999</v>
      </c>
      <c r="BF41" s="478">
        <v>15.62893</v>
      </c>
      <c r="BG41" s="478">
        <v>15.79251</v>
      </c>
      <c r="BH41" s="478">
        <v>15.95711</v>
      </c>
      <c r="BI41" s="478">
        <v>16.122730000000001</v>
      </c>
      <c r="BJ41" s="478">
        <v>16.289359999999999</v>
      </c>
      <c r="BK41" s="478">
        <v>16.456990000000001</v>
      </c>
      <c r="BL41" s="478">
        <v>16.625640000000001</v>
      </c>
      <c r="BM41" s="478">
        <v>16.795290000000001</v>
      </c>
      <c r="BN41" s="478">
        <v>16.965949999999999</v>
      </c>
      <c r="BO41" s="478">
        <v>17.137630000000001</v>
      </c>
      <c r="BP41" s="478">
        <v>17.31033</v>
      </c>
      <c r="BQ41" s="478">
        <v>17.484069999999999</v>
      </c>
      <c r="BR41" s="478">
        <v>17.658840000000001</v>
      </c>
      <c r="BS41" s="478">
        <v>17.83465</v>
      </c>
      <c r="BT41" s="478">
        <v>18.011510000000001</v>
      </c>
      <c r="BU41" s="478">
        <v>18.189430000000002</v>
      </c>
      <c r="BV41" s="478">
        <v>18.368410000000001</v>
      </c>
    </row>
    <row r="42" spans="1:74" s="770" customFormat="1" ht="11.95" customHeight="1" x14ac:dyDescent="0.25">
      <c r="A42" s="312" t="s">
        <v>809</v>
      </c>
      <c r="B42" s="772" t="s">
        <v>1005</v>
      </c>
      <c r="C42" s="492">
        <v>2.0572050000000002</v>
      </c>
      <c r="D42" s="492">
        <v>2.0763569999999998</v>
      </c>
      <c r="E42" s="492">
        <v>2.0973839999999999</v>
      </c>
      <c r="F42" s="492">
        <v>2.108635</v>
      </c>
      <c r="G42" s="492">
        <v>2.1270720000000001</v>
      </c>
      <c r="H42" s="492">
        <v>2.1459269999999999</v>
      </c>
      <c r="I42" s="492">
        <v>2.1376240000000002</v>
      </c>
      <c r="J42" s="492">
        <v>2.155195</v>
      </c>
      <c r="K42" s="492">
        <v>2.1771600000000002</v>
      </c>
      <c r="L42" s="492">
        <v>2.1849430000000001</v>
      </c>
      <c r="M42" s="492">
        <v>2.199058</v>
      </c>
      <c r="N42" s="492">
        <v>2.2127370000000002</v>
      </c>
      <c r="O42" s="492">
        <v>2.2096469999999999</v>
      </c>
      <c r="P42" s="492">
        <v>2.2135199999999999</v>
      </c>
      <c r="Q42" s="492">
        <v>2.2207859999999999</v>
      </c>
      <c r="R42" s="492">
        <v>2.2307549999999998</v>
      </c>
      <c r="S42" s="492">
        <v>2.2358349999999998</v>
      </c>
      <c r="T42" s="492">
        <v>2.2455880000000001</v>
      </c>
      <c r="U42" s="492">
        <v>2.2514289999999999</v>
      </c>
      <c r="V42" s="492">
        <v>2.2606229999999998</v>
      </c>
      <c r="W42" s="492">
        <v>2.2704580000000001</v>
      </c>
      <c r="X42" s="492">
        <v>2.2943199999999999</v>
      </c>
      <c r="Y42" s="492">
        <v>2.3004699999999998</v>
      </c>
      <c r="Z42" s="492">
        <v>2.3217080000000001</v>
      </c>
      <c r="AA42" s="492">
        <v>2.340535</v>
      </c>
      <c r="AB42" s="492">
        <v>2.3446359999999999</v>
      </c>
      <c r="AC42" s="492">
        <v>2.3611070000000001</v>
      </c>
      <c r="AD42" s="492">
        <v>2.4139080000000002</v>
      </c>
      <c r="AE42" s="492">
        <v>2.416185</v>
      </c>
      <c r="AF42" s="492">
        <v>2.4288210000000001</v>
      </c>
      <c r="AG42" s="492">
        <v>2.4379810000000002</v>
      </c>
      <c r="AH42" s="492">
        <v>2.448118</v>
      </c>
      <c r="AI42" s="492">
        <v>2.466656</v>
      </c>
      <c r="AJ42" s="492">
        <v>2.499314</v>
      </c>
      <c r="AK42" s="492">
        <v>2.5501839999999998</v>
      </c>
      <c r="AL42" s="492">
        <v>2.558265</v>
      </c>
      <c r="AM42" s="492">
        <v>2.5613169999999998</v>
      </c>
      <c r="AN42" s="492">
        <v>2.5880909999999999</v>
      </c>
      <c r="AO42" s="492">
        <v>2.5952440000000001</v>
      </c>
      <c r="AP42" s="492">
        <v>2.6110920000000002</v>
      </c>
      <c r="AQ42" s="492">
        <v>2.5902340000000001</v>
      </c>
      <c r="AR42" s="492">
        <v>2.5963820000000002</v>
      </c>
      <c r="AS42" s="492">
        <v>2.5997089999999998</v>
      </c>
      <c r="AT42" s="492">
        <v>2.6173389999999999</v>
      </c>
      <c r="AU42" s="492">
        <v>2.6924709999999998</v>
      </c>
      <c r="AV42" s="492">
        <v>2.7120009999999999</v>
      </c>
      <c r="AW42" s="492">
        <v>2.7315149999999999</v>
      </c>
      <c r="AX42" s="492">
        <v>2.7513920000000001</v>
      </c>
      <c r="AY42" s="481">
        <v>2.771312</v>
      </c>
      <c r="AZ42" s="481">
        <v>2.791248</v>
      </c>
      <c r="BA42" s="481">
        <v>2.8112370000000002</v>
      </c>
      <c r="BB42" s="481">
        <v>2.8312729999999999</v>
      </c>
      <c r="BC42" s="481">
        <v>2.851356</v>
      </c>
      <c r="BD42" s="481">
        <v>2.8714849999999998</v>
      </c>
      <c r="BE42" s="481">
        <v>2.8916590000000002</v>
      </c>
      <c r="BF42" s="481">
        <v>2.911877</v>
      </c>
      <c r="BG42" s="481">
        <v>2.9321410000000001</v>
      </c>
      <c r="BH42" s="481">
        <v>2.9524469999999998</v>
      </c>
      <c r="BI42" s="481">
        <v>2.9727980000000001</v>
      </c>
      <c r="BJ42" s="481">
        <v>2.9931920000000001</v>
      </c>
      <c r="BK42" s="481">
        <v>3.0136289999999999</v>
      </c>
      <c r="BL42" s="481">
        <v>3.0341089999999999</v>
      </c>
      <c r="BM42" s="481">
        <v>3.0546329999999999</v>
      </c>
      <c r="BN42" s="481">
        <v>3.0752000000000002</v>
      </c>
      <c r="BO42" s="481">
        <v>3.0958100000000002</v>
      </c>
      <c r="BP42" s="481">
        <v>3.1164649999999998</v>
      </c>
      <c r="BQ42" s="481">
        <v>3.1371630000000001</v>
      </c>
      <c r="BR42" s="481">
        <v>3.1579069999999998</v>
      </c>
      <c r="BS42" s="481">
        <v>3.1786940000000001</v>
      </c>
      <c r="BT42" s="481">
        <v>3.1995269999999998</v>
      </c>
      <c r="BU42" s="481">
        <v>3.220405</v>
      </c>
      <c r="BV42" s="481">
        <v>3.2413289999999999</v>
      </c>
    </row>
    <row r="43" spans="1:74" ht="11.95" customHeight="1" x14ac:dyDescent="0.25">
      <c r="A43" s="312"/>
      <c r="B43" s="1034" t="s">
        <v>1478</v>
      </c>
      <c r="C43" s="1035"/>
      <c r="D43" s="1035"/>
      <c r="E43" s="1035"/>
      <c r="F43" s="1035"/>
      <c r="G43" s="1035"/>
      <c r="H43" s="1035"/>
      <c r="I43" s="1035"/>
      <c r="J43" s="1035"/>
      <c r="K43" s="1035"/>
      <c r="L43" s="1035"/>
      <c r="M43" s="1035"/>
      <c r="N43" s="1035"/>
      <c r="O43" s="1035"/>
      <c r="P43" s="1035"/>
      <c r="Q43" s="1036"/>
      <c r="R43" s="322"/>
      <c r="S43" s="322"/>
      <c r="T43" s="322"/>
      <c r="U43" s="322"/>
      <c r="V43" s="322"/>
      <c r="W43" s="322"/>
      <c r="X43" s="322"/>
      <c r="Y43" s="322"/>
      <c r="Z43" s="322"/>
      <c r="AA43" s="322"/>
      <c r="AB43" s="322"/>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3"/>
      <c r="AY43" s="323"/>
      <c r="AZ43" s="323"/>
      <c r="BA43" s="323"/>
      <c r="BB43" s="323"/>
      <c r="BC43" s="323"/>
      <c r="BD43" s="719"/>
      <c r="BE43" s="719"/>
      <c r="BF43" s="719"/>
      <c r="BG43" s="719"/>
      <c r="BH43" s="719"/>
      <c r="BI43" s="719"/>
      <c r="BJ43" s="323"/>
      <c r="BK43" s="323"/>
      <c r="BL43" s="323"/>
      <c r="BM43" s="323"/>
      <c r="BN43" s="323"/>
      <c r="BO43" s="323"/>
      <c r="BP43" s="323"/>
      <c r="BQ43" s="323"/>
      <c r="BR43" s="323"/>
      <c r="BS43" s="323"/>
      <c r="BT43" s="323"/>
      <c r="BU43" s="323"/>
      <c r="BV43" s="323"/>
    </row>
    <row r="44" spans="1:74" ht="11.95" customHeight="1" x14ac:dyDescent="0.25">
      <c r="A44" s="312"/>
      <c r="B44" s="348" t="s">
        <v>826</v>
      </c>
      <c r="C44" s="348"/>
      <c r="D44" s="348"/>
      <c r="E44" s="348"/>
      <c r="F44" s="348"/>
      <c r="G44" s="348"/>
      <c r="H44" s="595"/>
      <c r="I44" s="348"/>
      <c r="J44" s="348"/>
      <c r="K44" s="348"/>
      <c r="L44" s="348"/>
      <c r="M44" s="348"/>
      <c r="N44" s="348"/>
      <c r="O44" s="348"/>
      <c r="P44" s="348"/>
      <c r="Q44" s="348"/>
      <c r="R44" s="322"/>
      <c r="S44" s="322"/>
      <c r="T44" s="322"/>
      <c r="U44" s="322"/>
      <c r="V44" s="322"/>
      <c r="W44" s="322"/>
      <c r="X44" s="322"/>
      <c r="Y44" s="322"/>
      <c r="Z44" s="322"/>
      <c r="AA44" s="322"/>
      <c r="AB44" s="322"/>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3"/>
      <c r="AY44" s="323"/>
      <c r="AZ44" s="323"/>
      <c r="BA44" s="323"/>
      <c r="BB44" s="323"/>
      <c r="BC44" s="323"/>
      <c r="BD44" s="719"/>
      <c r="BE44" s="719"/>
      <c r="BF44" s="719"/>
      <c r="BG44" s="719"/>
      <c r="BH44" s="719"/>
      <c r="BI44" s="719"/>
      <c r="BJ44" s="323"/>
      <c r="BK44" s="323"/>
      <c r="BL44" s="323"/>
      <c r="BM44" s="323"/>
      <c r="BN44" s="323"/>
      <c r="BO44" s="323"/>
      <c r="BP44" s="323"/>
      <c r="BQ44" s="323"/>
      <c r="BR44" s="323"/>
      <c r="BS44" s="323"/>
      <c r="BT44" s="323"/>
      <c r="BU44" s="323"/>
      <c r="BV44" s="323"/>
    </row>
    <row r="45" spans="1:74" ht="11.95" customHeight="1" x14ac:dyDescent="0.25">
      <c r="A45" s="312"/>
      <c r="B45" s="944" t="str">
        <f>Dates!$G$2</f>
        <v>EIA completed modeling and analysis for this report on Thursday, January 9, 2025.</v>
      </c>
      <c r="C45" s="945"/>
      <c r="D45" s="945"/>
      <c r="E45" s="945"/>
      <c r="F45" s="945"/>
      <c r="G45" s="945"/>
      <c r="H45" s="945"/>
      <c r="I45" s="945"/>
      <c r="J45" s="945"/>
      <c r="K45" s="945"/>
      <c r="L45" s="945"/>
      <c r="M45" s="945"/>
      <c r="N45" s="945"/>
      <c r="O45" s="945"/>
      <c r="P45" s="945"/>
      <c r="Q45" s="945"/>
      <c r="R45" s="322"/>
      <c r="S45" s="322"/>
      <c r="T45" s="322"/>
      <c r="U45" s="322"/>
      <c r="V45" s="322"/>
      <c r="W45" s="322"/>
      <c r="X45" s="322"/>
      <c r="Y45" s="322"/>
      <c r="Z45" s="322"/>
      <c r="AA45" s="322"/>
      <c r="AB45" s="322"/>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719"/>
      <c r="BE45" s="719"/>
      <c r="BF45" s="719"/>
      <c r="BG45" s="719"/>
      <c r="BH45" s="719"/>
      <c r="BI45" s="719"/>
      <c r="BJ45" s="323"/>
      <c r="BK45" s="323"/>
      <c r="BL45" s="323"/>
      <c r="BM45" s="323"/>
      <c r="BN45" s="323"/>
      <c r="BO45" s="323"/>
      <c r="BP45" s="323"/>
      <c r="BQ45" s="323"/>
      <c r="BR45" s="323"/>
      <c r="BS45" s="323"/>
      <c r="BT45" s="323"/>
      <c r="BU45" s="323"/>
      <c r="BV45" s="323"/>
    </row>
    <row r="46" spans="1:74" ht="11.95" customHeight="1" x14ac:dyDescent="0.25">
      <c r="A46" s="312"/>
      <c r="B46" s="1046" t="s">
        <v>1442</v>
      </c>
      <c r="C46" s="1047"/>
      <c r="D46" s="1047"/>
      <c r="E46" s="1047"/>
      <c r="F46" s="1047"/>
      <c r="G46" s="1047"/>
      <c r="H46" s="1047"/>
      <c r="I46" s="1047"/>
      <c r="J46" s="1047"/>
      <c r="K46" s="1047"/>
      <c r="L46" s="1047"/>
      <c r="M46" s="1047"/>
      <c r="N46" s="1047"/>
      <c r="O46" s="1047"/>
      <c r="P46" s="1047"/>
      <c r="Q46" s="1047"/>
      <c r="R46" s="322"/>
      <c r="S46" s="322"/>
      <c r="T46" s="322"/>
      <c r="U46" s="322"/>
      <c r="V46" s="322"/>
      <c r="W46" s="322"/>
      <c r="X46" s="322"/>
      <c r="Y46" s="322"/>
      <c r="Z46" s="322"/>
      <c r="AA46" s="322"/>
      <c r="AB46" s="322"/>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3"/>
      <c r="AY46" s="323"/>
      <c r="AZ46" s="323"/>
      <c r="BA46" s="323"/>
      <c r="BB46" s="323"/>
      <c r="BC46" s="323"/>
      <c r="BD46" s="719"/>
      <c r="BE46" s="719"/>
      <c r="BF46" s="719"/>
      <c r="BG46" s="719"/>
      <c r="BH46" s="719"/>
      <c r="BI46" s="719"/>
      <c r="BJ46" s="323"/>
      <c r="BK46" s="323"/>
      <c r="BL46" s="323"/>
      <c r="BM46" s="323"/>
      <c r="BN46" s="323"/>
      <c r="BO46" s="323"/>
      <c r="BP46" s="323"/>
      <c r="BQ46" s="323"/>
      <c r="BR46" s="323"/>
      <c r="BS46" s="323"/>
      <c r="BT46" s="323"/>
      <c r="BU46" s="323"/>
      <c r="BV46" s="323"/>
    </row>
    <row r="47" spans="1:74" ht="11.95" customHeight="1" x14ac:dyDescent="0.25">
      <c r="A47" s="312"/>
      <c r="B47" s="1034" t="s">
        <v>1473</v>
      </c>
      <c r="C47" s="1035"/>
      <c r="D47" s="1035"/>
      <c r="E47" s="1035"/>
      <c r="F47" s="1035"/>
      <c r="G47" s="1035"/>
      <c r="H47" s="1035"/>
      <c r="I47" s="1035"/>
      <c r="J47" s="1035"/>
      <c r="K47" s="1035"/>
      <c r="L47" s="1035"/>
      <c r="M47" s="1035"/>
      <c r="N47" s="1035"/>
      <c r="O47" s="1035"/>
      <c r="P47" s="1035"/>
      <c r="Q47" s="1036"/>
      <c r="R47" s="322"/>
      <c r="S47" s="322"/>
      <c r="T47" s="322"/>
      <c r="U47" s="322"/>
      <c r="V47" s="322"/>
      <c r="W47" s="322"/>
      <c r="X47" s="322"/>
      <c r="Y47" s="322"/>
      <c r="Z47" s="322"/>
      <c r="AA47" s="322"/>
      <c r="AB47" s="322"/>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719"/>
      <c r="BE47" s="719"/>
      <c r="BF47" s="719"/>
      <c r="BG47" s="719"/>
      <c r="BH47" s="719"/>
      <c r="BI47" s="719"/>
      <c r="BJ47" s="323"/>
      <c r="BK47" s="323"/>
      <c r="BL47" s="323"/>
      <c r="BM47" s="323"/>
      <c r="BN47" s="323"/>
      <c r="BO47" s="323"/>
      <c r="BP47" s="323"/>
      <c r="BQ47" s="323"/>
      <c r="BR47" s="323"/>
      <c r="BS47" s="323"/>
      <c r="BT47" s="323"/>
      <c r="BU47" s="323"/>
      <c r="BV47" s="323"/>
    </row>
    <row r="48" spans="1:74" ht="11.95" customHeight="1" x14ac:dyDescent="0.25">
      <c r="A48" s="312"/>
      <c r="B48" s="1034" t="s">
        <v>1474</v>
      </c>
      <c r="C48" s="1035"/>
      <c r="D48" s="1035"/>
      <c r="E48" s="1035"/>
      <c r="F48" s="1035"/>
      <c r="G48" s="1035"/>
      <c r="H48" s="1035"/>
      <c r="I48" s="1035"/>
      <c r="J48" s="1035"/>
      <c r="K48" s="1035"/>
      <c r="L48" s="1035"/>
      <c r="M48" s="1035"/>
      <c r="N48" s="1035"/>
      <c r="O48" s="1035"/>
      <c r="P48" s="1035"/>
      <c r="Q48" s="1036"/>
      <c r="R48" s="322"/>
      <c r="S48" s="322"/>
      <c r="T48" s="322"/>
      <c r="U48" s="322"/>
      <c r="V48" s="322"/>
      <c r="W48" s="322"/>
      <c r="X48" s="322"/>
      <c r="Y48" s="322"/>
      <c r="Z48" s="322"/>
      <c r="AA48" s="322"/>
      <c r="AB48" s="322"/>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719"/>
      <c r="BE48" s="719"/>
      <c r="BF48" s="719"/>
      <c r="BG48" s="719"/>
      <c r="BH48" s="719"/>
      <c r="BI48" s="719"/>
      <c r="BJ48" s="323"/>
      <c r="BK48" s="323"/>
      <c r="BL48" s="323"/>
      <c r="BM48" s="323"/>
      <c r="BN48" s="323"/>
      <c r="BO48" s="323"/>
      <c r="BP48" s="323"/>
      <c r="BQ48" s="323"/>
      <c r="BR48" s="323"/>
      <c r="BS48" s="323"/>
      <c r="BT48" s="323"/>
      <c r="BU48" s="323"/>
      <c r="BV48" s="323"/>
    </row>
    <row r="49" spans="1:74" ht="11.95" customHeight="1" x14ac:dyDescent="0.25">
      <c r="A49" s="312"/>
      <c r="B49" s="830" t="s">
        <v>840</v>
      </c>
      <c r="C49" s="797"/>
      <c r="D49" s="797"/>
      <c r="E49" s="797"/>
      <c r="F49" s="797"/>
      <c r="G49" s="797"/>
      <c r="H49" s="831"/>
      <c r="I49" s="797"/>
      <c r="J49" s="797"/>
      <c r="K49" s="797"/>
      <c r="L49" s="797"/>
      <c r="M49" s="797"/>
      <c r="N49" s="797"/>
      <c r="O49" s="797"/>
      <c r="P49" s="797"/>
      <c r="Q49" s="798"/>
      <c r="R49" s="105"/>
      <c r="S49" s="105"/>
      <c r="T49" s="105"/>
      <c r="U49" s="105"/>
      <c r="V49" s="105"/>
      <c r="W49" s="105"/>
      <c r="X49" s="105"/>
      <c r="Y49" s="105"/>
      <c r="Z49" s="105"/>
      <c r="AA49" s="105"/>
      <c r="AB49" s="105"/>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720"/>
      <c r="BE49" s="720"/>
      <c r="BF49" s="720"/>
      <c r="BG49" s="720"/>
      <c r="BH49" s="720"/>
      <c r="BI49" s="720"/>
      <c r="BJ49" s="136"/>
      <c r="BK49" s="136"/>
      <c r="BL49" s="136"/>
      <c r="BM49" s="136"/>
      <c r="BN49" s="136"/>
      <c r="BO49" s="136"/>
      <c r="BP49" s="136"/>
      <c r="BQ49" s="136"/>
      <c r="BR49" s="136"/>
      <c r="BS49" s="136"/>
      <c r="BT49" s="136"/>
      <c r="BU49" s="136"/>
      <c r="BV49" s="136"/>
    </row>
    <row r="50" spans="1:74" ht="11.95" customHeight="1" x14ac:dyDescent="0.25">
      <c r="A50" s="312"/>
      <c r="B50" s="1043" t="str">
        <f>"Historical data: Utility-scale capacity (power plants larger than one megawatt): EIA-860M Preliminary Monthly Electric Generator Inventory, "&amp;TEXT(EOMONTH(Dates!$D$2,-3),"mmmm yyyy")&amp;"."</f>
        <v>Historical data: Utility-scale capacity (power plants larger than one megawatt): EIA-860M Preliminary Monthly Electric Generator Inventory, October 2024.</v>
      </c>
      <c r="C50" s="1044"/>
      <c r="D50" s="1044"/>
      <c r="E50" s="1044"/>
      <c r="F50" s="1044"/>
      <c r="G50" s="1044"/>
      <c r="H50" s="1044"/>
      <c r="I50" s="1044"/>
      <c r="J50" s="1044"/>
      <c r="K50" s="1044"/>
      <c r="L50" s="1044"/>
      <c r="M50" s="1044"/>
      <c r="N50" s="1044"/>
      <c r="O50" s="1044"/>
      <c r="P50" s="1044"/>
      <c r="Q50" s="1045"/>
      <c r="R50" s="322"/>
      <c r="S50" s="322"/>
      <c r="T50" s="322"/>
      <c r="U50" s="322"/>
      <c r="V50" s="322"/>
      <c r="W50" s="322"/>
      <c r="X50" s="322"/>
      <c r="Y50" s="322"/>
      <c r="Z50" s="322"/>
      <c r="AA50" s="322"/>
      <c r="AB50" s="322"/>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719"/>
      <c r="BE50" s="719"/>
      <c r="BF50" s="719"/>
      <c r="BG50" s="719"/>
      <c r="BH50" s="719"/>
      <c r="BI50" s="719"/>
      <c r="BJ50" s="323"/>
      <c r="BK50" s="323"/>
      <c r="BL50" s="323"/>
      <c r="BM50" s="323"/>
      <c r="BN50" s="323"/>
      <c r="BO50" s="323"/>
      <c r="BP50" s="323"/>
      <c r="BQ50" s="323"/>
      <c r="BR50" s="323"/>
      <c r="BS50" s="323"/>
      <c r="BT50" s="323"/>
      <c r="BU50" s="323"/>
      <c r="BV50" s="323"/>
    </row>
    <row r="51" spans="1:74" ht="11.95" customHeight="1" x14ac:dyDescent="0.25">
      <c r="A51" s="312"/>
      <c r="B51" s="1043" t="s">
        <v>1475</v>
      </c>
      <c r="C51" s="1044"/>
      <c r="D51" s="1044"/>
      <c r="E51" s="1044"/>
      <c r="F51" s="1044"/>
      <c r="G51" s="1044"/>
      <c r="H51" s="1044"/>
      <c r="I51" s="1044"/>
      <c r="J51" s="1044"/>
      <c r="K51" s="1044"/>
      <c r="L51" s="1044"/>
      <c r="M51" s="1044"/>
      <c r="N51" s="1044"/>
      <c r="O51" s="1044"/>
      <c r="P51" s="1044"/>
      <c r="Q51" s="1045"/>
      <c r="R51" s="322"/>
      <c r="S51" s="322"/>
      <c r="T51" s="322"/>
      <c r="U51" s="322"/>
      <c r="V51" s="322"/>
      <c r="W51" s="322"/>
      <c r="X51" s="322"/>
      <c r="Y51" s="322"/>
      <c r="Z51" s="322"/>
      <c r="AA51" s="322"/>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3"/>
      <c r="AY51" s="323"/>
      <c r="AZ51" s="323"/>
      <c r="BA51" s="323"/>
      <c r="BB51" s="323"/>
      <c r="BC51" s="323"/>
      <c r="BD51" s="719"/>
      <c r="BE51" s="719"/>
      <c r="BF51" s="719"/>
      <c r="BG51" s="719"/>
      <c r="BH51" s="719"/>
      <c r="BI51" s="719"/>
      <c r="BJ51" s="323"/>
      <c r="BK51" s="323"/>
      <c r="BL51" s="323"/>
      <c r="BM51" s="323"/>
      <c r="BN51" s="323"/>
      <c r="BO51" s="323"/>
      <c r="BP51" s="323"/>
      <c r="BQ51" s="323"/>
      <c r="BR51" s="323"/>
      <c r="BS51" s="323"/>
      <c r="BT51" s="323"/>
      <c r="BU51" s="323"/>
      <c r="BV51" s="323"/>
    </row>
    <row r="52" spans="1:74" ht="11.95" customHeight="1" x14ac:dyDescent="0.25">
      <c r="A52" s="312"/>
      <c r="B52" s="1048" t="s">
        <v>1476</v>
      </c>
      <c r="C52" s="1049"/>
      <c r="D52" s="1049"/>
      <c r="E52" s="1049"/>
      <c r="F52" s="1049"/>
      <c r="G52" s="1049"/>
      <c r="H52" s="1049"/>
      <c r="I52" s="1049"/>
      <c r="J52" s="1049"/>
      <c r="K52" s="1049"/>
      <c r="L52" s="1049"/>
      <c r="M52" s="1049"/>
      <c r="N52" s="1049"/>
      <c r="O52" s="1049"/>
      <c r="P52" s="1049"/>
      <c r="Q52" s="1050"/>
      <c r="R52" s="322"/>
      <c r="S52" s="322"/>
      <c r="T52" s="322"/>
      <c r="U52" s="322"/>
      <c r="V52" s="322"/>
      <c r="W52" s="322"/>
      <c r="X52" s="322"/>
      <c r="Y52" s="322"/>
      <c r="Z52" s="322"/>
      <c r="AA52" s="322"/>
      <c r="AB52" s="322"/>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719"/>
      <c r="BE52" s="719"/>
      <c r="BF52" s="719"/>
      <c r="BG52" s="719"/>
      <c r="BH52" s="719"/>
      <c r="BI52" s="719"/>
      <c r="BJ52" s="323"/>
      <c r="BK52" s="323"/>
      <c r="BL52" s="323"/>
      <c r="BM52" s="323"/>
      <c r="BN52" s="323"/>
      <c r="BO52" s="323"/>
      <c r="BP52" s="323"/>
      <c r="BQ52" s="323"/>
      <c r="BR52" s="323"/>
      <c r="BS52" s="323"/>
      <c r="BT52" s="323"/>
      <c r="BU52" s="323"/>
      <c r="BV52" s="323"/>
    </row>
    <row r="53" spans="1:74" ht="11.95" customHeight="1" x14ac:dyDescent="0.25">
      <c r="A53" s="312"/>
      <c r="B53" s="1043" t="s">
        <v>1477</v>
      </c>
      <c r="C53" s="1044"/>
      <c r="D53" s="1044"/>
      <c r="E53" s="1044"/>
      <c r="F53" s="1044"/>
      <c r="G53" s="1044"/>
      <c r="H53" s="1044"/>
      <c r="I53" s="1044"/>
      <c r="J53" s="1044"/>
      <c r="K53" s="1044"/>
      <c r="L53" s="1044"/>
      <c r="M53" s="1044"/>
      <c r="N53" s="1044"/>
      <c r="O53" s="1044"/>
      <c r="P53" s="1044"/>
      <c r="Q53" s="1045"/>
      <c r="R53" s="322"/>
      <c r="S53" s="322"/>
      <c r="T53" s="322"/>
      <c r="U53" s="322"/>
      <c r="V53" s="322"/>
      <c r="W53" s="322"/>
      <c r="X53" s="322"/>
      <c r="Y53" s="322"/>
      <c r="Z53" s="322"/>
      <c r="AA53" s="322"/>
      <c r="AB53" s="322"/>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719"/>
      <c r="BE53" s="719"/>
      <c r="BF53" s="719"/>
      <c r="BG53" s="719"/>
      <c r="BH53" s="719"/>
      <c r="BI53" s="719"/>
      <c r="BJ53" s="323"/>
      <c r="BK53" s="323"/>
      <c r="BL53" s="323"/>
      <c r="BM53" s="323"/>
      <c r="BN53" s="323"/>
      <c r="BO53" s="323"/>
      <c r="BP53" s="323"/>
      <c r="BQ53" s="323"/>
      <c r="BR53" s="323"/>
      <c r="BS53" s="323"/>
      <c r="BT53" s="323"/>
      <c r="BU53" s="323"/>
      <c r="BV53" s="323"/>
    </row>
    <row r="54" spans="1:74" ht="11.95" customHeight="1" x14ac:dyDescent="0.25">
      <c r="C54" s="322"/>
      <c r="D54" s="322"/>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3"/>
      <c r="AY54" s="323"/>
      <c r="AZ54" s="323"/>
      <c r="BA54" s="323"/>
      <c r="BB54" s="323"/>
      <c r="BC54" s="323"/>
      <c r="BD54" s="719"/>
      <c r="BE54" s="719"/>
      <c r="BF54" s="719"/>
      <c r="BG54" s="719"/>
      <c r="BH54" s="719"/>
      <c r="BI54" s="719"/>
      <c r="BJ54" s="323"/>
      <c r="BK54" s="323"/>
      <c r="BL54" s="323"/>
      <c r="BM54" s="323"/>
      <c r="BN54" s="323"/>
      <c r="BO54" s="323"/>
      <c r="BP54" s="323"/>
      <c r="BQ54" s="323"/>
      <c r="BR54" s="323"/>
      <c r="BS54" s="323"/>
      <c r="BT54" s="323"/>
      <c r="BU54" s="323"/>
      <c r="BV54" s="323"/>
    </row>
    <row r="55" spans="1:74" ht="11.95" customHeight="1" x14ac:dyDescent="0.25">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719"/>
      <c r="BE55" s="719"/>
      <c r="BF55" s="719"/>
      <c r="BG55" s="719"/>
      <c r="BH55" s="719"/>
      <c r="BI55" s="719"/>
      <c r="BJ55" s="323"/>
      <c r="BK55" s="323"/>
      <c r="BL55" s="323"/>
      <c r="BM55" s="323"/>
      <c r="BN55" s="323"/>
      <c r="BO55" s="323"/>
      <c r="BP55" s="323"/>
      <c r="BQ55" s="323"/>
      <c r="BR55" s="323"/>
      <c r="BS55" s="323"/>
      <c r="BT55" s="323"/>
      <c r="BU55" s="323"/>
      <c r="BV55" s="323"/>
    </row>
    <row r="56" spans="1:74" ht="11.95" customHeight="1" x14ac:dyDescent="0.25">
      <c r="C56" s="322"/>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3"/>
      <c r="AY56" s="323"/>
      <c r="AZ56" s="323"/>
      <c r="BA56" s="323"/>
      <c r="BB56" s="323"/>
      <c r="BC56" s="323"/>
      <c r="BD56" s="719"/>
      <c r="BE56" s="719"/>
      <c r="BF56" s="719"/>
      <c r="BG56" s="719"/>
      <c r="BH56" s="719"/>
      <c r="BI56" s="719"/>
      <c r="BJ56" s="323"/>
      <c r="BK56" s="323"/>
      <c r="BL56" s="323"/>
      <c r="BM56" s="323"/>
      <c r="BN56" s="323"/>
      <c r="BO56" s="323"/>
      <c r="BP56" s="323"/>
      <c r="BQ56" s="323"/>
      <c r="BR56" s="323"/>
      <c r="BS56" s="323"/>
      <c r="BT56" s="323"/>
      <c r="BU56" s="323"/>
      <c r="BV56" s="323"/>
    </row>
    <row r="57" spans="1:74" ht="11.95" customHeight="1" x14ac:dyDescent="0.25">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3"/>
      <c r="AY57" s="323"/>
      <c r="AZ57" s="323"/>
      <c r="BA57" s="323"/>
      <c r="BB57" s="323"/>
      <c r="BC57" s="323"/>
      <c r="BD57" s="719"/>
      <c r="BE57" s="719"/>
      <c r="BF57" s="719"/>
      <c r="BG57" s="719"/>
      <c r="BH57" s="719"/>
      <c r="BI57" s="719"/>
      <c r="BJ57" s="323"/>
      <c r="BK57" s="323"/>
      <c r="BL57" s="323"/>
      <c r="BM57" s="323"/>
      <c r="BN57" s="323"/>
      <c r="BO57" s="323"/>
      <c r="BP57" s="323"/>
      <c r="BQ57" s="323"/>
      <c r="BR57" s="323"/>
      <c r="BS57" s="323"/>
      <c r="BT57" s="323"/>
      <c r="BU57" s="323"/>
      <c r="BV57" s="323"/>
    </row>
    <row r="58" spans="1:74" ht="11.95" customHeight="1" x14ac:dyDescent="0.25">
      <c r="C58" s="105"/>
      <c r="D58" s="105"/>
      <c r="E58" s="105"/>
      <c r="F58" s="105"/>
      <c r="G58" s="105"/>
      <c r="H58" s="105"/>
      <c r="I58" s="105"/>
      <c r="J58" s="105"/>
      <c r="K58" s="105"/>
      <c r="L58" s="105"/>
      <c r="M58" s="105"/>
      <c r="N58" s="105"/>
      <c r="O58" s="105"/>
      <c r="P58" s="105"/>
      <c r="Q58" s="105"/>
      <c r="R58" s="105"/>
      <c r="S58" s="105"/>
      <c r="T58" s="105"/>
      <c r="U58" s="105"/>
      <c r="V58" s="105"/>
      <c r="W58" s="105"/>
      <c r="X58" s="105"/>
      <c r="Y58" s="105"/>
      <c r="Z58" s="105"/>
      <c r="AA58" s="105"/>
      <c r="AB58" s="105"/>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6"/>
      <c r="BA58" s="136"/>
      <c r="BB58" s="136"/>
      <c r="BC58" s="136"/>
      <c r="BD58" s="720"/>
      <c r="BE58" s="720"/>
      <c r="BF58" s="720"/>
      <c r="BG58" s="720"/>
      <c r="BH58" s="720"/>
      <c r="BI58" s="720"/>
      <c r="BJ58" s="136"/>
      <c r="BK58" s="136"/>
      <c r="BL58" s="136"/>
      <c r="BM58" s="136"/>
      <c r="BN58" s="136"/>
      <c r="BO58" s="136"/>
      <c r="BP58" s="136"/>
      <c r="BQ58" s="136"/>
      <c r="BR58" s="136"/>
      <c r="BS58" s="136"/>
      <c r="BT58" s="136"/>
      <c r="BU58" s="136"/>
      <c r="BV58" s="136"/>
    </row>
    <row r="59" spans="1:74" ht="11.95" customHeight="1" x14ac:dyDescent="0.25">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719"/>
      <c r="BE59" s="719"/>
      <c r="BF59" s="719"/>
      <c r="BG59" s="719"/>
      <c r="BH59" s="719"/>
      <c r="BI59" s="719"/>
      <c r="BJ59" s="323"/>
      <c r="BK59" s="323"/>
      <c r="BL59" s="323"/>
      <c r="BM59" s="323"/>
      <c r="BN59" s="323"/>
      <c r="BO59" s="323"/>
      <c r="BP59" s="323"/>
      <c r="BQ59" s="323"/>
      <c r="BR59" s="323"/>
      <c r="BS59" s="323"/>
      <c r="BT59" s="323"/>
      <c r="BU59" s="323"/>
      <c r="BV59" s="323"/>
    </row>
    <row r="60" spans="1:74" ht="11.95" customHeight="1" x14ac:dyDescent="0.25">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3"/>
      <c r="AD60" s="323"/>
      <c r="AE60" s="323"/>
      <c r="AF60" s="323"/>
      <c r="AG60" s="323"/>
      <c r="AH60" s="323"/>
      <c r="AI60" s="323"/>
      <c r="AJ60" s="323"/>
      <c r="AK60" s="323"/>
      <c r="AL60" s="323"/>
      <c r="AM60" s="323"/>
      <c r="AN60" s="323"/>
      <c r="AO60" s="323"/>
      <c r="AP60" s="323"/>
      <c r="AQ60" s="323"/>
      <c r="AR60" s="323"/>
      <c r="AS60" s="323"/>
      <c r="AT60" s="323"/>
      <c r="AU60" s="323"/>
      <c r="AV60" s="323"/>
      <c r="AW60" s="323"/>
      <c r="AX60" s="323"/>
      <c r="AY60" s="323"/>
      <c r="AZ60" s="323"/>
      <c r="BA60" s="323"/>
      <c r="BB60" s="323"/>
      <c r="BC60" s="323"/>
      <c r="BD60" s="719"/>
      <c r="BE60" s="719"/>
      <c r="BF60" s="719"/>
      <c r="BG60" s="719"/>
      <c r="BH60" s="719"/>
      <c r="BI60" s="719"/>
      <c r="BJ60" s="323"/>
      <c r="BK60" s="323"/>
      <c r="BL60" s="323"/>
      <c r="BM60" s="323"/>
      <c r="BN60" s="323"/>
      <c r="BO60" s="323"/>
      <c r="BP60" s="323"/>
      <c r="BQ60" s="323"/>
      <c r="BR60" s="323"/>
      <c r="BS60" s="323"/>
      <c r="BT60" s="323"/>
      <c r="BU60" s="323"/>
      <c r="BV60" s="323"/>
    </row>
    <row r="61" spans="1:74" ht="11.95" customHeight="1" x14ac:dyDescent="0.25">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719"/>
      <c r="BE61" s="719"/>
      <c r="BF61" s="719"/>
      <c r="BG61" s="719"/>
      <c r="BH61" s="719"/>
      <c r="BI61" s="719"/>
      <c r="BJ61" s="323"/>
      <c r="BK61" s="323"/>
      <c r="BL61" s="323"/>
      <c r="BM61" s="323"/>
      <c r="BN61" s="323"/>
      <c r="BO61" s="323"/>
      <c r="BP61" s="323"/>
      <c r="BQ61" s="323"/>
      <c r="BR61" s="323"/>
      <c r="BS61" s="323"/>
      <c r="BT61" s="323"/>
      <c r="BU61" s="323"/>
      <c r="BV61" s="323"/>
    </row>
    <row r="62" spans="1:74" ht="11.95" customHeight="1" x14ac:dyDescent="0.25">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323"/>
      <c r="BA62" s="323"/>
      <c r="BB62" s="323"/>
      <c r="BC62" s="323"/>
      <c r="BD62" s="719"/>
      <c r="BE62" s="719"/>
      <c r="BF62" s="719"/>
      <c r="BG62" s="719"/>
      <c r="BH62" s="719"/>
      <c r="BI62" s="719"/>
      <c r="BJ62" s="323"/>
      <c r="BK62" s="323"/>
      <c r="BL62" s="323"/>
      <c r="BM62" s="323"/>
      <c r="BN62" s="323"/>
      <c r="BO62" s="323"/>
      <c r="BP62" s="323"/>
      <c r="BQ62" s="323"/>
      <c r="BR62" s="323"/>
      <c r="BS62" s="323"/>
      <c r="BT62" s="323"/>
      <c r="BU62" s="323"/>
      <c r="BV62" s="323"/>
    </row>
    <row r="63" spans="1:74" ht="11.95" customHeight="1" x14ac:dyDescent="0.25">
      <c r="C63" s="322"/>
      <c r="D63" s="322"/>
      <c r="E63" s="322"/>
      <c r="F63" s="322"/>
      <c r="G63" s="322"/>
      <c r="H63" s="322"/>
      <c r="I63" s="322"/>
      <c r="J63" s="322"/>
      <c r="K63" s="322"/>
      <c r="L63" s="322"/>
      <c r="M63" s="322"/>
      <c r="N63" s="322"/>
      <c r="O63" s="322"/>
      <c r="P63" s="322"/>
      <c r="Q63" s="322"/>
      <c r="R63" s="322"/>
      <c r="S63" s="322"/>
      <c r="T63" s="322"/>
      <c r="U63" s="322"/>
      <c r="V63" s="322"/>
      <c r="W63" s="322"/>
      <c r="X63" s="322"/>
      <c r="Y63" s="322"/>
      <c r="Z63" s="322"/>
      <c r="AA63" s="322"/>
      <c r="AB63" s="322"/>
      <c r="AC63" s="323"/>
      <c r="AD63" s="323"/>
      <c r="AE63" s="323"/>
      <c r="AF63" s="323"/>
      <c r="AG63" s="323"/>
      <c r="AH63" s="323"/>
      <c r="AI63" s="323"/>
      <c r="AJ63" s="323"/>
      <c r="AK63" s="323"/>
      <c r="AL63" s="323"/>
      <c r="AM63" s="323"/>
      <c r="AN63" s="323"/>
      <c r="AO63" s="323"/>
      <c r="AP63" s="323"/>
      <c r="AQ63" s="323"/>
      <c r="AR63" s="323"/>
      <c r="AS63" s="323"/>
      <c r="AT63" s="323"/>
      <c r="AU63" s="323"/>
      <c r="AV63" s="323"/>
      <c r="AW63" s="323"/>
      <c r="AX63" s="323"/>
      <c r="AY63" s="323"/>
      <c r="AZ63" s="323"/>
      <c r="BA63" s="323"/>
      <c r="BB63" s="323"/>
      <c r="BC63" s="323"/>
      <c r="BD63" s="719"/>
      <c r="BE63" s="719"/>
      <c r="BF63" s="719"/>
      <c r="BG63" s="719"/>
      <c r="BH63" s="719"/>
      <c r="BI63" s="719"/>
      <c r="BJ63" s="323"/>
      <c r="BK63" s="323"/>
      <c r="BL63" s="323"/>
      <c r="BM63" s="323"/>
      <c r="BN63" s="323"/>
      <c r="BO63" s="323"/>
      <c r="BP63" s="323"/>
      <c r="BQ63" s="323"/>
      <c r="BR63" s="323"/>
      <c r="BS63" s="323"/>
      <c r="BT63" s="323"/>
      <c r="BU63" s="323"/>
      <c r="BV63" s="323"/>
    </row>
    <row r="64" spans="1:74" ht="11.95" customHeight="1" x14ac:dyDescent="0.25">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3"/>
      <c r="AY64" s="323"/>
      <c r="AZ64" s="323"/>
      <c r="BA64" s="323"/>
      <c r="BB64" s="323"/>
      <c r="BC64" s="323"/>
      <c r="BD64" s="719"/>
      <c r="BE64" s="719"/>
      <c r="BF64" s="719"/>
      <c r="BG64" s="719"/>
      <c r="BH64" s="719"/>
      <c r="BI64" s="719"/>
      <c r="BJ64" s="323"/>
      <c r="BK64" s="323"/>
      <c r="BL64" s="323"/>
      <c r="BM64" s="323"/>
      <c r="BN64" s="323"/>
      <c r="BO64" s="323"/>
      <c r="BP64" s="323"/>
      <c r="BQ64" s="323"/>
      <c r="BR64" s="323"/>
      <c r="BS64" s="323"/>
      <c r="BT64" s="323"/>
      <c r="BU64" s="323"/>
      <c r="BV64" s="323"/>
    </row>
    <row r="65" spans="3:74" ht="11.95" customHeight="1" x14ac:dyDescent="0.25">
      <c r="C65" s="322"/>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719"/>
      <c r="BE65" s="719"/>
      <c r="BF65" s="719"/>
      <c r="BG65" s="719"/>
      <c r="BH65" s="719"/>
      <c r="BI65" s="719"/>
      <c r="BJ65" s="323"/>
      <c r="BK65" s="323"/>
      <c r="BL65" s="323"/>
      <c r="BM65" s="323"/>
      <c r="BN65" s="323"/>
      <c r="BO65" s="323"/>
      <c r="BP65" s="323"/>
      <c r="BQ65" s="323"/>
      <c r="BR65" s="323"/>
      <c r="BS65" s="323"/>
      <c r="BT65" s="323"/>
      <c r="BU65" s="323"/>
      <c r="BV65" s="323"/>
    </row>
    <row r="66" spans="3:74" ht="11.95" customHeight="1" x14ac:dyDescent="0.25">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3"/>
      <c r="AY66" s="323"/>
      <c r="AZ66" s="323"/>
      <c r="BA66" s="323"/>
      <c r="BB66" s="323"/>
      <c r="BC66" s="323"/>
      <c r="BD66" s="719"/>
      <c r="BE66" s="719"/>
      <c r="BF66" s="719"/>
      <c r="BG66" s="719"/>
      <c r="BH66" s="719"/>
      <c r="BI66" s="719"/>
      <c r="BJ66" s="323"/>
      <c r="BK66" s="323"/>
      <c r="BL66" s="323"/>
      <c r="BM66" s="323"/>
      <c r="BN66" s="323"/>
      <c r="BO66" s="323"/>
      <c r="BP66" s="323"/>
      <c r="BQ66" s="323"/>
      <c r="BR66" s="323"/>
      <c r="BS66" s="323"/>
      <c r="BT66" s="323"/>
      <c r="BU66" s="323"/>
      <c r="BV66" s="323"/>
    </row>
    <row r="67" spans="3:74" ht="11.95" customHeight="1" x14ac:dyDescent="0.25">
      <c r="C67" s="322"/>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719"/>
      <c r="BE67" s="719"/>
      <c r="BF67" s="719"/>
      <c r="BG67" s="719"/>
      <c r="BH67" s="719"/>
      <c r="BI67" s="719"/>
      <c r="BJ67" s="323"/>
      <c r="BK67" s="323"/>
      <c r="BL67" s="323"/>
      <c r="BM67" s="323"/>
      <c r="BN67" s="323"/>
      <c r="BO67" s="323"/>
      <c r="BP67" s="323"/>
      <c r="BQ67" s="323"/>
      <c r="BR67" s="323"/>
      <c r="BS67" s="323"/>
      <c r="BT67" s="323"/>
      <c r="BU67" s="323"/>
      <c r="BV67" s="323"/>
    </row>
    <row r="68" spans="3:74" ht="11.95" customHeight="1" x14ac:dyDescent="0.25">
      <c r="C68" s="322"/>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323"/>
      <c r="AD68" s="323"/>
      <c r="AE68" s="323"/>
      <c r="AF68" s="323"/>
      <c r="AG68" s="323"/>
      <c r="AH68" s="323"/>
      <c r="AI68" s="323"/>
      <c r="AJ68" s="323"/>
      <c r="AK68" s="323"/>
      <c r="AL68" s="323"/>
      <c r="AM68" s="323"/>
      <c r="AN68" s="323"/>
      <c r="AO68" s="323"/>
      <c r="AP68" s="323"/>
      <c r="AQ68" s="323"/>
      <c r="AR68" s="323"/>
      <c r="AS68" s="323"/>
      <c r="AT68" s="323"/>
      <c r="AU68" s="323"/>
      <c r="AV68" s="323"/>
      <c r="AW68" s="323"/>
      <c r="AX68" s="323"/>
      <c r="AY68" s="323"/>
      <c r="AZ68" s="323"/>
      <c r="BA68" s="323"/>
      <c r="BB68" s="323"/>
      <c r="BC68" s="323"/>
      <c r="BD68" s="719"/>
      <c r="BE68" s="719"/>
      <c r="BF68" s="719"/>
      <c r="BG68" s="719"/>
      <c r="BH68" s="719"/>
      <c r="BI68" s="719"/>
      <c r="BJ68" s="323"/>
      <c r="BK68" s="323"/>
      <c r="BL68" s="323"/>
      <c r="BM68" s="323"/>
      <c r="BN68" s="323"/>
      <c r="BO68" s="323"/>
      <c r="BP68" s="323"/>
      <c r="BQ68" s="323"/>
      <c r="BR68" s="323"/>
      <c r="BS68" s="323"/>
      <c r="BT68" s="323"/>
      <c r="BU68" s="323"/>
      <c r="BV68" s="323"/>
    </row>
    <row r="69" spans="3:74" ht="11.95" customHeight="1" x14ac:dyDescent="0.25">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323"/>
      <c r="AD69" s="323"/>
      <c r="AE69" s="323"/>
      <c r="AF69" s="323"/>
      <c r="AG69" s="323"/>
      <c r="AH69" s="323"/>
      <c r="AI69" s="323"/>
      <c r="AJ69" s="323"/>
      <c r="AK69" s="323"/>
      <c r="AL69" s="323"/>
      <c r="AM69" s="323"/>
      <c r="AN69" s="323"/>
      <c r="AO69" s="323"/>
      <c r="AP69" s="323"/>
      <c r="AQ69" s="323"/>
      <c r="AR69" s="323"/>
      <c r="AS69" s="323"/>
      <c r="AT69" s="323"/>
      <c r="AU69" s="323"/>
      <c r="AV69" s="323"/>
      <c r="AW69" s="323"/>
      <c r="AX69" s="323"/>
      <c r="AY69" s="323"/>
      <c r="AZ69" s="323"/>
      <c r="BA69" s="323"/>
      <c r="BB69" s="323"/>
      <c r="BC69" s="323"/>
      <c r="BD69" s="719"/>
      <c r="BE69" s="719"/>
      <c r="BF69" s="719"/>
      <c r="BG69" s="719"/>
      <c r="BH69" s="719"/>
      <c r="BI69" s="719"/>
      <c r="BJ69" s="323"/>
      <c r="BK69" s="323"/>
      <c r="BL69" s="323"/>
      <c r="BM69" s="323"/>
      <c r="BN69" s="323"/>
      <c r="BO69" s="323"/>
      <c r="BP69" s="323"/>
      <c r="BQ69" s="323"/>
      <c r="BR69" s="323"/>
      <c r="BS69" s="323"/>
      <c r="BT69" s="323"/>
      <c r="BU69" s="323"/>
      <c r="BV69" s="323"/>
    </row>
    <row r="70" spans="3:74" ht="11.95" customHeight="1" x14ac:dyDescent="0.25">
      <c r="C70" s="245"/>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98"/>
      <c r="AG70" s="298"/>
      <c r="AH70" s="298"/>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721"/>
      <c r="BE70" s="721"/>
      <c r="BF70" s="721"/>
      <c r="BG70" s="721"/>
      <c r="BH70" s="721"/>
      <c r="BI70" s="721"/>
      <c r="BJ70" s="245"/>
      <c r="BK70" s="245"/>
      <c r="BL70" s="245"/>
      <c r="BM70" s="245"/>
      <c r="BN70" s="245"/>
      <c r="BO70" s="245"/>
      <c r="BP70" s="245"/>
      <c r="BQ70" s="245"/>
      <c r="BR70" s="245"/>
      <c r="BS70" s="245"/>
      <c r="BT70" s="245"/>
      <c r="BU70" s="245"/>
      <c r="BV70" s="245"/>
    </row>
    <row r="71" spans="3:74" ht="11.95" customHeight="1" x14ac:dyDescent="0.25">
      <c r="C71" s="245"/>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98"/>
      <c r="AG71" s="298"/>
      <c r="AH71" s="298"/>
      <c r="AI71" s="245"/>
      <c r="AJ71" s="245"/>
      <c r="AK71" s="245"/>
      <c r="AL71" s="245"/>
      <c r="AM71" s="245"/>
      <c r="AN71" s="245"/>
      <c r="AO71" s="245"/>
      <c r="AP71" s="245"/>
      <c r="AQ71" s="245"/>
      <c r="AR71" s="245"/>
      <c r="AS71" s="245"/>
      <c r="AT71" s="245"/>
      <c r="AU71" s="245"/>
      <c r="AV71" s="245"/>
      <c r="AW71" s="245"/>
      <c r="AX71" s="245"/>
      <c r="AY71" s="245"/>
      <c r="AZ71" s="245"/>
      <c r="BA71" s="245"/>
      <c r="BB71" s="245"/>
      <c r="BC71" s="245"/>
      <c r="BD71" s="721"/>
      <c r="BE71" s="721"/>
      <c r="BF71" s="721"/>
      <c r="BG71" s="721"/>
      <c r="BH71" s="721"/>
      <c r="BI71" s="721"/>
      <c r="BJ71" s="245"/>
      <c r="BK71" s="245"/>
      <c r="BL71" s="245"/>
      <c r="BM71" s="245"/>
      <c r="BN71" s="245"/>
      <c r="BO71" s="245"/>
      <c r="BP71" s="245"/>
      <c r="BQ71" s="245"/>
      <c r="BR71" s="245"/>
      <c r="BS71" s="245"/>
      <c r="BT71" s="245"/>
      <c r="BU71" s="245"/>
      <c r="BV71" s="245"/>
    </row>
    <row r="72" spans="3:74" ht="11.95" customHeight="1" x14ac:dyDescent="0.25">
      <c r="C72" s="245"/>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5"/>
      <c r="AB72" s="245"/>
      <c r="AC72" s="245"/>
      <c r="AD72" s="245"/>
      <c r="AE72" s="245"/>
      <c r="AF72" s="298"/>
      <c r="AG72" s="298"/>
      <c r="AH72" s="298"/>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721"/>
      <c r="BE72" s="721"/>
      <c r="BF72" s="721"/>
      <c r="BG72" s="721"/>
      <c r="BH72" s="721"/>
      <c r="BI72" s="721"/>
      <c r="BJ72" s="245"/>
      <c r="BK72" s="245"/>
      <c r="BL72" s="245"/>
      <c r="BM72" s="245"/>
      <c r="BN72" s="245"/>
      <c r="BO72" s="245"/>
      <c r="BP72" s="245"/>
      <c r="BQ72" s="245"/>
      <c r="BR72" s="245"/>
      <c r="BS72" s="245"/>
      <c r="BT72" s="245"/>
      <c r="BU72" s="245"/>
      <c r="BV72" s="245"/>
    </row>
    <row r="73" spans="3:74" ht="11.95" customHeight="1" x14ac:dyDescent="0.25">
      <c r="C73" s="245"/>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98"/>
      <c r="AG73" s="298"/>
      <c r="AH73" s="298"/>
      <c r="AI73" s="245"/>
      <c r="AJ73" s="245"/>
      <c r="AK73" s="245"/>
      <c r="AL73" s="245"/>
      <c r="AM73" s="245"/>
      <c r="AN73" s="245"/>
      <c r="AO73" s="245"/>
      <c r="AP73" s="245"/>
      <c r="AQ73" s="245"/>
      <c r="AR73" s="245"/>
      <c r="AS73" s="245"/>
      <c r="AT73" s="245"/>
      <c r="AU73" s="245"/>
      <c r="AV73" s="245"/>
      <c r="AW73" s="245"/>
      <c r="AX73" s="245"/>
      <c r="AY73" s="245"/>
      <c r="AZ73" s="245"/>
      <c r="BA73" s="245"/>
      <c r="BB73" s="245"/>
      <c r="BC73" s="245"/>
      <c r="BD73" s="721"/>
      <c r="BE73" s="721"/>
      <c r="BF73" s="721"/>
      <c r="BG73" s="721"/>
      <c r="BH73" s="721"/>
      <c r="BI73" s="721"/>
      <c r="BJ73" s="245"/>
      <c r="BK73" s="245"/>
      <c r="BL73" s="245"/>
      <c r="BM73" s="245"/>
      <c r="BN73" s="245"/>
      <c r="BO73" s="245"/>
      <c r="BP73" s="245"/>
      <c r="BQ73" s="245"/>
      <c r="BR73" s="245"/>
      <c r="BS73" s="245"/>
      <c r="BT73" s="245"/>
      <c r="BU73" s="245"/>
      <c r="BV73" s="245"/>
    </row>
    <row r="74" spans="3:74" ht="11.95" customHeight="1" x14ac:dyDescent="0.25">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98"/>
      <c r="AG74" s="298"/>
      <c r="AH74" s="298"/>
      <c r="AI74" s="245"/>
      <c r="AJ74" s="245"/>
      <c r="AK74" s="245"/>
      <c r="AL74" s="245"/>
      <c r="AM74" s="245"/>
      <c r="AN74" s="245"/>
      <c r="AO74" s="245"/>
      <c r="AP74" s="245"/>
      <c r="AQ74" s="245"/>
      <c r="AR74" s="245"/>
      <c r="AS74" s="245"/>
      <c r="AT74" s="245"/>
      <c r="AU74" s="245"/>
      <c r="AV74" s="245"/>
      <c r="AW74" s="245"/>
      <c r="AX74" s="245"/>
      <c r="AY74" s="245"/>
      <c r="AZ74" s="245"/>
      <c r="BA74" s="245"/>
      <c r="BB74" s="245"/>
      <c r="BC74" s="245"/>
      <c r="BD74" s="721"/>
      <c r="BE74" s="721"/>
      <c r="BF74" s="721"/>
      <c r="BG74" s="721"/>
      <c r="BH74" s="721"/>
      <c r="BI74" s="721"/>
      <c r="BJ74" s="245"/>
      <c r="BK74" s="245"/>
      <c r="BL74" s="245"/>
      <c r="BM74" s="245"/>
      <c r="BN74" s="245"/>
      <c r="BO74" s="245"/>
      <c r="BP74" s="245"/>
      <c r="BQ74" s="245"/>
      <c r="BR74" s="245"/>
      <c r="BS74" s="245"/>
      <c r="BT74" s="245"/>
      <c r="BU74" s="245"/>
      <c r="BV74" s="245"/>
    </row>
    <row r="75" spans="3:74" ht="11.95" customHeight="1" x14ac:dyDescent="0.2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c r="AF75" s="298"/>
      <c r="AG75" s="298"/>
      <c r="AH75" s="298"/>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721"/>
      <c r="BE75" s="721"/>
      <c r="BF75" s="721"/>
      <c r="BG75" s="721"/>
      <c r="BH75" s="721"/>
      <c r="BI75" s="721"/>
      <c r="BJ75" s="245"/>
      <c r="BK75" s="245"/>
      <c r="BL75" s="245"/>
      <c r="BM75" s="245"/>
      <c r="BN75" s="245"/>
      <c r="BO75" s="245"/>
      <c r="BP75" s="245"/>
      <c r="BQ75" s="245"/>
      <c r="BR75" s="245"/>
      <c r="BS75" s="245"/>
      <c r="BT75" s="245"/>
      <c r="BU75" s="245"/>
      <c r="BV75" s="245"/>
    </row>
    <row r="76" spans="3:74" ht="11.95" customHeight="1" x14ac:dyDescent="0.25">
      <c r="C76" s="245"/>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c r="AF76" s="298"/>
      <c r="AG76" s="298"/>
      <c r="AH76" s="298"/>
      <c r="AI76" s="245"/>
      <c r="AJ76" s="245"/>
      <c r="AK76" s="245"/>
      <c r="AL76" s="245"/>
      <c r="AM76" s="245"/>
      <c r="AN76" s="245"/>
      <c r="AO76" s="245"/>
      <c r="AP76" s="245"/>
      <c r="AQ76" s="245"/>
      <c r="AR76" s="245"/>
      <c r="AS76" s="245"/>
      <c r="AT76" s="245"/>
      <c r="AU76" s="245"/>
      <c r="AV76" s="245"/>
      <c r="AW76" s="245"/>
      <c r="AX76" s="245"/>
      <c r="AY76" s="245"/>
      <c r="AZ76" s="245"/>
      <c r="BA76" s="245"/>
      <c r="BB76" s="245"/>
      <c r="BC76" s="245"/>
      <c r="BD76" s="721"/>
      <c r="BE76" s="721"/>
      <c r="BF76" s="721"/>
      <c r="BG76" s="721"/>
      <c r="BH76" s="721"/>
      <c r="BI76" s="721"/>
      <c r="BJ76" s="245"/>
      <c r="BK76" s="245"/>
      <c r="BL76" s="245"/>
      <c r="BM76" s="245"/>
      <c r="BN76" s="245"/>
      <c r="BO76" s="245"/>
      <c r="BP76" s="245"/>
      <c r="BQ76" s="245"/>
      <c r="BR76" s="245"/>
      <c r="BS76" s="245"/>
      <c r="BT76" s="245"/>
      <c r="BU76" s="245"/>
      <c r="BV76" s="245"/>
    </row>
    <row r="77" spans="3:74" ht="11.95" customHeight="1" x14ac:dyDescent="0.25">
      <c r="C77" s="245"/>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c r="AF77" s="298"/>
      <c r="AG77" s="298"/>
      <c r="AH77" s="298"/>
      <c r="AI77" s="245"/>
      <c r="AJ77" s="245"/>
      <c r="AK77" s="245"/>
      <c r="AL77" s="245"/>
      <c r="AM77" s="245"/>
      <c r="AN77" s="245"/>
      <c r="AO77" s="245"/>
      <c r="AP77" s="245"/>
      <c r="AQ77" s="245"/>
      <c r="AR77" s="245"/>
      <c r="AS77" s="245"/>
      <c r="AT77" s="245"/>
      <c r="AU77" s="245"/>
      <c r="AV77" s="245"/>
      <c r="AW77" s="245"/>
      <c r="AX77" s="245"/>
      <c r="AY77" s="245"/>
      <c r="AZ77" s="245"/>
      <c r="BA77" s="245"/>
      <c r="BB77" s="245"/>
      <c r="BC77" s="245"/>
      <c r="BD77" s="721"/>
      <c r="BE77" s="721"/>
      <c r="BF77" s="721"/>
      <c r="BG77" s="721"/>
      <c r="BH77" s="721"/>
      <c r="BI77" s="721"/>
      <c r="BJ77" s="245"/>
      <c r="BK77" s="245"/>
      <c r="BL77" s="245"/>
      <c r="BM77" s="245"/>
      <c r="BN77" s="245"/>
      <c r="BO77" s="245"/>
      <c r="BP77" s="245"/>
      <c r="BQ77" s="245"/>
      <c r="BR77" s="245"/>
      <c r="BS77" s="245"/>
      <c r="BT77" s="245"/>
      <c r="BU77" s="245"/>
      <c r="BV77" s="245"/>
    </row>
    <row r="78" spans="3:74" ht="11.95" customHeight="1" x14ac:dyDescent="0.25">
      <c r="C78" s="246"/>
      <c r="D78" s="247"/>
      <c r="E78" s="247"/>
      <c r="F78" s="247"/>
      <c r="G78" s="247"/>
      <c r="H78" s="247"/>
      <c r="I78" s="247"/>
      <c r="J78" s="247"/>
      <c r="K78" s="247"/>
      <c r="L78" s="247"/>
      <c r="M78" s="247"/>
      <c r="N78" s="247"/>
      <c r="O78" s="246"/>
      <c r="P78" s="247"/>
      <c r="Q78" s="247"/>
      <c r="R78" s="247"/>
      <c r="S78" s="247"/>
      <c r="T78" s="247"/>
      <c r="U78" s="247"/>
      <c r="V78" s="247"/>
      <c r="W78" s="247"/>
      <c r="X78" s="247"/>
      <c r="Y78" s="247"/>
      <c r="Z78" s="247"/>
      <c r="AA78" s="246"/>
      <c r="AB78" s="247"/>
      <c r="AC78" s="247"/>
      <c r="AD78" s="247"/>
      <c r="AE78" s="247"/>
      <c r="AF78" s="296"/>
      <c r="AG78" s="296"/>
      <c r="AH78" s="296"/>
      <c r="AI78" s="247"/>
      <c r="AJ78" s="247"/>
      <c r="AK78" s="247"/>
      <c r="AL78" s="247"/>
      <c r="AM78" s="246"/>
      <c r="AN78" s="247"/>
      <c r="AO78" s="247"/>
      <c r="AP78" s="247"/>
      <c r="AQ78" s="247"/>
      <c r="AR78" s="247"/>
      <c r="AS78" s="247"/>
      <c r="AT78" s="247"/>
      <c r="AU78" s="247"/>
      <c r="AV78" s="247"/>
      <c r="AW78" s="247"/>
      <c r="AX78" s="247"/>
      <c r="AY78" s="246"/>
      <c r="AZ78" s="247"/>
      <c r="BA78" s="247"/>
      <c r="BB78" s="247"/>
      <c r="BC78" s="247"/>
      <c r="BD78" s="722"/>
      <c r="BE78" s="722"/>
      <c r="BF78" s="722"/>
      <c r="BG78" s="722"/>
      <c r="BH78" s="722"/>
      <c r="BI78" s="722"/>
      <c r="BJ78" s="247"/>
      <c r="BK78" s="246"/>
      <c r="BL78" s="247"/>
      <c r="BM78" s="247"/>
      <c r="BN78" s="247"/>
      <c r="BO78" s="247"/>
      <c r="BP78" s="247"/>
      <c r="BQ78" s="247"/>
      <c r="BR78" s="247"/>
      <c r="BS78" s="247"/>
      <c r="BT78" s="247"/>
      <c r="BU78" s="247"/>
      <c r="BV78" s="247"/>
    </row>
    <row r="79" spans="3:74" ht="11.95" customHeight="1" x14ac:dyDescent="0.25">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99"/>
      <c r="AG79" s="299"/>
      <c r="AH79" s="299"/>
      <c r="AI79" s="249"/>
      <c r="AJ79" s="249"/>
      <c r="AK79" s="249"/>
      <c r="AL79" s="249"/>
      <c r="AM79" s="249"/>
      <c r="AN79" s="249"/>
      <c r="AO79" s="249"/>
      <c r="AP79" s="249"/>
      <c r="AQ79" s="249"/>
      <c r="AR79" s="249"/>
      <c r="AS79" s="249"/>
      <c r="AT79" s="249"/>
      <c r="AU79" s="249"/>
      <c r="AV79" s="249"/>
      <c r="AW79" s="249"/>
      <c r="AX79" s="249"/>
      <c r="AY79" s="249"/>
      <c r="AZ79" s="249"/>
      <c r="BA79" s="249"/>
      <c r="BB79" s="249"/>
      <c r="BC79" s="249"/>
      <c r="BD79" s="723"/>
      <c r="BE79" s="723"/>
      <c r="BF79" s="723"/>
      <c r="BG79" s="723"/>
      <c r="BH79" s="723"/>
      <c r="BI79" s="723"/>
      <c r="BJ79" s="249"/>
      <c r="BK79" s="249"/>
      <c r="BL79" s="249"/>
      <c r="BM79" s="249"/>
      <c r="BN79" s="249"/>
      <c r="BO79" s="249"/>
      <c r="BP79" s="249"/>
      <c r="BQ79" s="249"/>
      <c r="BR79" s="249"/>
      <c r="BS79" s="249"/>
      <c r="BT79" s="249"/>
      <c r="BU79" s="249"/>
      <c r="BV79" s="249"/>
    </row>
    <row r="80" spans="3:74" ht="11.95" customHeight="1" x14ac:dyDescent="0.25">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c r="AA80" s="249"/>
      <c r="AB80" s="249"/>
      <c r="AC80" s="249"/>
      <c r="AD80" s="249"/>
      <c r="AE80" s="249"/>
      <c r="AF80" s="299"/>
      <c r="AG80" s="299"/>
      <c r="AH80" s="299"/>
      <c r="AI80" s="249"/>
      <c r="AJ80" s="249"/>
      <c r="AK80" s="249"/>
      <c r="AL80" s="249"/>
      <c r="AM80" s="249"/>
      <c r="AN80" s="249"/>
      <c r="AO80" s="249"/>
      <c r="AP80" s="249"/>
      <c r="AQ80" s="249"/>
      <c r="AR80" s="249"/>
      <c r="AS80" s="249"/>
      <c r="AT80" s="249"/>
      <c r="AU80" s="249"/>
      <c r="AV80" s="249"/>
      <c r="AW80" s="249"/>
      <c r="AX80" s="249"/>
      <c r="AY80" s="249"/>
      <c r="AZ80" s="249"/>
      <c r="BA80" s="249"/>
      <c r="BB80" s="249"/>
      <c r="BC80" s="249"/>
      <c r="BD80" s="723"/>
      <c r="BE80" s="723"/>
      <c r="BF80" s="723"/>
      <c r="BG80" s="723"/>
      <c r="BH80" s="723"/>
      <c r="BI80" s="723"/>
      <c r="BJ80" s="249"/>
      <c r="BK80" s="249"/>
      <c r="BL80" s="249"/>
      <c r="BM80" s="249"/>
      <c r="BN80" s="249"/>
      <c r="BO80" s="249"/>
      <c r="BP80" s="249"/>
      <c r="BQ80" s="249"/>
      <c r="BR80" s="249"/>
      <c r="BS80" s="249"/>
      <c r="BT80" s="249"/>
      <c r="BU80" s="249"/>
      <c r="BV80" s="249"/>
    </row>
    <row r="81" spans="3:74" ht="11.95" customHeight="1" x14ac:dyDescent="0.25">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c r="AA81" s="249"/>
      <c r="AB81" s="249"/>
      <c r="AC81" s="249"/>
      <c r="AD81" s="249"/>
      <c r="AE81" s="249"/>
      <c r="AF81" s="299"/>
      <c r="AG81" s="299"/>
      <c r="AH81" s="299"/>
      <c r="AI81" s="249"/>
      <c r="AJ81" s="249"/>
      <c r="AK81" s="249"/>
      <c r="AL81" s="249"/>
      <c r="AM81" s="249"/>
      <c r="AN81" s="249"/>
      <c r="AO81" s="249"/>
      <c r="AP81" s="249"/>
      <c r="AQ81" s="249"/>
      <c r="AR81" s="249"/>
      <c r="AS81" s="249"/>
      <c r="AT81" s="249"/>
      <c r="AU81" s="249"/>
      <c r="AV81" s="249"/>
      <c r="AW81" s="249"/>
      <c r="AX81" s="249"/>
      <c r="AY81" s="249"/>
      <c r="AZ81" s="249"/>
      <c r="BA81" s="249"/>
      <c r="BB81" s="249"/>
      <c r="BC81" s="249"/>
      <c r="BD81" s="723"/>
      <c r="BE81" s="723"/>
      <c r="BF81" s="723"/>
      <c r="BG81" s="723"/>
      <c r="BH81" s="723"/>
      <c r="BI81" s="723"/>
      <c r="BJ81" s="249"/>
      <c r="BK81" s="249"/>
      <c r="BL81" s="249"/>
      <c r="BM81" s="249"/>
      <c r="BN81" s="249"/>
      <c r="BO81" s="249"/>
      <c r="BP81" s="249"/>
      <c r="BQ81" s="249"/>
      <c r="BR81" s="249"/>
      <c r="BS81" s="249"/>
      <c r="BT81" s="249"/>
      <c r="BU81" s="249"/>
      <c r="BV81" s="249"/>
    </row>
    <row r="83" spans="3:74" ht="11.95" customHeight="1" x14ac:dyDescent="0.25">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c r="AA83" s="249"/>
      <c r="AB83" s="249"/>
      <c r="AC83" s="249"/>
      <c r="AD83" s="249"/>
      <c r="AE83" s="249"/>
      <c r="AF83" s="299"/>
      <c r="AG83" s="299"/>
      <c r="AH83" s="299"/>
      <c r="AI83" s="249"/>
      <c r="AJ83" s="249"/>
      <c r="AK83" s="249"/>
      <c r="AL83" s="249"/>
      <c r="AM83" s="249"/>
      <c r="AN83" s="249"/>
      <c r="AO83" s="249"/>
      <c r="AP83" s="249"/>
      <c r="AQ83" s="249"/>
      <c r="AR83" s="249"/>
      <c r="AS83" s="249"/>
      <c r="AT83" s="249"/>
      <c r="AU83" s="249"/>
      <c r="AV83" s="249"/>
      <c r="AW83" s="249"/>
      <c r="AX83" s="249"/>
      <c r="AY83" s="249"/>
      <c r="AZ83" s="249"/>
      <c r="BA83" s="249"/>
      <c r="BB83" s="249"/>
      <c r="BC83" s="249"/>
      <c r="BD83" s="723"/>
      <c r="BE83" s="723"/>
      <c r="BF83" s="723"/>
      <c r="BG83" s="723"/>
      <c r="BH83" s="723"/>
      <c r="BI83" s="723"/>
      <c r="BJ83" s="249"/>
      <c r="BK83" s="249"/>
      <c r="BL83" s="249"/>
      <c r="BM83" s="249"/>
      <c r="BN83" s="249"/>
      <c r="BO83" s="249"/>
      <c r="BP83" s="249"/>
      <c r="BQ83" s="249"/>
      <c r="BR83" s="249"/>
      <c r="BS83" s="249"/>
      <c r="BT83" s="249"/>
      <c r="BU83" s="249"/>
      <c r="BV83" s="249"/>
    </row>
    <row r="84" spans="3:74" ht="11.95" customHeight="1" x14ac:dyDescent="0.25">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c r="AA84" s="249"/>
      <c r="AB84" s="249"/>
      <c r="AC84" s="249"/>
      <c r="AD84" s="249"/>
      <c r="AE84" s="249"/>
      <c r="AF84" s="299"/>
      <c r="AG84" s="299"/>
      <c r="AH84" s="299"/>
      <c r="AI84" s="249"/>
      <c r="AJ84" s="249"/>
      <c r="AK84" s="249"/>
      <c r="AL84" s="249"/>
      <c r="AM84" s="249"/>
      <c r="AN84" s="249"/>
      <c r="AO84" s="249"/>
      <c r="AP84" s="249"/>
      <c r="AQ84" s="249"/>
      <c r="AR84" s="249"/>
      <c r="AS84" s="249"/>
      <c r="AT84" s="249"/>
      <c r="AU84" s="249"/>
      <c r="AV84" s="249"/>
      <c r="AW84" s="249"/>
      <c r="AX84" s="249"/>
      <c r="AY84" s="249"/>
      <c r="AZ84" s="249"/>
      <c r="BA84" s="249"/>
      <c r="BB84" s="249"/>
      <c r="BC84" s="249"/>
      <c r="BD84" s="723"/>
      <c r="BE84" s="723"/>
      <c r="BF84" s="723"/>
      <c r="BG84" s="723"/>
      <c r="BH84" s="723"/>
      <c r="BI84" s="723"/>
      <c r="BJ84" s="249"/>
      <c r="BK84" s="249"/>
      <c r="BL84" s="249"/>
      <c r="BM84" s="249"/>
      <c r="BN84" s="249"/>
      <c r="BO84" s="249"/>
      <c r="BP84" s="249"/>
      <c r="BQ84" s="249"/>
      <c r="BR84" s="249"/>
      <c r="BS84" s="249"/>
      <c r="BT84" s="249"/>
      <c r="BU84" s="249"/>
      <c r="BV84" s="249"/>
    </row>
    <row r="85" spans="3:74" ht="11.95" customHeight="1" x14ac:dyDescent="0.25">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99"/>
      <c r="AG85" s="299"/>
      <c r="AH85" s="299"/>
      <c r="AI85" s="249"/>
      <c r="AJ85" s="249"/>
      <c r="AK85" s="249"/>
      <c r="AL85" s="249"/>
      <c r="AM85" s="249"/>
      <c r="AN85" s="249"/>
      <c r="AO85" s="249"/>
      <c r="AP85" s="249"/>
      <c r="AQ85" s="249"/>
      <c r="AR85" s="249"/>
      <c r="AS85" s="249"/>
      <c r="AT85" s="249"/>
      <c r="AU85" s="249"/>
      <c r="AV85" s="249"/>
      <c r="AW85" s="249"/>
      <c r="AX85" s="249"/>
      <c r="AY85" s="249"/>
      <c r="AZ85" s="249"/>
      <c r="BA85" s="249"/>
      <c r="BB85" s="249"/>
      <c r="BC85" s="249"/>
      <c r="BD85" s="723"/>
      <c r="BE85" s="723"/>
      <c r="BF85" s="723"/>
      <c r="BG85" s="723"/>
      <c r="BH85" s="723"/>
      <c r="BI85" s="723"/>
      <c r="BJ85" s="249"/>
      <c r="BK85" s="249"/>
      <c r="BL85" s="249"/>
      <c r="BM85" s="249"/>
      <c r="BN85" s="249"/>
      <c r="BO85" s="249"/>
      <c r="BP85" s="249"/>
      <c r="BQ85" s="249"/>
      <c r="BR85" s="249"/>
      <c r="BS85" s="249"/>
      <c r="BT85" s="249"/>
      <c r="BU85" s="249"/>
      <c r="BV85" s="249"/>
    </row>
    <row r="86" spans="3:74" ht="11.95" customHeight="1" x14ac:dyDescent="0.25">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99"/>
      <c r="AG86" s="299"/>
      <c r="AH86" s="299"/>
      <c r="AI86" s="249"/>
      <c r="AJ86" s="249"/>
      <c r="AK86" s="249"/>
      <c r="AL86" s="249"/>
      <c r="AM86" s="249"/>
      <c r="AN86" s="249"/>
      <c r="AO86" s="249"/>
      <c r="AP86" s="249"/>
      <c r="AQ86" s="249"/>
      <c r="AR86" s="249"/>
      <c r="AS86" s="249"/>
      <c r="AT86" s="249"/>
      <c r="AU86" s="249"/>
      <c r="AV86" s="249"/>
      <c r="AW86" s="249"/>
      <c r="AX86" s="249"/>
      <c r="AY86" s="249"/>
      <c r="AZ86" s="249"/>
      <c r="BA86" s="249"/>
      <c r="BB86" s="249"/>
      <c r="BC86" s="249"/>
      <c r="BD86" s="723"/>
      <c r="BE86" s="723"/>
      <c r="BF86" s="723"/>
      <c r="BG86" s="723"/>
      <c r="BH86" s="723"/>
      <c r="BI86" s="723"/>
      <c r="BJ86" s="249"/>
      <c r="BK86" s="249"/>
      <c r="BL86" s="249"/>
      <c r="BM86" s="249"/>
      <c r="BN86" s="249"/>
      <c r="BO86" s="249"/>
      <c r="BP86" s="249"/>
      <c r="BQ86" s="249"/>
      <c r="BR86" s="249"/>
      <c r="BS86" s="249"/>
      <c r="BT86" s="249"/>
      <c r="BU86" s="249"/>
      <c r="BV86" s="249"/>
    </row>
    <row r="87" spans="3:74" ht="11.95" customHeight="1" x14ac:dyDescent="0.25">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c r="AA87" s="249"/>
      <c r="AB87" s="249"/>
      <c r="AC87" s="249"/>
      <c r="AD87" s="249"/>
      <c r="AE87" s="249"/>
      <c r="AF87" s="299"/>
      <c r="AG87" s="299"/>
      <c r="AH87" s="299"/>
      <c r="AI87" s="249"/>
      <c r="AJ87" s="249"/>
      <c r="AK87" s="249"/>
      <c r="AL87" s="249"/>
      <c r="AM87" s="249"/>
      <c r="AN87" s="249"/>
      <c r="AO87" s="249"/>
      <c r="AP87" s="249"/>
      <c r="AQ87" s="249"/>
      <c r="AR87" s="249"/>
      <c r="AS87" s="249"/>
      <c r="AT87" s="249"/>
      <c r="AU87" s="249"/>
      <c r="AV87" s="249"/>
      <c r="AW87" s="249"/>
      <c r="AX87" s="249"/>
      <c r="AY87" s="249"/>
      <c r="AZ87" s="249"/>
      <c r="BA87" s="249"/>
      <c r="BB87" s="249"/>
      <c r="BC87" s="249"/>
      <c r="BD87" s="723"/>
      <c r="BE87" s="723"/>
      <c r="BF87" s="723"/>
      <c r="BG87" s="723"/>
      <c r="BH87" s="723"/>
      <c r="BI87" s="723"/>
      <c r="BJ87" s="249"/>
      <c r="BK87" s="249"/>
      <c r="BL87" s="249"/>
      <c r="BM87" s="249"/>
      <c r="BN87" s="249"/>
      <c r="BO87" s="249"/>
      <c r="BP87" s="249"/>
      <c r="BQ87" s="249"/>
      <c r="BR87" s="249"/>
      <c r="BS87" s="249"/>
      <c r="BT87" s="249"/>
      <c r="BU87" s="249"/>
      <c r="BV87" s="249"/>
    </row>
    <row r="88" spans="3:74" ht="11.95" customHeight="1" x14ac:dyDescent="0.25">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99"/>
      <c r="AG88" s="299"/>
      <c r="AH88" s="299"/>
      <c r="AI88" s="249"/>
      <c r="AJ88" s="249"/>
      <c r="AK88" s="249"/>
      <c r="AL88" s="249"/>
      <c r="AM88" s="249"/>
      <c r="AN88" s="249"/>
      <c r="AO88" s="249"/>
      <c r="AP88" s="249"/>
      <c r="AQ88" s="249"/>
      <c r="AR88" s="249"/>
      <c r="AS88" s="249"/>
      <c r="AT88" s="249"/>
      <c r="AU88" s="249"/>
      <c r="AV88" s="249"/>
      <c r="AW88" s="249"/>
      <c r="AX88" s="249"/>
      <c r="AY88" s="249"/>
      <c r="AZ88" s="249"/>
      <c r="BA88" s="249"/>
      <c r="BB88" s="249"/>
      <c r="BC88" s="249"/>
      <c r="BD88" s="723"/>
      <c r="BE88" s="723"/>
      <c r="BF88" s="723"/>
      <c r="BG88" s="723"/>
      <c r="BH88" s="723"/>
      <c r="BI88" s="723"/>
      <c r="BJ88" s="249"/>
      <c r="BK88" s="249"/>
      <c r="BL88" s="249"/>
      <c r="BM88" s="249"/>
      <c r="BN88" s="249"/>
      <c r="BO88" s="249"/>
      <c r="BP88" s="249"/>
      <c r="BQ88" s="249"/>
      <c r="BR88" s="249"/>
      <c r="BS88" s="249"/>
      <c r="BT88" s="249"/>
      <c r="BU88" s="249"/>
      <c r="BV88" s="249"/>
    </row>
    <row r="89" spans="3:74" ht="11.95" customHeight="1" x14ac:dyDescent="0.25">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99"/>
      <c r="AG89" s="299"/>
      <c r="AH89" s="299"/>
      <c r="AI89" s="249"/>
      <c r="AJ89" s="249"/>
      <c r="AK89" s="249"/>
      <c r="AL89" s="249"/>
      <c r="AM89" s="249"/>
      <c r="AN89" s="249"/>
      <c r="AO89" s="249"/>
      <c r="AP89" s="249"/>
      <c r="AQ89" s="249"/>
      <c r="AR89" s="249"/>
      <c r="AS89" s="249"/>
      <c r="AT89" s="249"/>
      <c r="AU89" s="249"/>
      <c r="AV89" s="249"/>
      <c r="AW89" s="249"/>
      <c r="AX89" s="249"/>
      <c r="AY89" s="249"/>
      <c r="AZ89" s="249"/>
      <c r="BA89" s="249"/>
      <c r="BB89" s="249"/>
      <c r="BC89" s="249"/>
      <c r="BD89" s="723"/>
      <c r="BE89" s="723"/>
      <c r="BF89" s="723"/>
      <c r="BG89" s="723"/>
      <c r="BH89" s="723"/>
      <c r="BI89" s="723"/>
      <c r="BJ89" s="249"/>
      <c r="BK89" s="249"/>
      <c r="BL89" s="249"/>
      <c r="BM89" s="249"/>
      <c r="BN89" s="249"/>
      <c r="BO89" s="249"/>
      <c r="BP89" s="249"/>
      <c r="BQ89" s="249"/>
      <c r="BR89" s="249"/>
      <c r="BS89" s="249"/>
      <c r="BT89" s="249"/>
      <c r="BU89" s="249"/>
      <c r="BV89" s="249"/>
    </row>
    <row r="91" spans="3:74" ht="11.95" customHeight="1" x14ac:dyDescent="0.25">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99"/>
      <c r="AG91" s="299"/>
      <c r="AH91" s="29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723"/>
      <c r="BE91" s="723"/>
      <c r="BF91" s="723"/>
      <c r="BG91" s="723"/>
      <c r="BH91" s="723"/>
      <c r="BI91" s="723"/>
      <c r="BJ91" s="249"/>
      <c r="BK91" s="249"/>
      <c r="BL91" s="249"/>
      <c r="BM91" s="249"/>
      <c r="BN91" s="249"/>
      <c r="BO91" s="249"/>
      <c r="BP91" s="249"/>
      <c r="BQ91" s="249"/>
      <c r="BR91" s="249"/>
      <c r="BS91" s="249"/>
      <c r="BT91" s="249"/>
      <c r="BU91" s="249"/>
      <c r="BV91" s="249"/>
    </row>
    <row r="92" spans="3:74" ht="11.95" customHeight="1" x14ac:dyDescent="0.25">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c r="AA92" s="249"/>
      <c r="AB92" s="249"/>
      <c r="AC92" s="249"/>
      <c r="AD92" s="249"/>
      <c r="AE92" s="249"/>
      <c r="AF92" s="299"/>
      <c r="AG92" s="299"/>
      <c r="AH92" s="299"/>
      <c r="AI92" s="249"/>
      <c r="AJ92" s="249"/>
      <c r="AK92" s="249"/>
      <c r="AL92" s="249"/>
      <c r="AM92" s="249"/>
      <c r="AN92" s="249"/>
      <c r="AO92" s="249"/>
      <c r="AP92" s="249"/>
      <c r="AQ92" s="249"/>
      <c r="AR92" s="249"/>
      <c r="AS92" s="249"/>
      <c r="AT92" s="249"/>
      <c r="AU92" s="249"/>
      <c r="AV92" s="249"/>
      <c r="AW92" s="249"/>
      <c r="AX92" s="249"/>
      <c r="AY92" s="249"/>
      <c r="AZ92" s="249"/>
      <c r="BA92" s="249"/>
      <c r="BB92" s="249"/>
      <c r="BC92" s="249"/>
      <c r="BD92" s="723"/>
      <c r="BE92" s="723"/>
      <c r="BF92" s="723"/>
      <c r="BG92" s="723"/>
      <c r="BH92" s="723"/>
      <c r="BI92" s="723"/>
      <c r="BJ92" s="249"/>
      <c r="BK92" s="249"/>
      <c r="BL92" s="249"/>
      <c r="BM92" s="249"/>
      <c r="BN92" s="249"/>
      <c r="BO92" s="249"/>
      <c r="BP92" s="249"/>
      <c r="BQ92" s="249"/>
      <c r="BR92" s="249"/>
      <c r="BS92" s="249"/>
      <c r="BT92" s="249"/>
      <c r="BU92" s="249"/>
      <c r="BV92" s="249"/>
    </row>
    <row r="93" spans="3:74" ht="11.95" customHeight="1" x14ac:dyDescent="0.25">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99"/>
      <c r="AG93" s="299"/>
      <c r="AH93" s="299"/>
      <c r="AI93" s="249"/>
      <c r="AJ93" s="249"/>
      <c r="AK93" s="249"/>
      <c r="AL93" s="249"/>
      <c r="AM93" s="249"/>
      <c r="AN93" s="249"/>
      <c r="AO93" s="249"/>
      <c r="AP93" s="249"/>
      <c r="AQ93" s="249"/>
      <c r="AR93" s="249"/>
      <c r="AS93" s="249"/>
      <c r="AT93" s="249"/>
      <c r="AU93" s="249"/>
      <c r="AV93" s="249"/>
      <c r="AW93" s="249"/>
      <c r="AX93" s="249"/>
      <c r="AY93" s="249"/>
      <c r="AZ93" s="249"/>
      <c r="BA93" s="249"/>
      <c r="BB93" s="249"/>
      <c r="BC93" s="249"/>
      <c r="BD93" s="723"/>
      <c r="BE93" s="723"/>
      <c r="BF93" s="723"/>
      <c r="BG93" s="723"/>
      <c r="BH93" s="723"/>
      <c r="BI93" s="723"/>
      <c r="BJ93" s="249"/>
      <c r="BK93" s="249"/>
      <c r="BL93" s="249"/>
      <c r="BM93" s="249"/>
      <c r="BN93" s="249"/>
      <c r="BO93" s="249"/>
      <c r="BP93" s="249"/>
      <c r="BQ93" s="249"/>
      <c r="BR93" s="249"/>
      <c r="BS93" s="249"/>
      <c r="BT93" s="249"/>
      <c r="BU93" s="249"/>
      <c r="BV93" s="249"/>
    </row>
    <row r="95" spans="3:74" ht="11.95" customHeight="1" x14ac:dyDescent="0.25">
      <c r="C95" s="250"/>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300"/>
      <c r="AG95" s="300"/>
      <c r="AH95" s="300"/>
      <c r="AI95" s="250"/>
      <c r="AJ95" s="250"/>
      <c r="AK95" s="250"/>
      <c r="AL95" s="250"/>
      <c r="AM95" s="250"/>
      <c r="AN95" s="250"/>
      <c r="AO95" s="250"/>
      <c r="AP95" s="250"/>
      <c r="AQ95" s="250"/>
      <c r="AR95" s="250"/>
      <c r="AS95" s="250"/>
      <c r="AT95" s="250"/>
      <c r="AU95" s="250"/>
      <c r="AV95" s="250"/>
      <c r="AW95" s="250"/>
      <c r="AX95" s="250"/>
      <c r="AY95" s="250"/>
      <c r="AZ95" s="250"/>
      <c r="BA95" s="250"/>
      <c r="BB95" s="250"/>
      <c r="BC95" s="250"/>
      <c r="BD95" s="724"/>
      <c r="BE95" s="724"/>
      <c r="BF95" s="724"/>
      <c r="BG95" s="724"/>
      <c r="BH95" s="724"/>
      <c r="BI95" s="724"/>
      <c r="BJ95" s="250"/>
      <c r="BK95" s="250"/>
      <c r="BL95" s="250"/>
      <c r="BM95" s="250"/>
      <c r="BN95" s="250"/>
      <c r="BO95" s="250"/>
      <c r="BP95" s="250"/>
      <c r="BQ95" s="250"/>
      <c r="BR95" s="250"/>
      <c r="BS95" s="250"/>
      <c r="BT95" s="250"/>
      <c r="BU95" s="250"/>
      <c r="BV95" s="250"/>
    </row>
    <row r="96" spans="3:74" ht="11.95" customHeight="1" x14ac:dyDescent="0.25">
      <c r="C96" s="250"/>
      <c r="D96" s="250"/>
      <c r="E96" s="250"/>
      <c r="F96" s="250"/>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300"/>
      <c r="AG96" s="300"/>
      <c r="AH96" s="300"/>
      <c r="AI96" s="250"/>
      <c r="AJ96" s="250"/>
      <c r="AK96" s="250"/>
      <c r="AL96" s="250"/>
      <c r="AM96" s="250"/>
      <c r="AN96" s="250"/>
      <c r="AO96" s="250"/>
      <c r="AP96" s="250"/>
      <c r="AQ96" s="250"/>
      <c r="AR96" s="250"/>
      <c r="AS96" s="250"/>
      <c r="AT96" s="250"/>
      <c r="AU96" s="250"/>
      <c r="AV96" s="250"/>
      <c r="AW96" s="250"/>
      <c r="AX96" s="250"/>
      <c r="AY96" s="250"/>
      <c r="AZ96" s="250"/>
      <c r="BA96" s="250"/>
      <c r="BB96" s="250"/>
      <c r="BC96" s="250"/>
      <c r="BD96" s="724"/>
      <c r="BE96" s="724"/>
      <c r="BF96" s="724"/>
      <c r="BG96" s="724"/>
      <c r="BH96" s="724"/>
      <c r="BI96" s="724"/>
      <c r="BJ96" s="250"/>
      <c r="BK96" s="250"/>
      <c r="BL96" s="250"/>
      <c r="BM96" s="250"/>
      <c r="BN96" s="250"/>
      <c r="BO96" s="250"/>
      <c r="BP96" s="250"/>
      <c r="BQ96" s="250"/>
      <c r="BR96" s="250"/>
      <c r="BS96" s="250"/>
      <c r="BT96" s="250"/>
      <c r="BU96" s="250"/>
      <c r="BV96" s="250"/>
    </row>
    <row r="97" spans="3:74" ht="11.95" customHeight="1" x14ac:dyDescent="0.25">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c r="AA97" s="249"/>
      <c r="AB97" s="249"/>
      <c r="AC97" s="249"/>
      <c r="AD97" s="249"/>
      <c r="AE97" s="249"/>
      <c r="AF97" s="299"/>
      <c r="AG97" s="299"/>
      <c r="AH97" s="299"/>
      <c r="AI97" s="249"/>
      <c r="AJ97" s="249"/>
      <c r="AK97" s="249"/>
      <c r="AL97" s="249"/>
      <c r="AM97" s="249"/>
      <c r="AN97" s="249"/>
      <c r="AO97" s="249"/>
      <c r="AP97" s="249"/>
      <c r="AQ97" s="249"/>
      <c r="AR97" s="249"/>
      <c r="AS97" s="249"/>
      <c r="AT97" s="249"/>
      <c r="AU97" s="249"/>
      <c r="AV97" s="249"/>
      <c r="AW97" s="249"/>
      <c r="AX97" s="249"/>
      <c r="AY97" s="249"/>
      <c r="AZ97" s="249"/>
      <c r="BA97" s="249"/>
      <c r="BB97" s="249"/>
      <c r="BC97" s="249"/>
      <c r="BD97" s="723"/>
      <c r="BE97" s="723"/>
      <c r="BF97" s="723"/>
      <c r="BG97" s="723"/>
      <c r="BH97" s="723"/>
      <c r="BI97" s="723"/>
      <c r="BJ97" s="249"/>
      <c r="BK97" s="249"/>
      <c r="BL97" s="249"/>
      <c r="BM97" s="249"/>
      <c r="BN97" s="249"/>
      <c r="BO97" s="249"/>
      <c r="BP97" s="249"/>
      <c r="BQ97" s="249"/>
      <c r="BR97" s="249"/>
      <c r="BS97" s="249"/>
      <c r="BT97" s="249"/>
      <c r="BU97" s="249"/>
      <c r="BV97" s="249"/>
    </row>
    <row r="99" spans="3:74" ht="11.95" customHeight="1" x14ac:dyDescent="0.25">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301"/>
      <c r="AG99" s="301"/>
      <c r="AH99" s="30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725"/>
      <c r="BE99" s="725"/>
      <c r="BF99" s="725"/>
      <c r="BG99" s="725"/>
      <c r="BH99" s="725"/>
      <c r="BI99" s="725"/>
      <c r="BJ99" s="251"/>
      <c r="BK99" s="251"/>
      <c r="BL99" s="251"/>
      <c r="BM99" s="251"/>
      <c r="BN99" s="251"/>
      <c r="BO99" s="251"/>
      <c r="BP99" s="251"/>
      <c r="BQ99" s="251"/>
      <c r="BR99" s="251"/>
      <c r="BS99" s="251"/>
      <c r="BT99" s="251"/>
      <c r="BU99" s="251"/>
      <c r="BV99" s="251"/>
    </row>
    <row r="100" spans="3:74" ht="11.95" customHeight="1" x14ac:dyDescent="0.25">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302"/>
      <c r="AG100" s="302"/>
      <c r="AH100" s="302"/>
      <c r="AI100" s="252"/>
      <c r="AJ100" s="252"/>
      <c r="AK100" s="252"/>
      <c r="AL100" s="252"/>
      <c r="AM100" s="252"/>
      <c r="AN100" s="252"/>
      <c r="AO100" s="252"/>
      <c r="AP100" s="252"/>
      <c r="AQ100" s="252"/>
      <c r="AR100" s="252"/>
      <c r="AS100" s="252"/>
      <c r="AT100" s="252"/>
      <c r="AU100" s="252"/>
      <c r="AV100" s="252"/>
      <c r="AW100" s="252"/>
      <c r="AX100" s="252"/>
      <c r="AY100" s="252"/>
      <c r="AZ100" s="252"/>
      <c r="BA100" s="252"/>
      <c r="BB100" s="252"/>
      <c r="BC100" s="252"/>
      <c r="BD100" s="726"/>
      <c r="BE100" s="726"/>
      <c r="BF100" s="726"/>
      <c r="BG100" s="726"/>
      <c r="BH100" s="726"/>
      <c r="BI100" s="726"/>
      <c r="BJ100" s="252"/>
      <c r="BK100" s="252"/>
      <c r="BL100" s="252"/>
      <c r="BM100" s="252"/>
      <c r="BN100" s="252"/>
      <c r="BO100" s="252"/>
      <c r="BP100" s="252"/>
      <c r="BQ100" s="252"/>
      <c r="BR100" s="252"/>
      <c r="BS100" s="252"/>
      <c r="BT100" s="252"/>
      <c r="BU100" s="252"/>
      <c r="BV100" s="252"/>
    </row>
  </sheetData>
  <mergeCells count="16">
    <mergeCell ref="A1:A2"/>
    <mergeCell ref="C3:N3"/>
    <mergeCell ref="O3:Z3"/>
    <mergeCell ref="AA3:AL3"/>
    <mergeCell ref="B43:Q43"/>
    <mergeCell ref="B50:Q50"/>
    <mergeCell ref="B53:Q53"/>
    <mergeCell ref="AY3:BJ3"/>
    <mergeCell ref="BK3:BV3"/>
    <mergeCell ref="AM3:AX3"/>
    <mergeCell ref="B45:Q45"/>
    <mergeCell ref="B46:Q46"/>
    <mergeCell ref="B47:Q47"/>
    <mergeCell ref="B51:Q51"/>
    <mergeCell ref="B52:Q52"/>
    <mergeCell ref="B48:Q48"/>
  </mergeCells>
  <conditionalFormatting sqref="C81:BV81 C85:BV85 C89:BV89 C93:BV93 C97:BV97 C101:BV101">
    <cfRule type="cellIs" dxfId="1" priority="1" stopIfTrue="1" operator="notEqual">
      <formula>0</formula>
    </cfRule>
  </conditionalFormatting>
  <hyperlinks>
    <hyperlink ref="A1:A2" location="Contents!A1" display="Table of Contents"/>
  </hyperlinks>
  <pageMargins left="0.25" right="0.25" top="0.25" bottom="0.25" header="0.5" footer="0.5"/>
  <pageSetup scale="82" orientation="portrait" verticalDpi="599"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60"/>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D53" sqref="BD53"/>
    </sheetView>
  </sheetViews>
  <sheetFormatPr defaultColWidth="11" defaultRowHeight="10.7" x14ac:dyDescent="0.2"/>
  <cols>
    <col min="1" max="1" width="12.5" style="255" customWidth="1"/>
    <col min="2" max="2" width="44.5" style="255" customWidth="1"/>
    <col min="3" max="55" width="6.5" style="255" customWidth="1"/>
    <col min="56" max="58" width="6.5" style="732" customWidth="1"/>
    <col min="59" max="61" width="6.5" style="865" customWidth="1"/>
    <col min="62" max="74" width="6.5" style="255" customWidth="1"/>
    <col min="75" max="16384" width="11" style="255"/>
  </cols>
  <sheetData>
    <row r="1" spans="1:74" ht="12.85" customHeight="1" x14ac:dyDescent="0.2">
      <c r="A1" s="946" t="s">
        <v>479</v>
      </c>
      <c r="B1" s="253" t="s">
        <v>1425</v>
      </c>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728"/>
      <c r="BE1" s="728"/>
      <c r="BF1" s="728"/>
      <c r="BG1" s="863"/>
      <c r="BH1" s="863"/>
      <c r="BI1" s="863"/>
      <c r="BJ1" s="254"/>
      <c r="BK1" s="254"/>
      <c r="BL1" s="254"/>
      <c r="BM1" s="254"/>
      <c r="BN1" s="254"/>
      <c r="BO1" s="254"/>
      <c r="BP1" s="254"/>
      <c r="BQ1" s="254"/>
      <c r="BR1" s="254"/>
      <c r="BS1" s="254"/>
      <c r="BT1" s="254"/>
      <c r="BU1" s="254"/>
      <c r="BV1" s="254"/>
    </row>
    <row r="2" spans="1:74" ht="12.85" customHeight="1" x14ac:dyDescent="0.2">
      <c r="A2" s="947"/>
      <c r="B2" s="228" t="str">
        <f>"U.S. Energy Information Administration  |  Short-Term Energy Outlook  - "&amp;Dates!D1</f>
        <v>U.S. Energy Information Administration  |  Short-Term Energy Outlook  - January 2025</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708"/>
      <c r="BE2" s="708"/>
      <c r="BF2" s="708"/>
      <c r="BG2" s="718"/>
      <c r="BH2" s="718"/>
      <c r="BI2" s="718"/>
      <c r="BJ2" s="234"/>
      <c r="BK2" s="234"/>
      <c r="BL2" s="234"/>
      <c r="BM2" s="234"/>
      <c r="BN2" s="234"/>
      <c r="BO2" s="234"/>
      <c r="BP2" s="234"/>
      <c r="BQ2" s="234"/>
      <c r="BR2" s="234"/>
      <c r="BS2" s="234"/>
      <c r="BT2" s="234"/>
      <c r="BU2" s="234"/>
      <c r="BV2" s="234"/>
    </row>
    <row r="3" spans="1:74" ht="12.85" customHeight="1" x14ac:dyDescent="0.2">
      <c r="A3" s="338" t="s">
        <v>777</v>
      </c>
      <c r="B3" s="257"/>
      <c r="C3" s="949">
        <f>Dates!D3</f>
        <v>2021</v>
      </c>
      <c r="D3" s="950"/>
      <c r="E3" s="950"/>
      <c r="F3" s="950"/>
      <c r="G3" s="950"/>
      <c r="H3" s="950"/>
      <c r="I3" s="950"/>
      <c r="J3" s="950"/>
      <c r="K3" s="950"/>
      <c r="L3" s="950"/>
      <c r="M3" s="950"/>
      <c r="N3" s="1027"/>
      <c r="O3" s="949">
        <f>C3+1</f>
        <v>2022</v>
      </c>
      <c r="P3" s="950"/>
      <c r="Q3" s="950"/>
      <c r="R3" s="950"/>
      <c r="S3" s="950"/>
      <c r="T3" s="950"/>
      <c r="U3" s="950"/>
      <c r="V3" s="950"/>
      <c r="W3" s="950"/>
      <c r="X3" s="950"/>
      <c r="Y3" s="950"/>
      <c r="Z3" s="1027"/>
      <c r="AA3" s="949">
        <f>O3+1</f>
        <v>2023</v>
      </c>
      <c r="AB3" s="950"/>
      <c r="AC3" s="950"/>
      <c r="AD3" s="950"/>
      <c r="AE3" s="950"/>
      <c r="AF3" s="950"/>
      <c r="AG3" s="950"/>
      <c r="AH3" s="950"/>
      <c r="AI3" s="950"/>
      <c r="AJ3" s="950"/>
      <c r="AK3" s="950"/>
      <c r="AL3" s="1027"/>
      <c r="AM3" s="949">
        <f>AA3+1</f>
        <v>2024</v>
      </c>
      <c r="AN3" s="950"/>
      <c r="AO3" s="950"/>
      <c r="AP3" s="950"/>
      <c r="AQ3" s="950"/>
      <c r="AR3" s="950"/>
      <c r="AS3" s="950"/>
      <c r="AT3" s="950"/>
      <c r="AU3" s="950"/>
      <c r="AV3" s="950"/>
      <c r="AW3" s="950"/>
      <c r="AX3" s="1027"/>
      <c r="AY3" s="949">
        <f>AM3+1</f>
        <v>2025</v>
      </c>
      <c r="AZ3" s="950"/>
      <c r="BA3" s="950"/>
      <c r="BB3" s="950"/>
      <c r="BC3" s="950"/>
      <c r="BD3" s="950"/>
      <c r="BE3" s="950"/>
      <c r="BF3" s="950"/>
      <c r="BG3" s="950"/>
      <c r="BH3" s="950"/>
      <c r="BI3" s="950"/>
      <c r="BJ3" s="1027"/>
      <c r="BK3" s="949">
        <f>AY3+1</f>
        <v>2026</v>
      </c>
      <c r="BL3" s="950"/>
      <c r="BM3" s="950"/>
      <c r="BN3" s="950"/>
      <c r="BO3" s="950"/>
      <c r="BP3" s="950"/>
      <c r="BQ3" s="950"/>
      <c r="BR3" s="950"/>
      <c r="BS3" s="950"/>
      <c r="BT3" s="950"/>
      <c r="BU3" s="950"/>
      <c r="BV3" s="1027"/>
    </row>
    <row r="4" spans="1:74" s="93" customFormat="1" ht="12.85" customHeight="1" x14ac:dyDescent="0.2">
      <c r="A4" s="344" t="str">
        <f>TEXT(Dates!$D$2,"dddd, mmmm d, yyyy")</f>
        <v>Thursday, January 9, 2025</v>
      </c>
      <c r="B4" s="258"/>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93" customFormat="1" ht="11.95" customHeight="1" x14ac:dyDescent="0.2">
      <c r="A5" s="69"/>
      <c r="B5" s="94"/>
      <c r="C5" s="516"/>
      <c r="D5" s="516"/>
      <c r="E5" s="516"/>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6"/>
      <c r="AK5" s="516"/>
      <c r="AL5" s="516"/>
      <c r="AM5" s="516"/>
      <c r="AN5" s="516"/>
      <c r="AO5" s="516"/>
      <c r="AP5" s="516"/>
      <c r="AQ5" s="516"/>
      <c r="AR5" s="516"/>
      <c r="AS5" s="516"/>
      <c r="AT5" s="516"/>
      <c r="AU5" s="516"/>
      <c r="AV5" s="516"/>
      <c r="AW5" s="516"/>
      <c r="AX5" s="516"/>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row>
    <row r="6" spans="1:74" s="93" customFormat="1" ht="11.95" customHeight="1" x14ac:dyDescent="0.2">
      <c r="A6" s="521" t="s">
        <v>15</v>
      </c>
      <c r="B6" s="776" t="s">
        <v>1417</v>
      </c>
      <c r="C6" s="112">
        <v>0.60611770527999997</v>
      </c>
      <c r="D6" s="112">
        <v>0.54571545225999996</v>
      </c>
      <c r="E6" s="112">
        <v>0.66556358803000004</v>
      </c>
      <c r="F6" s="112">
        <v>0.64065165060999996</v>
      </c>
      <c r="G6" s="112">
        <v>0.68088032406999999</v>
      </c>
      <c r="H6" s="112">
        <v>0.64389012833000003</v>
      </c>
      <c r="I6" s="112">
        <v>0.63770769668000005</v>
      </c>
      <c r="J6" s="112">
        <v>0.64169566111999998</v>
      </c>
      <c r="K6" s="112">
        <v>0.60963322612000004</v>
      </c>
      <c r="L6" s="112">
        <v>0.64027918361000002</v>
      </c>
      <c r="M6" s="112">
        <v>0.64233106483000002</v>
      </c>
      <c r="N6" s="112">
        <v>0.67876390546999998</v>
      </c>
      <c r="O6" s="112">
        <v>0.66522215765000003</v>
      </c>
      <c r="P6" s="112">
        <v>0.62687326837000001</v>
      </c>
      <c r="Q6" s="112">
        <v>0.71411940675999996</v>
      </c>
      <c r="R6" s="112">
        <v>0.69896509172999999</v>
      </c>
      <c r="S6" s="112">
        <v>0.72396232705999997</v>
      </c>
      <c r="T6" s="112">
        <v>0.70932362009000005</v>
      </c>
      <c r="U6" s="112">
        <v>0.69087530372999995</v>
      </c>
      <c r="V6" s="112">
        <v>0.66359531382000003</v>
      </c>
      <c r="W6" s="112">
        <v>0.61710286457999997</v>
      </c>
      <c r="X6" s="112">
        <v>0.64559402951</v>
      </c>
      <c r="Y6" s="112">
        <v>0.66411194801999995</v>
      </c>
      <c r="Z6" s="112">
        <v>0.66018473019000001</v>
      </c>
      <c r="AA6" s="112">
        <v>0.67672853856000004</v>
      </c>
      <c r="AB6" s="112">
        <v>0.64249902631</v>
      </c>
      <c r="AC6" s="112">
        <v>0.71971266104999998</v>
      </c>
      <c r="AD6" s="112">
        <v>0.69525174584000005</v>
      </c>
      <c r="AE6" s="112">
        <v>0.73598578932000003</v>
      </c>
      <c r="AF6" s="112">
        <v>0.68770690933</v>
      </c>
      <c r="AG6" s="112">
        <v>0.69739379635999998</v>
      </c>
      <c r="AH6" s="112">
        <v>0.70452520177</v>
      </c>
      <c r="AI6" s="112">
        <v>0.65545780172000001</v>
      </c>
      <c r="AJ6" s="112">
        <v>0.68448633324999997</v>
      </c>
      <c r="AK6" s="112">
        <v>0.66176947122999996</v>
      </c>
      <c r="AL6" s="112">
        <v>0.69196732697999996</v>
      </c>
      <c r="AM6" s="112">
        <v>0.66248159573999998</v>
      </c>
      <c r="AN6" s="112">
        <v>0.68145711929999997</v>
      </c>
      <c r="AO6" s="112">
        <v>0.74976996172999999</v>
      </c>
      <c r="AP6" s="112">
        <v>0.73629572105999996</v>
      </c>
      <c r="AQ6" s="112">
        <v>0.75827769182000004</v>
      </c>
      <c r="AR6" s="112">
        <v>0.74207292757999999</v>
      </c>
      <c r="AS6" s="112">
        <v>0.73338906465999998</v>
      </c>
      <c r="AT6" s="112">
        <v>0.73218182370999996</v>
      </c>
      <c r="AU6" s="112">
        <v>0.67923689941999998</v>
      </c>
      <c r="AV6" s="112">
        <v>0.73984684334999995</v>
      </c>
      <c r="AW6" s="112">
        <v>0.70580716868000004</v>
      </c>
      <c r="AX6" s="112">
        <v>0.72216156283999999</v>
      </c>
      <c r="AY6" s="520">
        <v>0.70667630000000003</v>
      </c>
      <c r="AZ6" s="520">
        <v>0.69392030000000005</v>
      </c>
      <c r="BA6" s="520">
        <v>0.7920123</v>
      </c>
      <c r="BB6" s="520">
        <v>0.79092399999999996</v>
      </c>
      <c r="BC6" s="520">
        <v>0.82964230000000005</v>
      </c>
      <c r="BD6" s="520">
        <v>0.81671450000000001</v>
      </c>
      <c r="BE6" s="520">
        <v>0.79811390000000004</v>
      </c>
      <c r="BF6" s="520">
        <v>0.77898270000000003</v>
      </c>
      <c r="BG6" s="520">
        <v>0.72917790000000005</v>
      </c>
      <c r="BH6" s="520">
        <v>0.77093999999999996</v>
      </c>
      <c r="BI6" s="520">
        <v>0.75009570000000003</v>
      </c>
      <c r="BJ6" s="520">
        <v>0.74738899999999997</v>
      </c>
      <c r="BK6" s="520">
        <v>0.74130890000000005</v>
      </c>
      <c r="BL6" s="520">
        <v>0.72465210000000002</v>
      </c>
      <c r="BM6" s="520">
        <v>0.82343900000000003</v>
      </c>
      <c r="BN6" s="520">
        <v>0.83727859999999998</v>
      </c>
      <c r="BO6" s="520">
        <v>0.86594649999999995</v>
      </c>
      <c r="BP6" s="520">
        <v>0.85279819999999995</v>
      </c>
      <c r="BQ6" s="520">
        <v>0.83387330000000004</v>
      </c>
      <c r="BR6" s="520">
        <v>0.81656340000000005</v>
      </c>
      <c r="BS6" s="520">
        <v>0.74971940000000004</v>
      </c>
      <c r="BT6" s="520">
        <v>0.80122640000000001</v>
      </c>
      <c r="BU6" s="520">
        <v>0.76580029999999999</v>
      </c>
      <c r="BV6" s="520">
        <v>0.77064889999999997</v>
      </c>
    </row>
    <row r="7" spans="1:74" s="93" customFormat="1" ht="11.95" customHeight="1" x14ac:dyDescent="0.2">
      <c r="A7" s="259" t="s">
        <v>773</v>
      </c>
      <c r="B7" s="517" t="s">
        <v>1418</v>
      </c>
      <c r="C7" s="452">
        <v>2.3441945020999999E-2</v>
      </c>
      <c r="D7" s="452">
        <v>2.7083939519000001E-2</v>
      </c>
      <c r="E7" s="452">
        <v>3.2624426555000002E-2</v>
      </c>
      <c r="F7" s="452">
        <v>3.2622070727999997E-2</v>
      </c>
      <c r="G7" s="452">
        <v>3.4551960261999998E-2</v>
      </c>
      <c r="H7" s="452">
        <v>3.1392969812000002E-2</v>
      </c>
      <c r="I7" s="452">
        <v>3.0728590723E-2</v>
      </c>
      <c r="J7" s="452">
        <v>3.4722958347000003E-2</v>
      </c>
      <c r="K7" s="452">
        <v>2.8892155172999999E-2</v>
      </c>
      <c r="L7" s="452">
        <v>3.7445940679999998E-2</v>
      </c>
      <c r="M7" s="452">
        <v>3.5847238954000001E-2</v>
      </c>
      <c r="N7" s="452">
        <v>3.7052519281E-2</v>
      </c>
      <c r="O7" s="452">
        <v>3.1295586696000001E-2</v>
      </c>
      <c r="P7" s="452">
        <v>3.0563466760000001E-2</v>
      </c>
      <c r="Q7" s="452">
        <v>3.7204449894E-2</v>
      </c>
      <c r="R7" s="452">
        <v>3.7976023608000002E-2</v>
      </c>
      <c r="S7" s="452">
        <v>3.7220423065000001E-2</v>
      </c>
      <c r="T7" s="452">
        <v>4.2690898263000002E-2</v>
      </c>
      <c r="U7" s="452">
        <v>3.8082709947999997E-2</v>
      </c>
      <c r="V7" s="452">
        <v>4.1901542648000001E-2</v>
      </c>
      <c r="W7" s="452">
        <v>3.8419115766000003E-2</v>
      </c>
      <c r="X7" s="452">
        <v>4.3662446087999997E-2</v>
      </c>
      <c r="Y7" s="452">
        <v>4.0525326464999997E-2</v>
      </c>
      <c r="Z7" s="452">
        <v>4.2173933173999999E-2</v>
      </c>
      <c r="AA7" s="452">
        <v>4.4645181875000002E-2</v>
      </c>
      <c r="AB7" s="452">
        <v>4.2885108834999998E-2</v>
      </c>
      <c r="AC7" s="452">
        <v>5.1505184012000001E-2</v>
      </c>
      <c r="AD7" s="452">
        <v>4.8101870120000001E-2</v>
      </c>
      <c r="AE7" s="452">
        <v>6.4170593166999995E-2</v>
      </c>
      <c r="AF7" s="452">
        <v>6.0559066561999997E-2</v>
      </c>
      <c r="AG7" s="452">
        <v>5.3738973749000003E-2</v>
      </c>
      <c r="AH7" s="452">
        <v>6.0734540215E-2</v>
      </c>
      <c r="AI7" s="452">
        <v>6.0538793237000003E-2</v>
      </c>
      <c r="AJ7" s="452">
        <v>5.9065284239000003E-2</v>
      </c>
      <c r="AK7" s="452">
        <v>5.1339770074E-2</v>
      </c>
      <c r="AL7" s="452">
        <v>6.3211621250000002E-2</v>
      </c>
      <c r="AM7" s="452">
        <v>5.4089585008999998E-2</v>
      </c>
      <c r="AN7" s="452">
        <v>6.1379436051999997E-2</v>
      </c>
      <c r="AO7" s="452">
        <v>6.1758786184999998E-2</v>
      </c>
      <c r="AP7" s="452">
        <v>6.3443442884000001E-2</v>
      </c>
      <c r="AQ7" s="452">
        <v>6.1874364878E-2</v>
      </c>
      <c r="AR7" s="452">
        <v>6.7863950111999999E-2</v>
      </c>
      <c r="AS7" s="452">
        <v>7.2354524027000003E-2</v>
      </c>
      <c r="AT7" s="452">
        <v>6.6045073735000001E-2</v>
      </c>
      <c r="AU7" s="452">
        <v>6.4318303706999994E-2</v>
      </c>
      <c r="AV7" s="452">
        <v>6.6076105866000004E-2</v>
      </c>
      <c r="AW7" s="452">
        <v>6.1673455389000001E-2</v>
      </c>
      <c r="AX7" s="452">
        <v>6.3481876763000003E-2</v>
      </c>
      <c r="AY7" s="457">
        <v>5.8333000000000003E-2</v>
      </c>
      <c r="AZ7" s="457">
        <v>5.6709500000000003E-2</v>
      </c>
      <c r="BA7" s="457">
        <v>6.3166E-2</v>
      </c>
      <c r="BB7" s="457">
        <v>6.2734799999999993E-2</v>
      </c>
      <c r="BC7" s="457">
        <v>6.8430400000000002E-2</v>
      </c>
      <c r="BD7" s="457">
        <v>6.8294800000000003E-2</v>
      </c>
      <c r="BE7" s="457">
        <v>6.9053600000000007E-2</v>
      </c>
      <c r="BF7" s="457">
        <v>6.9652699999999998E-2</v>
      </c>
      <c r="BG7" s="457">
        <v>6.5669699999999998E-2</v>
      </c>
      <c r="BH7" s="457">
        <v>6.8617399999999995E-2</v>
      </c>
      <c r="BI7" s="457">
        <v>6.6575999999999996E-2</v>
      </c>
      <c r="BJ7" s="457">
        <v>7.0858599999999994E-2</v>
      </c>
      <c r="BK7" s="457">
        <v>6.3698199999999996E-2</v>
      </c>
      <c r="BL7" s="457">
        <v>6.1725299999999997E-2</v>
      </c>
      <c r="BM7" s="457">
        <v>7.0403499999999994E-2</v>
      </c>
      <c r="BN7" s="457">
        <v>6.9323499999999996E-2</v>
      </c>
      <c r="BO7" s="457">
        <v>7.4307399999999996E-2</v>
      </c>
      <c r="BP7" s="457">
        <v>7.3038500000000006E-2</v>
      </c>
      <c r="BQ7" s="457">
        <v>7.3392899999999997E-2</v>
      </c>
      <c r="BR7" s="457">
        <v>7.4130100000000004E-2</v>
      </c>
      <c r="BS7" s="457">
        <v>7.0258699999999993E-2</v>
      </c>
      <c r="BT7" s="457">
        <v>7.1990799999999994E-2</v>
      </c>
      <c r="BU7" s="457">
        <v>6.92054E-2</v>
      </c>
      <c r="BV7" s="457">
        <v>7.3928800000000003E-2</v>
      </c>
    </row>
    <row r="8" spans="1:74" s="93" customFormat="1" ht="11.95" customHeight="1" x14ac:dyDescent="0.2">
      <c r="A8" s="260" t="s">
        <v>539</v>
      </c>
      <c r="B8" s="517" t="s">
        <v>1419</v>
      </c>
      <c r="C8" s="452">
        <v>6.3623842999999999E-2</v>
      </c>
      <c r="D8" s="452">
        <v>5.0555822E-2</v>
      </c>
      <c r="E8" s="452">
        <v>6.4766035E-2</v>
      </c>
      <c r="F8" s="452">
        <v>6.2331617999999998E-2</v>
      </c>
      <c r="G8" s="452">
        <v>6.8944349000000002E-2</v>
      </c>
      <c r="H8" s="452">
        <v>6.7645392999999998E-2</v>
      </c>
      <c r="I8" s="452">
        <v>6.9433480000000006E-2</v>
      </c>
      <c r="J8" s="452">
        <v>6.4306328999999995E-2</v>
      </c>
      <c r="K8" s="452">
        <v>6.2036926999999999E-2</v>
      </c>
      <c r="L8" s="452">
        <v>7.1307403000000005E-2</v>
      </c>
      <c r="M8" s="452">
        <v>7.1495755999999994E-2</v>
      </c>
      <c r="N8" s="452">
        <v>7.3048482999999997E-2</v>
      </c>
      <c r="O8" s="452">
        <v>7.0911891000000005E-2</v>
      </c>
      <c r="P8" s="452">
        <v>6.2452928999999997E-2</v>
      </c>
      <c r="Q8" s="452">
        <v>6.9747570999999994E-2</v>
      </c>
      <c r="R8" s="452">
        <v>6.4053737999999999E-2</v>
      </c>
      <c r="S8" s="452">
        <v>6.9145580999999998E-2</v>
      </c>
      <c r="T8" s="452">
        <v>6.9177629000000004E-2</v>
      </c>
      <c r="U8" s="452">
        <v>6.9699365999999999E-2</v>
      </c>
      <c r="V8" s="452">
        <v>6.7535672000000005E-2</v>
      </c>
      <c r="W8" s="452">
        <v>5.9938685999999998E-2</v>
      </c>
      <c r="X8" s="452">
        <v>6.9516270000000005E-2</v>
      </c>
      <c r="Y8" s="452">
        <v>6.9719157000000004E-2</v>
      </c>
      <c r="Z8" s="452">
        <v>6.6330149000000005E-2</v>
      </c>
      <c r="AA8" s="452">
        <v>6.8562037000000006E-2</v>
      </c>
      <c r="AB8" s="452">
        <v>6.1770986E-2</v>
      </c>
      <c r="AC8" s="452">
        <v>6.7602050999999996E-2</v>
      </c>
      <c r="AD8" s="452">
        <v>6.4392172999999997E-2</v>
      </c>
      <c r="AE8" s="452">
        <v>6.8093702000000006E-2</v>
      </c>
      <c r="AF8" s="452">
        <v>6.8680964999999997E-2</v>
      </c>
      <c r="AG8" s="452">
        <v>7.0732563999999998E-2</v>
      </c>
      <c r="AH8" s="452">
        <v>6.8742112999999994E-2</v>
      </c>
      <c r="AI8" s="452">
        <v>6.6525910999999993E-2</v>
      </c>
      <c r="AJ8" s="452">
        <v>7.0353463000000005E-2</v>
      </c>
      <c r="AK8" s="452">
        <v>6.9776497000000007E-2</v>
      </c>
      <c r="AL8" s="452">
        <v>7.4058390000000002E-2</v>
      </c>
      <c r="AM8" s="452">
        <v>6.7741896999999995E-2</v>
      </c>
      <c r="AN8" s="452">
        <v>6.8532256E-2</v>
      </c>
      <c r="AO8" s="452">
        <v>7.2881101000000004E-2</v>
      </c>
      <c r="AP8" s="452">
        <v>6.4981717999999994E-2</v>
      </c>
      <c r="AQ8" s="452">
        <v>7.0130253000000004E-2</v>
      </c>
      <c r="AR8" s="452">
        <v>6.8816005E-2</v>
      </c>
      <c r="AS8" s="452">
        <v>7.4743064999999997E-2</v>
      </c>
      <c r="AT8" s="452">
        <v>7.4169328000000007E-2</v>
      </c>
      <c r="AU8" s="452">
        <v>6.8964822999999995E-2</v>
      </c>
      <c r="AV8" s="452">
        <v>7.4431499999999998E-2</v>
      </c>
      <c r="AW8" s="452">
        <v>7.0902000000000007E-2</v>
      </c>
      <c r="AX8" s="452">
        <v>8.2258200000000004E-2</v>
      </c>
      <c r="AY8" s="457">
        <v>7.1833900000000006E-2</v>
      </c>
      <c r="AZ8" s="457">
        <v>6.4103499999999994E-2</v>
      </c>
      <c r="BA8" s="457">
        <v>7.2224700000000003E-2</v>
      </c>
      <c r="BB8" s="457">
        <v>6.6716700000000004E-2</v>
      </c>
      <c r="BC8" s="457">
        <v>7.3728399999999999E-2</v>
      </c>
      <c r="BD8" s="457">
        <v>6.9277699999999998E-2</v>
      </c>
      <c r="BE8" s="457">
        <v>7.4519500000000002E-2</v>
      </c>
      <c r="BF8" s="457">
        <v>7.1850399999999995E-2</v>
      </c>
      <c r="BG8" s="457">
        <v>6.8422499999999997E-2</v>
      </c>
      <c r="BH8" s="457">
        <v>7.1678099999999995E-2</v>
      </c>
      <c r="BI8" s="457">
        <v>7.2427800000000001E-2</v>
      </c>
      <c r="BJ8" s="457">
        <v>7.2511800000000001E-2</v>
      </c>
      <c r="BK8" s="457">
        <v>7.2233900000000004E-2</v>
      </c>
      <c r="BL8" s="457">
        <v>6.4035700000000001E-2</v>
      </c>
      <c r="BM8" s="457">
        <v>7.2477299999999995E-2</v>
      </c>
      <c r="BN8" s="457">
        <v>6.6802500000000001E-2</v>
      </c>
      <c r="BO8" s="457">
        <v>7.2914300000000001E-2</v>
      </c>
      <c r="BP8" s="457">
        <v>6.8806000000000006E-2</v>
      </c>
      <c r="BQ8" s="457">
        <v>7.3425699999999997E-2</v>
      </c>
      <c r="BR8" s="457">
        <v>7.0917499999999994E-2</v>
      </c>
      <c r="BS8" s="457">
        <v>6.7297599999999999E-2</v>
      </c>
      <c r="BT8" s="457">
        <v>7.1242600000000003E-2</v>
      </c>
      <c r="BU8" s="457">
        <v>7.1942199999999998E-2</v>
      </c>
      <c r="BV8" s="457">
        <v>7.2285199999999994E-2</v>
      </c>
    </row>
    <row r="9" spans="1:74" s="93" customFormat="1" ht="11.95" customHeight="1" x14ac:dyDescent="0.2">
      <c r="A9" s="259" t="s">
        <v>32</v>
      </c>
      <c r="B9" s="517" t="s">
        <v>1073</v>
      </c>
      <c r="C9" s="452">
        <v>8.1679711262999999E-2</v>
      </c>
      <c r="D9" s="452">
        <v>7.6784640542999993E-2</v>
      </c>
      <c r="E9" s="452">
        <v>9.6549624353999997E-2</v>
      </c>
      <c r="F9" s="452">
        <v>9.1178261753999998E-2</v>
      </c>
      <c r="G9" s="452">
        <v>0.1030942295</v>
      </c>
      <c r="H9" s="452">
        <v>0.10103386722</v>
      </c>
      <c r="I9" s="452">
        <v>0.1039583245</v>
      </c>
      <c r="J9" s="452">
        <v>0.10084783709</v>
      </c>
      <c r="K9" s="452">
        <v>9.5279429523000003E-2</v>
      </c>
      <c r="L9" s="452">
        <v>0.10525746841</v>
      </c>
      <c r="M9" s="452">
        <v>0.10004821209</v>
      </c>
      <c r="N9" s="452">
        <v>9.9259302059999999E-2</v>
      </c>
      <c r="O9" s="452">
        <v>9.0445440338999997E-2</v>
      </c>
      <c r="P9" s="452">
        <v>8.4295369504999995E-2</v>
      </c>
      <c r="Q9" s="452">
        <v>9.9925772955000006E-2</v>
      </c>
      <c r="R9" s="452">
        <v>9.3226296515000001E-2</v>
      </c>
      <c r="S9" s="452">
        <v>0.10126989058999999</v>
      </c>
      <c r="T9" s="452">
        <v>0.10093043737</v>
      </c>
      <c r="U9" s="452">
        <v>9.7857899541000007E-2</v>
      </c>
      <c r="V9" s="452">
        <v>0.10366304295999999</v>
      </c>
      <c r="W9" s="452">
        <v>9.3779508760000005E-2</v>
      </c>
      <c r="X9" s="452">
        <v>0.10251750935999999</v>
      </c>
      <c r="Y9" s="452">
        <v>9.8440532644999995E-2</v>
      </c>
      <c r="Z9" s="452">
        <v>9.6384766051999998E-2</v>
      </c>
      <c r="AA9" s="452">
        <v>9.4571517933999996E-2</v>
      </c>
      <c r="AB9" s="452">
        <v>8.4579270087999994E-2</v>
      </c>
      <c r="AC9" s="452">
        <v>0.10122607905</v>
      </c>
      <c r="AD9" s="452">
        <v>9.4162266090000002E-2</v>
      </c>
      <c r="AE9" s="452">
        <v>0.10151552507</v>
      </c>
      <c r="AF9" s="452">
        <v>0.10158716649000001</v>
      </c>
      <c r="AG9" s="452">
        <v>9.9296357131999996E-2</v>
      </c>
      <c r="AH9" s="452">
        <v>0.10515197975</v>
      </c>
      <c r="AI9" s="452">
        <v>9.4667295868000004E-2</v>
      </c>
      <c r="AJ9" s="452">
        <v>0.10438520012999999</v>
      </c>
      <c r="AK9" s="452">
        <v>9.8118271928000003E-2</v>
      </c>
      <c r="AL9" s="452">
        <v>9.7507651077999996E-2</v>
      </c>
      <c r="AM9" s="452">
        <v>8.9422469993999998E-2</v>
      </c>
      <c r="AN9" s="452">
        <v>9.1157156303999995E-2</v>
      </c>
      <c r="AO9" s="452">
        <v>9.8002879511999999E-2</v>
      </c>
      <c r="AP9" s="452">
        <v>9.0272605273999995E-2</v>
      </c>
      <c r="AQ9" s="452">
        <v>0.1075851323</v>
      </c>
      <c r="AR9" s="452">
        <v>9.6328494809999998E-2</v>
      </c>
      <c r="AS9" s="452">
        <v>0.10366194216999999</v>
      </c>
      <c r="AT9" s="452">
        <v>0.10335386834</v>
      </c>
      <c r="AU9" s="452">
        <v>9.7283418462000004E-2</v>
      </c>
      <c r="AV9" s="452">
        <v>0.10669076827</v>
      </c>
      <c r="AW9" s="452">
        <v>9.6152832088999995E-2</v>
      </c>
      <c r="AX9" s="452">
        <v>9.7586483934999996E-2</v>
      </c>
      <c r="AY9" s="457">
        <v>9.2404100000000003E-2</v>
      </c>
      <c r="AZ9" s="457">
        <v>8.5804400000000003E-2</v>
      </c>
      <c r="BA9" s="457">
        <v>9.8178399999999999E-2</v>
      </c>
      <c r="BB9" s="457">
        <v>9.2571399999999998E-2</v>
      </c>
      <c r="BC9" s="457">
        <v>0.1060591</v>
      </c>
      <c r="BD9" s="457">
        <v>9.8474699999999998E-2</v>
      </c>
      <c r="BE9" s="457">
        <v>0.10445980000000001</v>
      </c>
      <c r="BF9" s="457">
        <v>0.1027038</v>
      </c>
      <c r="BG9" s="457">
        <v>9.6455200000000005E-2</v>
      </c>
      <c r="BH9" s="457">
        <v>0.101451</v>
      </c>
      <c r="BI9" s="457">
        <v>9.9404000000000006E-2</v>
      </c>
      <c r="BJ9" s="457">
        <v>9.8497699999999994E-2</v>
      </c>
      <c r="BK9" s="457">
        <v>9.1547500000000004E-2</v>
      </c>
      <c r="BL9" s="457">
        <v>8.5541400000000004E-2</v>
      </c>
      <c r="BM9" s="457">
        <v>9.8246200000000006E-2</v>
      </c>
      <c r="BN9" s="457">
        <v>9.2391000000000001E-2</v>
      </c>
      <c r="BO9" s="457">
        <v>0.1049057</v>
      </c>
      <c r="BP9" s="457">
        <v>9.7963499999999995E-2</v>
      </c>
      <c r="BQ9" s="457">
        <v>0.1031705</v>
      </c>
      <c r="BR9" s="457">
        <v>0.10176739999999999</v>
      </c>
      <c r="BS9" s="457">
        <v>9.5197199999999996E-2</v>
      </c>
      <c r="BT9" s="457">
        <v>0.10068580000000001</v>
      </c>
      <c r="BU9" s="457">
        <v>9.8585599999999995E-2</v>
      </c>
      <c r="BV9" s="457">
        <v>9.7916699999999995E-2</v>
      </c>
    </row>
    <row r="10" spans="1:74" s="93" customFormat="1" ht="11.95" customHeight="1" x14ac:dyDescent="0.2">
      <c r="A10" s="256" t="s">
        <v>22</v>
      </c>
      <c r="B10" s="517" t="s">
        <v>1066</v>
      </c>
      <c r="C10" s="452">
        <v>9.9883739999999995E-3</v>
      </c>
      <c r="D10" s="452">
        <v>9.2633309999999996E-3</v>
      </c>
      <c r="E10" s="452">
        <v>9.6303039999999993E-3</v>
      </c>
      <c r="F10" s="452">
        <v>9.6129969999999999E-3</v>
      </c>
      <c r="G10" s="452">
        <v>9.9465909999999994E-3</v>
      </c>
      <c r="H10" s="452">
        <v>9.5772970000000002E-3</v>
      </c>
      <c r="I10" s="452">
        <v>1.0001714E-2</v>
      </c>
      <c r="J10" s="452">
        <v>9.9548510000000007E-3</v>
      </c>
      <c r="K10" s="452">
        <v>9.8022140000000001E-3</v>
      </c>
      <c r="L10" s="452">
        <v>9.892952E-3</v>
      </c>
      <c r="M10" s="452">
        <v>9.8785100000000001E-3</v>
      </c>
      <c r="N10" s="452">
        <v>1.0457998E-2</v>
      </c>
      <c r="O10" s="452">
        <v>1.0409272000000001E-2</v>
      </c>
      <c r="P10" s="452">
        <v>9.1119540000000002E-3</v>
      </c>
      <c r="Q10" s="452">
        <v>9.7821339999999996E-3</v>
      </c>
      <c r="R10" s="452">
        <v>9.5936300000000006E-3</v>
      </c>
      <c r="S10" s="452">
        <v>9.9210500000000007E-3</v>
      </c>
      <c r="T10" s="452">
        <v>9.5742220000000003E-3</v>
      </c>
      <c r="U10" s="452">
        <v>9.9702699999999998E-3</v>
      </c>
      <c r="V10" s="452">
        <v>1.0013032E-2</v>
      </c>
      <c r="W10" s="452">
        <v>9.7550359999999999E-3</v>
      </c>
      <c r="X10" s="452">
        <v>9.8235370000000002E-3</v>
      </c>
      <c r="Y10" s="452">
        <v>9.984784E-3</v>
      </c>
      <c r="Z10" s="452">
        <v>1.0449682E-2</v>
      </c>
      <c r="AA10" s="452">
        <v>1.0238208E-2</v>
      </c>
      <c r="AB10" s="452">
        <v>9.3120979999999996E-3</v>
      </c>
      <c r="AC10" s="452">
        <v>1.0312777E-2</v>
      </c>
      <c r="AD10" s="452">
        <v>9.8442159999999994E-3</v>
      </c>
      <c r="AE10" s="452">
        <v>9.9832840000000003E-3</v>
      </c>
      <c r="AF10" s="452">
        <v>9.6322040000000001E-3</v>
      </c>
      <c r="AG10" s="452">
        <v>9.8154060000000005E-3</v>
      </c>
      <c r="AH10" s="452">
        <v>9.7159640000000005E-3</v>
      </c>
      <c r="AI10" s="452">
        <v>9.7045729999999993E-3</v>
      </c>
      <c r="AJ10" s="452">
        <v>1.0237883999999999E-2</v>
      </c>
      <c r="AK10" s="452">
        <v>1.0131223E-2</v>
      </c>
      <c r="AL10" s="452">
        <v>1.0417727E-2</v>
      </c>
      <c r="AM10" s="452">
        <v>1.0225856E-2</v>
      </c>
      <c r="AN10" s="452">
        <v>9.5280569999999995E-3</v>
      </c>
      <c r="AO10" s="452">
        <v>9.7727739999999997E-3</v>
      </c>
      <c r="AP10" s="452">
        <v>9.7603410000000005E-3</v>
      </c>
      <c r="AQ10" s="452">
        <v>9.6273030000000002E-3</v>
      </c>
      <c r="AR10" s="452">
        <v>9.5383229999999996E-3</v>
      </c>
      <c r="AS10" s="452">
        <v>9.9039469999999998E-3</v>
      </c>
      <c r="AT10" s="452">
        <v>9.857312E-3</v>
      </c>
      <c r="AU10" s="452">
        <v>9.5455369999999998E-3</v>
      </c>
      <c r="AV10" s="452">
        <v>9.3642640000000006E-3</v>
      </c>
      <c r="AW10" s="452">
        <v>1.01414E-2</v>
      </c>
      <c r="AX10" s="452">
        <v>1.0278499999999999E-2</v>
      </c>
      <c r="AY10" s="457">
        <v>1.0113199999999999E-2</v>
      </c>
      <c r="AZ10" s="457">
        <v>9.5186899999999998E-3</v>
      </c>
      <c r="BA10" s="457">
        <v>9.5857500000000005E-3</v>
      </c>
      <c r="BB10" s="457">
        <v>9.7291900000000004E-3</v>
      </c>
      <c r="BC10" s="457">
        <v>9.3394099999999994E-3</v>
      </c>
      <c r="BD10" s="457">
        <v>9.4287499999999996E-3</v>
      </c>
      <c r="BE10" s="457">
        <v>9.9209499999999996E-3</v>
      </c>
      <c r="BF10" s="457">
        <v>9.9107699999999993E-3</v>
      </c>
      <c r="BG10" s="457">
        <v>9.9229799999999996E-3</v>
      </c>
      <c r="BH10" s="457">
        <v>9.6726999999999994E-3</v>
      </c>
      <c r="BI10" s="457">
        <v>1.0365600000000001E-2</v>
      </c>
      <c r="BJ10" s="457">
        <v>1.04168E-2</v>
      </c>
      <c r="BK10" s="457">
        <v>1.02951E-2</v>
      </c>
      <c r="BL10" s="457">
        <v>9.4380899999999997E-3</v>
      </c>
      <c r="BM10" s="457">
        <v>9.5512900000000005E-3</v>
      </c>
      <c r="BN10" s="457">
        <v>9.1820700000000005E-3</v>
      </c>
      <c r="BO10" s="457">
        <v>8.6890999999999999E-3</v>
      </c>
      <c r="BP10" s="457">
        <v>9.3891300000000007E-3</v>
      </c>
      <c r="BQ10" s="457">
        <v>1.0044000000000001E-2</v>
      </c>
      <c r="BR10" s="457">
        <v>1.0006900000000001E-2</v>
      </c>
      <c r="BS10" s="457">
        <v>9.9765600000000006E-3</v>
      </c>
      <c r="BT10" s="457">
        <v>9.7096400000000003E-3</v>
      </c>
      <c r="BU10" s="457">
        <v>1.0287900000000001E-2</v>
      </c>
      <c r="BV10" s="457">
        <v>1.0474799999999999E-2</v>
      </c>
    </row>
    <row r="11" spans="1:74" s="93" customFormat="1" ht="11.95" customHeight="1" x14ac:dyDescent="0.2">
      <c r="A11" s="256" t="s">
        <v>21</v>
      </c>
      <c r="B11" s="517" t="s">
        <v>1420</v>
      </c>
      <c r="C11" s="452">
        <v>8.3798859000000003E-2</v>
      </c>
      <c r="D11" s="452">
        <v>6.8705769E-2</v>
      </c>
      <c r="E11" s="452">
        <v>7.2404121000000002E-2</v>
      </c>
      <c r="F11" s="452">
        <v>6.6154679999999993E-2</v>
      </c>
      <c r="G11" s="452">
        <v>7.9530185000000003E-2</v>
      </c>
      <c r="H11" s="452">
        <v>8.0025317999999998E-2</v>
      </c>
      <c r="I11" s="452">
        <v>7.5396712000000005E-2</v>
      </c>
      <c r="J11" s="452">
        <v>6.9359638000000001E-2</v>
      </c>
      <c r="K11" s="452">
        <v>5.8079973E-2</v>
      </c>
      <c r="L11" s="452">
        <v>5.8457578000000003E-2</v>
      </c>
      <c r="M11" s="452">
        <v>6.6101528000000007E-2</v>
      </c>
      <c r="N11" s="452">
        <v>8.0393118999999999E-2</v>
      </c>
      <c r="O11" s="452">
        <v>8.2562257E-2</v>
      </c>
      <c r="P11" s="452">
        <v>7.2745778999999997E-2</v>
      </c>
      <c r="Q11" s="452">
        <v>8.3377053000000007E-2</v>
      </c>
      <c r="R11" s="452">
        <v>6.8464633999999996E-2</v>
      </c>
      <c r="S11" s="452">
        <v>7.9700155999999994E-2</v>
      </c>
      <c r="T11" s="452">
        <v>8.8670357000000005E-2</v>
      </c>
      <c r="U11" s="452">
        <v>8.3824154999999997E-2</v>
      </c>
      <c r="V11" s="452">
        <v>7.2105621999999994E-2</v>
      </c>
      <c r="W11" s="452">
        <v>5.8093213999999997E-2</v>
      </c>
      <c r="X11" s="452">
        <v>4.9021632000000002E-2</v>
      </c>
      <c r="Y11" s="452">
        <v>6.1068480000000001E-2</v>
      </c>
      <c r="Z11" s="452">
        <v>6.9705592999999996E-2</v>
      </c>
      <c r="AA11" s="452">
        <v>7.7637388000000002E-2</v>
      </c>
      <c r="AB11" s="452">
        <v>6.8107417000000003E-2</v>
      </c>
      <c r="AC11" s="452">
        <v>7.2782741999999997E-2</v>
      </c>
      <c r="AD11" s="452">
        <v>6.7624503000000002E-2</v>
      </c>
      <c r="AE11" s="452">
        <v>9.4346204000000003E-2</v>
      </c>
      <c r="AF11" s="452">
        <v>7.3604479E-2</v>
      </c>
      <c r="AG11" s="452">
        <v>7.4988027999999998E-2</v>
      </c>
      <c r="AH11" s="452">
        <v>7.2652012000000002E-2</v>
      </c>
      <c r="AI11" s="452">
        <v>5.7716463000000003E-2</v>
      </c>
      <c r="AJ11" s="452">
        <v>5.3474774000000003E-2</v>
      </c>
      <c r="AK11" s="452">
        <v>5.8091627999999999E-2</v>
      </c>
      <c r="AL11" s="452">
        <v>6.4922338999999996E-2</v>
      </c>
      <c r="AM11" s="452">
        <v>7.4805247000000005E-2</v>
      </c>
      <c r="AN11" s="452">
        <v>6.8583142999999999E-2</v>
      </c>
      <c r="AO11" s="452">
        <v>7.9550850000000006E-2</v>
      </c>
      <c r="AP11" s="452">
        <v>6.6116018999999998E-2</v>
      </c>
      <c r="AQ11" s="452">
        <v>7.7155861000000006E-2</v>
      </c>
      <c r="AR11" s="452">
        <v>7.2233609000000004E-2</v>
      </c>
      <c r="AS11" s="452">
        <v>7.2288256999999995E-2</v>
      </c>
      <c r="AT11" s="452">
        <v>7.2875313999999997E-2</v>
      </c>
      <c r="AU11" s="452">
        <v>5.6843805999999997E-2</v>
      </c>
      <c r="AV11" s="452">
        <v>5.4743899999999998E-2</v>
      </c>
      <c r="AW11" s="452">
        <v>6.2113399999999999E-2</v>
      </c>
      <c r="AX11" s="452">
        <v>7.0400400000000002E-2</v>
      </c>
      <c r="AY11" s="457">
        <v>7.9311400000000004E-2</v>
      </c>
      <c r="AZ11" s="457">
        <v>7.2079599999999994E-2</v>
      </c>
      <c r="BA11" s="457">
        <v>8.1993399999999994E-2</v>
      </c>
      <c r="BB11" s="457">
        <v>7.9515500000000003E-2</v>
      </c>
      <c r="BC11" s="457">
        <v>9.1033900000000001E-2</v>
      </c>
      <c r="BD11" s="457">
        <v>8.8609800000000002E-2</v>
      </c>
      <c r="BE11" s="457">
        <v>8.1972400000000001E-2</v>
      </c>
      <c r="BF11" s="457">
        <v>7.1431700000000001E-2</v>
      </c>
      <c r="BG11" s="457">
        <v>5.95626E-2</v>
      </c>
      <c r="BH11" s="457">
        <v>5.8423099999999999E-2</v>
      </c>
      <c r="BI11" s="457">
        <v>6.4632200000000001E-2</v>
      </c>
      <c r="BJ11" s="457">
        <v>7.1592299999999998E-2</v>
      </c>
      <c r="BK11" s="457">
        <v>8.1220799999999996E-2</v>
      </c>
      <c r="BL11" s="457">
        <v>7.3300000000000004E-2</v>
      </c>
      <c r="BM11" s="457">
        <v>8.1829399999999997E-2</v>
      </c>
      <c r="BN11" s="457">
        <v>8.2713400000000006E-2</v>
      </c>
      <c r="BO11" s="457">
        <v>9.5197500000000004E-2</v>
      </c>
      <c r="BP11" s="457">
        <v>9.1672299999999998E-2</v>
      </c>
      <c r="BQ11" s="457">
        <v>8.5416199999999998E-2</v>
      </c>
      <c r="BR11" s="457">
        <v>7.3019000000000001E-2</v>
      </c>
      <c r="BS11" s="457">
        <v>6.0570600000000002E-2</v>
      </c>
      <c r="BT11" s="457">
        <v>5.9202699999999997E-2</v>
      </c>
      <c r="BU11" s="457">
        <v>6.57142E-2</v>
      </c>
      <c r="BV11" s="457">
        <v>7.3278899999999994E-2</v>
      </c>
    </row>
    <row r="12" spans="1:74" s="93" customFormat="1" ht="11.95" customHeight="1" x14ac:dyDescent="0.2">
      <c r="A12" s="256" t="s">
        <v>23</v>
      </c>
      <c r="B12" s="517" t="s">
        <v>1074</v>
      </c>
      <c r="C12" s="452">
        <v>3.2033790611999999E-2</v>
      </c>
      <c r="D12" s="452">
        <v>3.5564555102000003E-2</v>
      </c>
      <c r="E12" s="452">
        <v>5.1476584908E-2</v>
      </c>
      <c r="F12" s="452">
        <v>5.9068338099000001E-2</v>
      </c>
      <c r="G12" s="452">
        <v>6.6558961287999999E-2</v>
      </c>
      <c r="H12" s="452">
        <v>6.5881883609999997E-2</v>
      </c>
      <c r="I12" s="452">
        <v>6.6269459914999995E-2</v>
      </c>
      <c r="J12" s="452">
        <v>6.4228724626000003E-2</v>
      </c>
      <c r="K12" s="452">
        <v>5.9025760363000002E-2</v>
      </c>
      <c r="L12" s="452">
        <v>4.9777641315000003E-2</v>
      </c>
      <c r="M12" s="452">
        <v>4.2082164103000003E-2</v>
      </c>
      <c r="N12" s="452">
        <v>3.4894826013000001E-2</v>
      </c>
      <c r="O12" s="452">
        <v>4.1781064448999997E-2</v>
      </c>
      <c r="P12" s="452">
        <v>4.7414292800999999E-2</v>
      </c>
      <c r="Q12" s="452">
        <v>6.2793033833E-2</v>
      </c>
      <c r="R12" s="452">
        <v>7.1076926067999993E-2</v>
      </c>
      <c r="S12" s="452">
        <v>7.9465427874999994E-2</v>
      </c>
      <c r="T12" s="452">
        <v>8.2615930756999995E-2</v>
      </c>
      <c r="U12" s="452">
        <v>8.2569478079000003E-2</v>
      </c>
      <c r="V12" s="452">
        <v>7.7171642821999994E-2</v>
      </c>
      <c r="W12" s="452">
        <v>7.0116525402999993E-2</v>
      </c>
      <c r="X12" s="452">
        <v>6.3195114866000004E-2</v>
      </c>
      <c r="Y12" s="452">
        <v>4.6707711052000001E-2</v>
      </c>
      <c r="Z12" s="452">
        <v>3.9655531309999999E-2</v>
      </c>
      <c r="AA12" s="452">
        <v>4.3771721218E-2</v>
      </c>
      <c r="AB12" s="452">
        <v>5.1049046394E-2</v>
      </c>
      <c r="AC12" s="452">
        <v>6.7464707811000002E-2</v>
      </c>
      <c r="AD12" s="452">
        <v>8.0375767094999995E-2</v>
      </c>
      <c r="AE12" s="452">
        <v>9.1382729679000005E-2</v>
      </c>
      <c r="AF12" s="452">
        <v>9.2682729397999999E-2</v>
      </c>
      <c r="AG12" s="452">
        <v>9.7655963102000004E-2</v>
      </c>
      <c r="AH12" s="452">
        <v>9.2823578929999997E-2</v>
      </c>
      <c r="AI12" s="452">
        <v>8.1555843877999995E-2</v>
      </c>
      <c r="AJ12" s="452">
        <v>7.4296442700000007E-2</v>
      </c>
      <c r="AK12" s="452">
        <v>5.6873683728000002E-2</v>
      </c>
      <c r="AL12" s="452">
        <v>5.0393238360000002E-2</v>
      </c>
      <c r="AM12" s="452">
        <v>5.3205562576000003E-2</v>
      </c>
      <c r="AN12" s="452">
        <v>6.5064365587999995E-2</v>
      </c>
      <c r="AO12" s="452">
        <v>8.3695796695000005E-2</v>
      </c>
      <c r="AP12" s="452">
        <v>9.8076605216999999E-2</v>
      </c>
      <c r="AQ12" s="452">
        <v>0.11166714027999999</v>
      </c>
      <c r="AR12" s="452">
        <v>0.11868771804</v>
      </c>
      <c r="AS12" s="452">
        <v>0.11932567441</v>
      </c>
      <c r="AT12" s="452">
        <v>0.11738783176000001</v>
      </c>
      <c r="AU12" s="452">
        <v>0.10030285271</v>
      </c>
      <c r="AV12" s="452">
        <v>9.4668493793000005E-2</v>
      </c>
      <c r="AW12" s="452">
        <v>7.3711860000000004E-2</v>
      </c>
      <c r="AX12" s="452">
        <v>6.2728309999999995E-2</v>
      </c>
      <c r="AY12" s="457">
        <v>6.9059700000000002E-2</v>
      </c>
      <c r="AZ12" s="457">
        <v>8.2003099999999995E-2</v>
      </c>
      <c r="BA12" s="457">
        <v>0.1079407</v>
      </c>
      <c r="BB12" s="457">
        <v>0.12502250000000001</v>
      </c>
      <c r="BC12" s="457">
        <v>0.14408899999999999</v>
      </c>
      <c r="BD12" s="457">
        <v>0.153695</v>
      </c>
      <c r="BE12" s="457">
        <v>0.15282090000000001</v>
      </c>
      <c r="BF12" s="457">
        <v>0.1482213</v>
      </c>
      <c r="BG12" s="457">
        <v>0.12755230000000001</v>
      </c>
      <c r="BH12" s="457">
        <v>0.116189</v>
      </c>
      <c r="BI12" s="457">
        <v>8.7269200000000005E-2</v>
      </c>
      <c r="BJ12" s="457">
        <v>7.3828900000000003E-2</v>
      </c>
      <c r="BK12" s="457">
        <v>8.1021599999999999E-2</v>
      </c>
      <c r="BL12" s="457">
        <v>9.6280500000000005E-2</v>
      </c>
      <c r="BM12" s="457">
        <v>0.1243544</v>
      </c>
      <c r="BN12" s="457">
        <v>0.14376349999999999</v>
      </c>
      <c r="BO12" s="457">
        <v>0.16629479999999999</v>
      </c>
      <c r="BP12" s="457">
        <v>0.175455</v>
      </c>
      <c r="BQ12" s="457">
        <v>0.1761615</v>
      </c>
      <c r="BR12" s="457">
        <v>0.16875290000000001</v>
      </c>
      <c r="BS12" s="457">
        <v>0.14680940000000001</v>
      </c>
      <c r="BT12" s="457">
        <v>0.13308909999999999</v>
      </c>
      <c r="BU12" s="457">
        <v>9.8173899999999995E-2</v>
      </c>
      <c r="BV12" s="457">
        <v>8.2805400000000001E-2</v>
      </c>
    </row>
    <row r="13" spans="1:74" s="93" customFormat="1" ht="11.95" customHeight="1" x14ac:dyDescent="0.2">
      <c r="A13" s="240" t="s">
        <v>25</v>
      </c>
      <c r="B13" s="517" t="s">
        <v>1421</v>
      </c>
      <c r="C13" s="452">
        <v>3.8371205999999998E-2</v>
      </c>
      <c r="D13" s="452">
        <v>3.3864263999999998E-2</v>
      </c>
      <c r="E13" s="452">
        <v>3.7855236E-2</v>
      </c>
      <c r="F13" s="452">
        <v>3.5515089E-2</v>
      </c>
      <c r="G13" s="452">
        <v>3.6402636000000002E-2</v>
      </c>
      <c r="H13" s="452">
        <v>3.4237679E-2</v>
      </c>
      <c r="I13" s="452">
        <v>3.5668616E-2</v>
      </c>
      <c r="J13" s="452">
        <v>3.5271916E-2</v>
      </c>
      <c r="K13" s="452">
        <v>3.4478239000000001E-2</v>
      </c>
      <c r="L13" s="452">
        <v>3.5374266000000001E-2</v>
      </c>
      <c r="M13" s="452">
        <v>3.5234478999999999E-2</v>
      </c>
      <c r="N13" s="452">
        <v>3.7993675999999997E-2</v>
      </c>
      <c r="O13" s="452">
        <v>3.6596226000000003E-2</v>
      </c>
      <c r="P13" s="452">
        <v>3.3262993999999997E-2</v>
      </c>
      <c r="Q13" s="452">
        <v>3.6768236000000003E-2</v>
      </c>
      <c r="R13" s="452">
        <v>3.4088808999999998E-2</v>
      </c>
      <c r="S13" s="452">
        <v>3.4591025999999997E-2</v>
      </c>
      <c r="T13" s="452">
        <v>3.3320338999999997E-2</v>
      </c>
      <c r="U13" s="452">
        <v>3.3990345999999998E-2</v>
      </c>
      <c r="V13" s="452">
        <v>3.3804215999999998E-2</v>
      </c>
      <c r="W13" s="452">
        <v>3.2226788999999999E-2</v>
      </c>
      <c r="X13" s="452">
        <v>3.4371935999999999E-2</v>
      </c>
      <c r="Y13" s="452">
        <v>3.4132088999999997E-2</v>
      </c>
      <c r="Z13" s="452">
        <v>3.5175775999999999E-2</v>
      </c>
      <c r="AA13" s="452">
        <v>3.4966476000000003E-2</v>
      </c>
      <c r="AB13" s="452">
        <v>3.1316264000000003E-2</v>
      </c>
      <c r="AC13" s="452">
        <v>3.3627176000000002E-2</v>
      </c>
      <c r="AD13" s="452">
        <v>3.1691958999999999E-2</v>
      </c>
      <c r="AE13" s="452">
        <v>3.3785775999999997E-2</v>
      </c>
      <c r="AF13" s="452">
        <v>3.1589068999999997E-2</v>
      </c>
      <c r="AG13" s="452">
        <v>3.2681266E-2</v>
      </c>
      <c r="AH13" s="452">
        <v>3.2584085999999998E-2</v>
      </c>
      <c r="AI13" s="452">
        <v>3.0625559E-2</v>
      </c>
      <c r="AJ13" s="452">
        <v>3.3006566000000001E-2</v>
      </c>
      <c r="AK13" s="452">
        <v>3.2767899000000003E-2</v>
      </c>
      <c r="AL13" s="452">
        <v>3.5529546000000002E-2</v>
      </c>
      <c r="AM13" s="452">
        <v>3.4108036000000001E-2</v>
      </c>
      <c r="AN13" s="452">
        <v>3.0991905E-2</v>
      </c>
      <c r="AO13" s="452">
        <v>3.2532765999999998E-2</v>
      </c>
      <c r="AP13" s="452">
        <v>3.0913110000000001E-2</v>
      </c>
      <c r="AQ13" s="452">
        <v>3.2527255999999997E-2</v>
      </c>
      <c r="AR13" s="452">
        <v>2.9976450000000002E-2</v>
      </c>
      <c r="AS13" s="452">
        <v>3.1521755999999998E-2</v>
      </c>
      <c r="AT13" s="452">
        <v>3.1469796000000001E-2</v>
      </c>
      <c r="AU13" s="452">
        <v>2.9683298E-2</v>
      </c>
      <c r="AV13" s="452">
        <v>3.2203700000000002E-2</v>
      </c>
      <c r="AW13" s="452">
        <v>3.1757599999999997E-2</v>
      </c>
      <c r="AX13" s="452">
        <v>3.4436099999999997E-2</v>
      </c>
      <c r="AY13" s="457">
        <v>3.2593900000000002E-2</v>
      </c>
      <c r="AZ13" s="457">
        <v>2.9673700000000001E-2</v>
      </c>
      <c r="BA13" s="457">
        <v>3.1952500000000002E-2</v>
      </c>
      <c r="BB13" s="457">
        <v>3.0120000000000001E-2</v>
      </c>
      <c r="BC13" s="457">
        <v>3.2054399999999997E-2</v>
      </c>
      <c r="BD13" s="457">
        <v>3.0343800000000001E-2</v>
      </c>
      <c r="BE13" s="457">
        <v>3.17857E-2</v>
      </c>
      <c r="BF13" s="457">
        <v>3.1831699999999997E-2</v>
      </c>
      <c r="BG13" s="457">
        <v>3.0139200000000001E-2</v>
      </c>
      <c r="BH13" s="457">
        <v>3.1526400000000003E-2</v>
      </c>
      <c r="BI13" s="457">
        <v>3.15994E-2</v>
      </c>
      <c r="BJ13" s="457">
        <v>3.4107600000000002E-2</v>
      </c>
      <c r="BK13" s="457">
        <v>3.2380300000000001E-2</v>
      </c>
      <c r="BL13" s="457">
        <v>2.9517100000000001E-2</v>
      </c>
      <c r="BM13" s="457">
        <v>3.1751500000000002E-2</v>
      </c>
      <c r="BN13" s="457">
        <v>3.00022E-2</v>
      </c>
      <c r="BO13" s="457">
        <v>3.2301799999999999E-2</v>
      </c>
      <c r="BP13" s="457">
        <v>3.0423200000000001E-2</v>
      </c>
      <c r="BQ13" s="457">
        <v>3.18506E-2</v>
      </c>
      <c r="BR13" s="457">
        <v>3.19645E-2</v>
      </c>
      <c r="BS13" s="457">
        <v>3.0228499999999998E-2</v>
      </c>
      <c r="BT13" s="457">
        <v>3.1546299999999999E-2</v>
      </c>
      <c r="BU13" s="457">
        <v>3.17186E-2</v>
      </c>
      <c r="BV13" s="457">
        <v>3.4365699999999999E-2</v>
      </c>
    </row>
    <row r="14" spans="1:74" s="93" customFormat="1" ht="11.95" customHeight="1" x14ac:dyDescent="0.2">
      <c r="A14" s="240" t="s">
        <v>24</v>
      </c>
      <c r="B14" s="517" t="s">
        <v>1422</v>
      </c>
      <c r="C14" s="452">
        <v>0.17069015400000001</v>
      </c>
      <c r="D14" s="452">
        <v>0.15281652200000001</v>
      </c>
      <c r="E14" s="452">
        <v>0.16659875399999999</v>
      </c>
      <c r="F14" s="452">
        <v>0.160889173</v>
      </c>
      <c r="G14" s="452">
        <v>0.166647824</v>
      </c>
      <c r="H14" s="452">
        <v>0.16316076299999999</v>
      </c>
      <c r="I14" s="452">
        <v>0.17220502400000001</v>
      </c>
      <c r="J14" s="452">
        <v>0.17069394399999999</v>
      </c>
      <c r="K14" s="452">
        <v>0.163174553</v>
      </c>
      <c r="L14" s="452">
        <v>0.162928564</v>
      </c>
      <c r="M14" s="452">
        <v>0.15975535299999999</v>
      </c>
      <c r="N14" s="452">
        <v>0.169797374</v>
      </c>
      <c r="O14" s="452">
        <v>0.17365874000000001</v>
      </c>
      <c r="P14" s="452">
        <v>0.15868923800000001</v>
      </c>
      <c r="Q14" s="452">
        <v>0.16781450000000001</v>
      </c>
      <c r="R14" s="452">
        <v>0.16307615</v>
      </c>
      <c r="S14" s="452">
        <v>0.16901661000000001</v>
      </c>
      <c r="T14" s="452">
        <v>0.16720086000000001</v>
      </c>
      <c r="U14" s="452">
        <v>0.17436884</v>
      </c>
      <c r="V14" s="452">
        <v>0.17310415000000001</v>
      </c>
      <c r="W14" s="452">
        <v>0.16157447</v>
      </c>
      <c r="X14" s="452">
        <v>0.16184240999999999</v>
      </c>
      <c r="Y14" s="452">
        <v>0.16307015999999999</v>
      </c>
      <c r="Z14" s="452">
        <v>0.16842556</v>
      </c>
      <c r="AA14" s="452">
        <v>0.17152530199999999</v>
      </c>
      <c r="AB14" s="452">
        <v>0.152224993</v>
      </c>
      <c r="AC14" s="452">
        <v>0.16658034199999999</v>
      </c>
      <c r="AD14" s="452">
        <v>0.153297603</v>
      </c>
      <c r="AE14" s="452">
        <v>0.162817092</v>
      </c>
      <c r="AF14" s="452">
        <v>0.15542508299999999</v>
      </c>
      <c r="AG14" s="452">
        <v>0.16295389199999999</v>
      </c>
      <c r="AH14" s="452">
        <v>0.16528142200000001</v>
      </c>
      <c r="AI14" s="452">
        <v>0.157413733</v>
      </c>
      <c r="AJ14" s="452">
        <v>0.156827142</v>
      </c>
      <c r="AK14" s="452">
        <v>0.16038667300000001</v>
      </c>
      <c r="AL14" s="452">
        <v>0.16619920199999999</v>
      </c>
      <c r="AM14" s="452">
        <v>0.16010429900000001</v>
      </c>
      <c r="AN14" s="452">
        <v>0.14486529000000001</v>
      </c>
      <c r="AO14" s="452">
        <v>0.15640314899999999</v>
      </c>
      <c r="AP14" s="452">
        <v>0.15165593399999999</v>
      </c>
      <c r="AQ14" s="452">
        <v>0.15612835899999999</v>
      </c>
      <c r="AR14" s="452">
        <v>0.14883475400000001</v>
      </c>
      <c r="AS14" s="452">
        <v>0.15441021899999999</v>
      </c>
      <c r="AT14" s="452">
        <v>0.159162419</v>
      </c>
      <c r="AU14" s="452">
        <v>0.15370331600000001</v>
      </c>
      <c r="AV14" s="452">
        <v>0.16531320899999999</v>
      </c>
      <c r="AW14" s="452">
        <v>0.15899616</v>
      </c>
      <c r="AX14" s="452">
        <v>0.17146574000000001</v>
      </c>
      <c r="AY14" s="457">
        <v>0.16988739999999999</v>
      </c>
      <c r="AZ14" s="457">
        <v>0.15529670000000001</v>
      </c>
      <c r="BA14" s="457">
        <v>0.1645645</v>
      </c>
      <c r="BB14" s="457">
        <v>0.1596138</v>
      </c>
      <c r="BC14" s="457">
        <v>0.16546359999999999</v>
      </c>
      <c r="BD14" s="457">
        <v>0.1646048</v>
      </c>
      <c r="BE14" s="457">
        <v>0.17416690000000001</v>
      </c>
      <c r="BF14" s="457">
        <v>0.17288890000000001</v>
      </c>
      <c r="BG14" s="457">
        <v>0.16518830000000001</v>
      </c>
      <c r="BH14" s="457">
        <v>0.17271729999999999</v>
      </c>
      <c r="BI14" s="457">
        <v>0.17058029999999999</v>
      </c>
      <c r="BJ14" s="457">
        <v>0.17918149999999999</v>
      </c>
      <c r="BK14" s="457">
        <v>0.17517730000000001</v>
      </c>
      <c r="BL14" s="457">
        <v>0.15847739999999999</v>
      </c>
      <c r="BM14" s="457">
        <v>0.1670682</v>
      </c>
      <c r="BN14" s="457">
        <v>0.16175110000000001</v>
      </c>
      <c r="BO14" s="457">
        <v>0.16758329999999999</v>
      </c>
      <c r="BP14" s="457">
        <v>0.16631009999999999</v>
      </c>
      <c r="BQ14" s="457">
        <v>0.17538699999999999</v>
      </c>
      <c r="BR14" s="457">
        <v>0.1739995</v>
      </c>
      <c r="BS14" s="457">
        <v>0.16619619999999999</v>
      </c>
      <c r="BT14" s="457">
        <v>0.1734494</v>
      </c>
      <c r="BU14" s="457">
        <v>0.17164160000000001</v>
      </c>
      <c r="BV14" s="457">
        <v>0.18002170000000001</v>
      </c>
    </row>
    <row r="15" spans="1:74" s="93" customFormat="1" ht="11.95" customHeight="1" x14ac:dyDescent="0.2">
      <c r="A15" s="256" t="s">
        <v>58</v>
      </c>
      <c r="B15" s="517" t="s">
        <v>1068</v>
      </c>
      <c r="C15" s="452">
        <v>0.10248982239</v>
      </c>
      <c r="D15" s="452">
        <v>9.1076609092999999E-2</v>
      </c>
      <c r="E15" s="452">
        <v>0.13365850222</v>
      </c>
      <c r="F15" s="452">
        <v>0.12327942303</v>
      </c>
      <c r="G15" s="452">
        <v>0.11520358802</v>
      </c>
      <c r="H15" s="452">
        <v>9.0934957681999995E-2</v>
      </c>
      <c r="I15" s="452">
        <v>7.4045775544999998E-2</v>
      </c>
      <c r="J15" s="452">
        <v>9.2309463063999994E-2</v>
      </c>
      <c r="K15" s="452">
        <v>9.8863975064000006E-2</v>
      </c>
      <c r="L15" s="452">
        <v>0.10983737020000001</v>
      </c>
      <c r="M15" s="452">
        <v>0.12188782367999999</v>
      </c>
      <c r="N15" s="452">
        <v>0.13586660811000001</v>
      </c>
      <c r="O15" s="452">
        <v>0.12756168017</v>
      </c>
      <c r="P15" s="452">
        <v>0.12833724530999999</v>
      </c>
      <c r="Q15" s="452">
        <v>0.14670665608</v>
      </c>
      <c r="R15" s="452">
        <v>0.15740888453999999</v>
      </c>
      <c r="S15" s="452">
        <v>0.14363216253</v>
      </c>
      <c r="T15" s="452">
        <v>0.1151429467</v>
      </c>
      <c r="U15" s="452">
        <v>0.10051223916</v>
      </c>
      <c r="V15" s="452">
        <v>8.4296393388999996E-2</v>
      </c>
      <c r="W15" s="452">
        <v>9.3199519652999996E-2</v>
      </c>
      <c r="X15" s="452">
        <v>0.11164317419</v>
      </c>
      <c r="Y15" s="452">
        <v>0.14046370786000001</v>
      </c>
      <c r="Z15" s="452">
        <v>0.13188373965</v>
      </c>
      <c r="AA15" s="452">
        <v>0.13079737225999999</v>
      </c>
      <c r="AB15" s="452">
        <v>0.14124249754000001</v>
      </c>
      <c r="AC15" s="452">
        <v>0.14860850941000001</v>
      </c>
      <c r="AD15" s="452">
        <v>0.14575456944000001</v>
      </c>
      <c r="AE15" s="452">
        <v>0.10988659765</v>
      </c>
      <c r="AF15" s="452">
        <v>9.3940808111999993E-2</v>
      </c>
      <c r="AG15" s="452">
        <v>9.5521367664999995E-2</v>
      </c>
      <c r="AH15" s="452">
        <v>9.6837112429999997E-2</v>
      </c>
      <c r="AI15" s="452">
        <v>9.6701748014E-2</v>
      </c>
      <c r="AJ15" s="452">
        <v>0.12283418402</v>
      </c>
      <c r="AK15" s="452">
        <v>0.12427330035</v>
      </c>
      <c r="AL15" s="452">
        <v>0.12971122244</v>
      </c>
      <c r="AM15" s="452">
        <v>0.11876381504</v>
      </c>
      <c r="AN15" s="452">
        <v>0.14133981897</v>
      </c>
      <c r="AO15" s="452">
        <v>0.15516017707999999</v>
      </c>
      <c r="AP15" s="452">
        <v>0.16106989536999999</v>
      </c>
      <c r="AQ15" s="452">
        <v>0.13158391401</v>
      </c>
      <c r="AR15" s="452">
        <v>0.12978454096</v>
      </c>
      <c r="AS15" s="452">
        <v>9.5168667546999999E-2</v>
      </c>
      <c r="AT15" s="452">
        <v>9.7851761014000005E-2</v>
      </c>
      <c r="AU15" s="452">
        <v>9.8584663429000005E-2</v>
      </c>
      <c r="AV15" s="452">
        <v>0.13647440801999999</v>
      </c>
      <c r="AW15" s="452">
        <v>0.14048359999999999</v>
      </c>
      <c r="AX15" s="452">
        <v>0.12902920000000001</v>
      </c>
      <c r="AY15" s="457">
        <v>0.1231399</v>
      </c>
      <c r="AZ15" s="457">
        <v>0.1387313</v>
      </c>
      <c r="BA15" s="457">
        <v>0.1624063</v>
      </c>
      <c r="BB15" s="457">
        <v>0.16490009999999999</v>
      </c>
      <c r="BC15" s="457">
        <v>0.13944400000000001</v>
      </c>
      <c r="BD15" s="457">
        <v>0.1339851</v>
      </c>
      <c r="BE15" s="457">
        <v>9.9414000000000002E-2</v>
      </c>
      <c r="BF15" s="457">
        <v>0.10049139999999999</v>
      </c>
      <c r="BG15" s="457">
        <v>0.1062651</v>
      </c>
      <c r="BH15" s="457">
        <v>0.14066490000000001</v>
      </c>
      <c r="BI15" s="457">
        <v>0.14724129999999999</v>
      </c>
      <c r="BJ15" s="457">
        <v>0.13639380000000001</v>
      </c>
      <c r="BK15" s="457">
        <v>0.1337342</v>
      </c>
      <c r="BL15" s="457">
        <v>0.14633669999999999</v>
      </c>
      <c r="BM15" s="457">
        <v>0.1677573</v>
      </c>
      <c r="BN15" s="457">
        <v>0.18134929999999999</v>
      </c>
      <c r="BO15" s="457">
        <v>0.14375250000000001</v>
      </c>
      <c r="BP15" s="457">
        <v>0.13974049999999999</v>
      </c>
      <c r="BQ15" s="457">
        <v>0.1050249</v>
      </c>
      <c r="BR15" s="457">
        <v>0.1120057</v>
      </c>
      <c r="BS15" s="457">
        <v>0.1031847</v>
      </c>
      <c r="BT15" s="457">
        <v>0.1503101</v>
      </c>
      <c r="BU15" s="457">
        <v>0.14853089999999999</v>
      </c>
      <c r="BV15" s="457">
        <v>0.1455716</v>
      </c>
    </row>
    <row r="16" spans="1:74" ht="11.95" customHeight="1" x14ac:dyDescent="0.2">
      <c r="A16" s="259"/>
      <c r="B16" s="304" t="s">
        <v>237</v>
      </c>
      <c r="C16" s="513"/>
      <c r="D16" s="513"/>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3"/>
      <c r="AP16" s="513"/>
      <c r="AQ16" s="513"/>
      <c r="AR16" s="513"/>
      <c r="AS16" s="513"/>
      <c r="AT16" s="513"/>
      <c r="AU16" s="513"/>
      <c r="AV16" s="513"/>
      <c r="AW16" s="513"/>
      <c r="AX16" s="513"/>
      <c r="AY16" s="907"/>
      <c r="AZ16" s="907"/>
      <c r="BA16" s="907"/>
      <c r="BB16" s="907"/>
      <c r="BC16" s="907"/>
      <c r="BD16" s="509"/>
      <c r="BE16" s="509"/>
      <c r="BF16" s="509"/>
      <c r="BG16" s="509"/>
      <c r="BH16" s="509"/>
      <c r="BI16" s="509"/>
      <c r="BJ16" s="509"/>
      <c r="BK16" s="509"/>
      <c r="BL16" s="509"/>
      <c r="BM16" s="509"/>
      <c r="BN16" s="509"/>
      <c r="BO16" s="509"/>
      <c r="BP16" s="509"/>
      <c r="BQ16" s="509"/>
      <c r="BR16" s="509"/>
      <c r="BS16" s="509"/>
      <c r="BT16" s="509"/>
      <c r="BU16" s="509"/>
      <c r="BV16" s="509"/>
    </row>
    <row r="17" spans="1:74" s="93" customFormat="1" ht="11.95" customHeight="1" x14ac:dyDescent="0.2">
      <c r="A17" s="518" t="s">
        <v>135</v>
      </c>
      <c r="B17" s="519" t="s">
        <v>1004</v>
      </c>
      <c r="C17" s="112">
        <v>0.24746850202000001</v>
      </c>
      <c r="D17" s="112">
        <v>0.22042394283</v>
      </c>
      <c r="E17" s="112">
        <v>0.27802490227999999</v>
      </c>
      <c r="F17" s="112">
        <v>0.26257721407000001</v>
      </c>
      <c r="G17" s="112">
        <v>0.27531675548000001</v>
      </c>
      <c r="H17" s="112">
        <v>0.25175418886000001</v>
      </c>
      <c r="I17" s="112">
        <v>0.23319249126</v>
      </c>
      <c r="J17" s="112">
        <v>0.24409256757</v>
      </c>
      <c r="K17" s="112">
        <v>0.23395852809000001</v>
      </c>
      <c r="L17" s="112">
        <v>0.23625532149</v>
      </c>
      <c r="M17" s="112">
        <v>0.25215859877000002</v>
      </c>
      <c r="N17" s="112">
        <v>0.27832453550000003</v>
      </c>
      <c r="O17" s="112">
        <v>0.27502130687999998</v>
      </c>
      <c r="P17" s="112">
        <v>0.26735122648999998</v>
      </c>
      <c r="Q17" s="112">
        <v>0.30589136886000001</v>
      </c>
      <c r="R17" s="112">
        <v>0.30347760969999998</v>
      </c>
      <c r="S17" s="112">
        <v>0.30817254555000001</v>
      </c>
      <c r="T17" s="112">
        <v>0.29360506930000002</v>
      </c>
      <c r="U17" s="112">
        <v>0.27559883759999998</v>
      </c>
      <c r="V17" s="112">
        <v>0.24307000427</v>
      </c>
      <c r="W17" s="112">
        <v>0.23096208134999999</v>
      </c>
      <c r="X17" s="112">
        <v>0.23415669996999999</v>
      </c>
      <c r="Y17" s="112">
        <v>0.26412120336</v>
      </c>
      <c r="Z17" s="112">
        <v>0.26119679527</v>
      </c>
      <c r="AA17" s="112">
        <v>0.27106901965000002</v>
      </c>
      <c r="AB17" s="112">
        <v>0.27364936938000001</v>
      </c>
      <c r="AC17" s="112">
        <v>0.29718271279000003</v>
      </c>
      <c r="AD17" s="112">
        <v>0.29395872128</v>
      </c>
      <c r="AE17" s="112">
        <v>0.29549244962999999</v>
      </c>
      <c r="AF17" s="112">
        <v>0.26079907651000001</v>
      </c>
      <c r="AG17" s="112">
        <v>0.26900887840999999</v>
      </c>
      <c r="AH17" s="112">
        <v>0.26414317194999998</v>
      </c>
      <c r="AI17" s="112">
        <v>0.23796983601999999</v>
      </c>
      <c r="AJ17" s="112">
        <v>0.25498554028999998</v>
      </c>
      <c r="AK17" s="112">
        <v>0.24945547048</v>
      </c>
      <c r="AL17" s="112">
        <v>0.26020220315999998</v>
      </c>
      <c r="AM17" s="112">
        <v>0.26064399110000003</v>
      </c>
      <c r="AN17" s="112">
        <v>0.28121716712</v>
      </c>
      <c r="AO17" s="112">
        <v>0.31813983367999998</v>
      </c>
      <c r="AP17" s="112">
        <v>0.31952741252</v>
      </c>
      <c r="AQ17" s="112">
        <v>0.31418962222000002</v>
      </c>
      <c r="AR17" s="112">
        <v>0.31406745692999999</v>
      </c>
      <c r="AS17" s="112">
        <v>0.28049233528</v>
      </c>
      <c r="AT17" s="112">
        <v>0.28382774700000002</v>
      </c>
      <c r="AU17" s="112">
        <v>0.25308929527000001</v>
      </c>
      <c r="AV17" s="112">
        <v>0.28488573581999999</v>
      </c>
      <c r="AW17" s="112">
        <v>0.28430787000000002</v>
      </c>
      <c r="AX17" s="112">
        <v>0.27487572999999998</v>
      </c>
      <c r="AY17" s="520">
        <v>0.2830435</v>
      </c>
      <c r="AZ17" s="520">
        <v>0.29839520000000003</v>
      </c>
      <c r="BA17" s="520">
        <v>0.34983690000000001</v>
      </c>
      <c r="BB17" s="520">
        <v>0.36039789999999999</v>
      </c>
      <c r="BC17" s="520">
        <v>0.36485129999999999</v>
      </c>
      <c r="BD17" s="520">
        <v>0.36721779999999998</v>
      </c>
      <c r="BE17" s="520">
        <v>0.32653799999999999</v>
      </c>
      <c r="BF17" s="520">
        <v>0.31425930000000002</v>
      </c>
      <c r="BG17" s="520">
        <v>0.28892210000000002</v>
      </c>
      <c r="BH17" s="520">
        <v>0.31222420000000001</v>
      </c>
      <c r="BI17" s="520">
        <v>0.30487700000000001</v>
      </c>
      <c r="BJ17" s="520">
        <v>0.29229680000000002</v>
      </c>
      <c r="BK17" s="520">
        <v>0.30534620000000001</v>
      </c>
      <c r="BL17" s="520">
        <v>0.31830520000000001</v>
      </c>
      <c r="BM17" s="520">
        <v>0.36751010000000001</v>
      </c>
      <c r="BN17" s="520">
        <v>0.39411669999999999</v>
      </c>
      <c r="BO17" s="520">
        <v>0.39096789999999998</v>
      </c>
      <c r="BP17" s="520">
        <v>0.39334799999999998</v>
      </c>
      <c r="BQ17" s="520">
        <v>0.35426400000000002</v>
      </c>
      <c r="BR17" s="520">
        <v>0.34356189999999998</v>
      </c>
      <c r="BS17" s="520">
        <v>0.3022164</v>
      </c>
      <c r="BT17" s="520">
        <v>0.33591789999999999</v>
      </c>
      <c r="BU17" s="520">
        <v>0.31559389999999998</v>
      </c>
      <c r="BV17" s="520">
        <v>0.309971</v>
      </c>
    </row>
    <row r="18" spans="1:74" ht="11.95" customHeight="1" x14ac:dyDescent="0.2">
      <c r="A18" s="259" t="s">
        <v>42</v>
      </c>
      <c r="B18" s="777" t="s">
        <v>1066</v>
      </c>
      <c r="C18" s="452">
        <v>4.4452384870999999E-3</v>
      </c>
      <c r="D18" s="452">
        <v>4.2576145759000003E-3</v>
      </c>
      <c r="E18" s="452">
        <v>4.1785414759E-3</v>
      </c>
      <c r="F18" s="452">
        <v>4.2665037024999996E-3</v>
      </c>
      <c r="G18" s="452">
        <v>4.3793465504999999E-3</v>
      </c>
      <c r="H18" s="452">
        <v>4.2206050690999997E-3</v>
      </c>
      <c r="I18" s="452">
        <v>4.4743316046000001E-3</v>
      </c>
      <c r="J18" s="452">
        <v>4.4202187551999998E-3</v>
      </c>
      <c r="K18" s="452">
        <v>4.4370368955999996E-3</v>
      </c>
      <c r="L18" s="452">
        <v>4.3351173540999996E-3</v>
      </c>
      <c r="M18" s="452">
        <v>4.5093707154999999E-3</v>
      </c>
      <c r="N18" s="452">
        <v>4.8713974714000002E-3</v>
      </c>
      <c r="O18" s="452">
        <v>5.0161217026999999E-3</v>
      </c>
      <c r="P18" s="452">
        <v>4.2407216136999999E-3</v>
      </c>
      <c r="Q18" s="452">
        <v>4.3889829084999997E-3</v>
      </c>
      <c r="R18" s="452">
        <v>4.3744521490999997E-3</v>
      </c>
      <c r="S18" s="452">
        <v>4.5278994108999999E-3</v>
      </c>
      <c r="T18" s="452">
        <v>4.3550434648E-3</v>
      </c>
      <c r="U18" s="452">
        <v>4.5771188245000002E-3</v>
      </c>
      <c r="V18" s="452">
        <v>4.6198812806E-3</v>
      </c>
      <c r="W18" s="452">
        <v>4.5358577986000003E-3</v>
      </c>
      <c r="X18" s="452">
        <v>4.4303859829000003E-3</v>
      </c>
      <c r="Y18" s="452">
        <v>4.7656057397999999E-3</v>
      </c>
      <c r="Z18" s="452">
        <v>5.0565308375999998E-3</v>
      </c>
      <c r="AA18" s="452">
        <v>4.8450570702000002E-3</v>
      </c>
      <c r="AB18" s="452">
        <v>4.4408647569000002E-3</v>
      </c>
      <c r="AC18" s="452">
        <v>4.9196263302E-3</v>
      </c>
      <c r="AD18" s="452">
        <v>4.6250376178999996E-3</v>
      </c>
      <c r="AE18" s="452">
        <v>4.5901329055999997E-3</v>
      </c>
      <c r="AF18" s="452">
        <v>4.4130262079999996E-3</v>
      </c>
      <c r="AG18" s="452">
        <v>4.4222557124E-3</v>
      </c>
      <c r="AH18" s="452">
        <v>4.3228128972999996E-3</v>
      </c>
      <c r="AI18" s="452">
        <v>4.4853947279999999E-3</v>
      </c>
      <c r="AJ18" s="452">
        <v>4.8447328791000003E-3</v>
      </c>
      <c r="AK18" s="452">
        <v>4.9120448219000003E-3</v>
      </c>
      <c r="AL18" s="452">
        <v>5.0245760586999999E-3</v>
      </c>
      <c r="AM18" s="452">
        <v>4.8474407480000002E-3</v>
      </c>
      <c r="AN18" s="452">
        <v>4.4966360532999999E-3</v>
      </c>
      <c r="AO18" s="452">
        <v>4.3943585589000002E-3</v>
      </c>
      <c r="AP18" s="452">
        <v>4.5554228890000003E-3</v>
      </c>
      <c r="AQ18" s="452">
        <v>4.2488872598999998E-3</v>
      </c>
      <c r="AR18" s="452">
        <v>4.3334049702000001E-3</v>
      </c>
      <c r="AS18" s="452">
        <v>4.5255322336000001E-3</v>
      </c>
      <c r="AT18" s="452">
        <v>4.4788961952999997E-3</v>
      </c>
      <c r="AU18" s="452">
        <v>4.3406169999999997E-3</v>
      </c>
      <c r="AV18" s="452">
        <v>4.0778409999999996E-3</v>
      </c>
      <c r="AW18" s="452">
        <v>4.8488699999999999E-3</v>
      </c>
      <c r="AX18" s="452">
        <v>4.9951300000000004E-3</v>
      </c>
      <c r="AY18" s="457">
        <v>4.8384200000000004E-3</v>
      </c>
      <c r="AZ18" s="457">
        <v>4.2218300000000002E-3</v>
      </c>
      <c r="BA18" s="457">
        <v>4.2963000000000003E-3</v>
      </c>
      <c r="BB18" s="457">
        <v>4.4320599999999998E-3</v>
      </c>
      <c r="BC18" s="457">
        <v>4.0496600000000001E-3</v>
      </c>
      <c r="BD18" s="457">
        <v>4.1312900000000001E-3</v>
      </c>
      <c r="BE18" s="457">
        <v>4.6308499999999997E-3</v>
      </c>
      <c r="BF18" s="457">
        <v>4.6287000000000003E-3</v>
      </c>
      <c r="BG18" s="457">
        <v>4.6338999999999998E-3</v>
      </c>
      <c r="BH18" s="457">
        <v>4.3833800000000001E-3</v>
      </c>
      <c r="BI18" s="457">
        <v>5.0765899999999997E-3</v>
      </c>
      <c r="BJ18" s="457">
        <v>5.12722E-3</v>
      </c>
      <c r="BK18" s="457">
        <v>5.0041800000000004E-3</v>
      </c>
      <c r="BL18" s="457">
        <v>4.1477500000000004E-3</v>
      </c>
      <c r="BM18" s="457">
        <v>4.26086E-3</v>
      </c>
      <c r="BN18" s="457">
        <v>3.8922599999999998E-3</v>
      </c>
      <c r="BO18" s="457">
        <v>3.3992699999999998E-3</v>
      </c>
      <c r="BP18" s="457">
        <v>4.1000000000000003E-3</v>
      </c>
      <c r="BQ18" s="457">
        <v>4.75495E-3</v>
      </c>
      <c r="BR18" s="457">
        <v>4.7172200000000003E-3</v>
      </c>
      <c r="BS18" s="457">
        <v>4.6868300000000003E-3</v>
      </c>
      <c r="BT18" s="457">
        <v>4.4198700000000002E-3</v>
      </c>
      <c r="BU18" s="457">
        <v>4.9980700000000003E-3</v>
      </c>
      <c r="BV18" s="457">
        <v>5.1849799999999996E-3</v>
      </c>
    </row>
    <row r="19" spans="1:74" ht="11.95" customHeight="1" x14ac:dyDescent="0.2">
      <c r="A19" s="260" t="s">
        <v>443</v>
      </c>
      <c r="B19" s="777" t="s">
        <v>1420</v>
      </c>
      <c r="C19" s="452">
        <v>8.3419682999999994E-2</v>
      </c>
      <c r="D19" s="452">
        <v>6.8420441999999998E-2</v>
      </c>
      <c r="E19" s="452">
        <v>7.1975699000000004E-2</v>
      </c>
      <c r="F19" s="452">
        <v>6.5777289000000003E-2</v>
      </c>
      <c r="G19" s="452">
        <v>7.9163357000000004E-2</v>
      </c>
      <c r="H19" s="452">
        <v>7.9738753999999995E-2</v>
      </c>
      <c r="I19" s="452">
        <v>7.5058966000000005E-2</v>
      </c>
      <c r="J19" s="452">
        <v>6.9049054999999998E-2</v>
      </c>
      <c r="K19" s="452">
        <v>5.7759321000000002E-2</v>
      </c>
      <c r="L19" s="452">
        <v>5.8138027000000002E-2</v>
      </c>
      <c r="M19" s="452">
        <v>6.5756517E-2</v>
      </c>
      <c r="N19" s="452">
        <v>8.0076735999999996E-2</v>
      </c>
      <c r="O19" s="452">
        <v>8.2217555999999997E-2</v>
      </c>
      <c r="P19" s="452">
        <v>7.2390550999999997E-2</v>
      </c>
      <c r="Q19" s="452">
        <v>8.2916775999999998E-2</v>
      </c>
      <c r="R19" s="452">
        <v>6.8045568000000001E-2</v>
      </c>
      <c r="S19" s="452">
        <v>7.9323236000000005E-2</v>
      </c>
      <c r="T19" s="452">
        <v>8.8361571E-2</v>
      </c>
      <c r="U19" s="452">
        <v>8.3555389999999993E-2</v>
      </c>
      <c r="V19" s="452">
        <v>7.1822621000000003E-2</v>
      </c>
      <c r="W19" s="452">
        <v>5.7825414999999998E-2</v>
      </c>
      <c r="X19" s="452">
        <v>4.8793617999999997E-2</v>
      </c>
      <c r="Y19" s="452">
        <v>6.0796625999999999E-2</v>
      </c>
      <c r="Z19" s="452">
        <v>6.9324721000000006E-2</v>
      </c>
      <c r="AA19" s="452">
        <v>7.7248244999999993E-2</v>
      </c>
      <c r="AB19" s="452">
        <v>6.7725156999999994E-2</v>
      </c>
      <c r="AC19" s="452">
        <v>7.2326036999999996E-2</v>
      </c>
      <c r="AD19" s="452">
        <v>6.7225330999999999E-2</v>
      </c>
      <c r="AE19" s="452">
        <v>9.3969011000000005E-2</v>
      </c>
      <c r="AF19" s="452">
        <v>7.3304984000000004E-2</v>
      </c>
      <c r="AG19" s="452">
        <v>7.4672689E-2</v>
      </c>
      <c r="AH19" s="452">
        <v>7.2377115000000006E-2</v>
      </c>
      <c r="AI19" s="452">
        <v>5.7496006000000002E-2</v>
      </c>
      <c r="AJ19" s="452">
        <v>5.3259643000000002E-2</v>
      </c>
      <c r="AK19" s="452">
        <v>5.7866359999999999E-2</v>
      </c>
      <c r="AL19" s="452">
        <v>6.4598339000000005E-2</v>
      </c>
      <c r="AM19" s="452">
        <v>7.4419654000000002E-2</v>
      </c>
      <c r="AN19" s="452">
        <v>6.8231398999999998E-2</v>
      </c>
      <c r="AO19" s="452">
        <v>7.9175573999999999E-2</v>
      </c>
      <c r="AP19" s="452">
        <v>6.5790874999999999E-2</v>
      </c>
      <c r="AQ19" s="452">
        <v>7.6790404000000007E-2</v>
      </c>
      <c r="AR19" s="452">
        <v>7.1876318999999994E-2</v>
      </c>
      <c r="AS19" s="452">
        <v>7.1969873000000004E-2</v>
      </c>
      <c r="AT19" s="452">
        <v>7.2529822999999993E-2</v>
      </c>
      <c r="AU19" s="452">
        <v>5.6563981999999999E-2</v>
      </c>
      <c r="AV19" s="452">
        <v>5.4528699999999999E-2</v>
      </c>
      <c r="AW19" s="452">
        <v>6.1888100000000001E-2</v>
      </c>
      <c r="AX19" s="452">
        <v>7.00765E-2</v>
      </c>
      <c r="AY19" s="457">
        <v>7.8925899999999993E-2</v>
      </c>
      <c r="AZ19" s="457">
        <v>7.1739999999999998E-2</v>
      </c>
      <c r="BA19" s="457">
        <v>8.1618099999999999E-2</v>
      </c>
      <c r="BB19" s="457">
        <v>7.9190499999999997E-2</v>
      </c>
      <c r="BC19" s="457">
        <v>9.0668600000000002E-2</v>
      </c>
      <c r="BD19" s="457">
        <v>8.82526E-2</v>
      </c>
      <c r="BE19" s="457">
        <v>8.1654099999999993E-2</v>
      </c>
      <c r="BF19" s="457">
        <v>7.1086300000000005E-2</v>
      </c>
      <c r="BG19" s="457">
        <v>5.9282799999999997E-2</v>
      </c>
      <c r="BH19" s="457">
        <v>5.8159599999999999E-2</v>
      </c>
      <c r="BI19" s="457">
        <v>6.4406900000000003E-2</v>
      </c>
      <c r="BJ19" s="457">
        <v>7.1268399999999996E-2</v>
      </c>
      <c r="BK19" s="457">
        <v>8.0835299999999999E-2</v>
      </c>
      <c r="BL19" s="457">
        <v>7.2960499999999998E-2</v>
      </c>
      <c r="BM19" s="457">
        <v>8.1454200000000004E-2</v>
      </c>
      <c r="BN19" s="457">
        <v>8.2388400000000001E-2</v>
      </c>
      <c r="BO19" s="457">
        <v>9.4832100000000003E-2</v>
      </c>
      <c r="BP19" s="457">
        <v>9.1314999999999993E-2</v>
      </c>
      <c r="BQ19" s="457">
        <v>8.5097800000000001E-2</v>
      </c>
      <c r="BR19" s="457">
        <v>7.2673600000000005E-2</v>
      </c>
      <c r="BS19" s="457">
        <v>6.0290900000000001E-2</v>
      </c>
      <c r="BT19" s="457">
        <v>5.8939199999999997E-2</v>
      </c>
      <c r="BU19" s="457">
        <v>6.5488900000000003E-2</v>
      </c>
      <c r="BV19" s="457">
        <v>7.2955000000000006E-2</v>
      </c>
    </row>
    <row r="20" spans="1:74" ht="11.95" customHeight="1" x14ac:dyDescent="0.2">
      <c r="A20" s="259" t="s">
        <v>444</v>
      </c>
      <c r="B20" s="777" t="s">
        <v>1067</v>
      </c>
      <c r="C20" s="452">
        <v>1.8844798146999998E-2</v>
      </c>
      <c r="D20" s="452">
        <v>2.1472607160000001E-2</v>
      </c>
      <c r="E20" s="452">
        <v>3.1502619592E-2</v>
      </c>
      <c r="F20" s="452">
        <v>3.6910618330999997E-2</v>
      </c>
      <c r="G20" s="452">
        <v>4.2230753909000003E-2</v>
      </c>
      <c r="H20" s="452">
        <v>4.1350712105999998E-2</v>
      </c>
      <c r="I20" s="452">
        <v>4.1331908107E-2</v>
      </c>
      <c r="J20" s="452">
        <v>4.0570260752000001E-2</v>
      </c>
      <c r="K20" s="452">
        <v>3.8024885134E-2</v>
      </c>
      <c r="L20" s="452">
        <v>3.1427256936E-2</v>
      </c>
      <c r="M20" s="452">
        <v>2.6429897373999998E-2</v>
      </c>
      <c r="N20" s="452">
        <v>2.0657183914999998E-2</v>
      </c>
      <c r="O20" s="452">
        <v>2.6519749009000001E-2</v>
      </c>
      <c r="P20" s="452">
        <v>3.0602518565999999E-2</v>
      </c>
      <c r="Q20" s="452">
        <v>3.9639243868000003E-2</v>
      </c>
      <c r="R20" s="452">
        <v>4.5419765006E-2</v>
      </c>
      <c r="S20" s="452">
        <v>5.1253827613999998E-2</v>
      </c>
      <c r="T20" s="452">
        <v>5.4406228133000001E-2</v>
      </c>
      <c r="U20" s="452">
        <v>5.3438389615999997E-2</v>
      </c>
      <c r="V20" s="452">
        <v>4.9141678603999997E-2</v>
      </c>
      <c r="W20" s="452">
        <v>4.5034838895999997E-2</v>
      </c>
      <c r="X20" s="452">
        <v>4.0485031790000001E-2</v>
      </c>
      <c r="Y20" s="452">
        <v>2.8472993762E-2</v>
      </c>
      <c r="Z20" s="452">
        <v>2.2979303778000001E-2</v>
      </c>
      <c r="AA20" s="452">
        <v>2.6485745320999999E-2</v>
      </c>
      <c r="AB20" s="452">
        <v>3.1999700084E-2</v>
      </c>
      <c r="AC20" s="452">
        <v>4.1413490050000001E-2</v>
      </c>
      <c r="AD20" s="452">
        <v>5.1045263224999998E-2</v>
      </c>
      <c r="AE20" s="452">
        <v>5.8601008077E-2</v>
      </c>
      <c r="AF20" s="452">
        <v>6.0503538188999999E-2</v>
      </c>
      <c r="AG20" s="452">
        <v>6.4104666034999994E-2</v>
      </c>
      <c r="AH20" s="452">
        <v>6.0215501625000001E-2</v>
      </c>
      <c r="AI20" s="452">
        <v>5.2885017276E-2</v>
      </c>
      <c r="AJ20" s="452">
        <v>4.7934730389000001E-2</v>
      </c>
      <c r="AK20" s="452">
        <v>3.5444015305999998E-2</v>
      </c>
      <c r="AL20" s="452">
        <v>3.0947385660999999E-2</v>
      </c>
      <c r="AM20" s="452">
        <v>3.3002711307999998E-2</v>
      </c>
      <c r="AN20" s="452">
        <v>4.2304963103999997E-2</v>
      </c>
      <c r="AO20" s="452">
        <v>5.3569894040000003E-2</v>
      </c>
      <c r="AP20" s="452">
        <v>6.4629269254000005E-2</v>
      </c>
      <c r="AQ20" s="452">
        <v>7.5020596950999996E-2</v>
      </c>
      <c r="AR20" s="452">
        <v>8.2088062005999995E-2</v>
      </c>
      <c r="AS20" s="452">
        <v>8.1836122494999997E-2</v>
      </c>
      <c r="AT20" s="452">
        <v>8.1310956793999994E-2</v>
      </c>
      <c r="AU20" s="452">
        <v>6.8204042845999999E-2</v>
      </c>
      <c r="AV20" s="452">
        <v>6.6052313793E-2</v>
      </c>
      <c r="AW20" s="452">
        <v>5.0618400000000001E-2</v>
      </c>
      <c r="AX20" s="452">
        <v>4.1640299999999998E-2</v>
      </c>
      <c r="AY20" s="457">
        <v>4.7093200000000002E-2</v>
      </c>
      <c r="AZ20" s="457">
        <v>5.7942E-2</v>
      </c>
      <c r="BA20" s="457">
        <v>7.5031200000000006E-2</v>
      </c>
      <c r="BB20" s="457">
        <v>8.8466799999999998E-2</v>
      </c>
      <c r="BC20" s="457">
        <v>0.1039639</v>
      </c>
      <c r="BD20" s="457">
        <v>0.11338860000000001</v>
      </c>
      <c r="BE20" s="457">
        <v>0.1113114</v>
      </c>
      <c r="BF20" s="457">
        <v>0.1083703</v>
      </c>
      <c r="BG20" s="457">
        <v>9.2253399999999999E-2</v>
      </c>
      <c r="BH20" s="457">
        <v>8.4728100000000001E-2</v>
      </c>
      <c r="BI20" s="457">
        <v>6.19298E-2</v>
      </c>
      <c r="BJ20" s="457">
        <v>5.0702299999999999E-2</v>
      </c>
      <c r="BK20" s="457">
        <v>5.6860000000000001E-2</v>
      </c>
      <c r="BL20" s="457">
        <v>6.9816000000000003E-2</v>
      </c>
      <c r="BM20" s="457">
        <v>8.8120299999999999E-2</v>
      </c>
      <c r="BN20" s="457">
        <v>0.1035479</v>
      </c>
      <c r="BO20" s="457">
        <v>0.12221029999999999</v>
      </c>
      <c r="BP20" s="457">
        <v>0.13114290000000001</v>
      </c>
      <c r="BQ20" s="457">
        <v>0.130575</v>
      </c>
      <c r="BR20" s="457">
        <v>0.12505089999999999</v>
      </c>
      <c r="BS20" s="457">
        <v>0.1080887</v>
      </c>
      <c r="BT20" s="457">
        <v>9.8647799999999994E-2</v>
      </c>
      <c r="BU20" s="457">
        <v>7.0478499999999999E-2</v>
      </c>
      <c r="BV20" s="457">
        <v>5.7534599999999998E-2</v>
      </c>
    </row>
    <row r="21" spans="1:74" ht="11.95" customHeight="1" x14ac:dyDescent="0.2">
      <c r="A21" s="240" t="s">
        <v>321</v>
      </c>
      <c r="B21" s="777" t="s">
        <v>1421</v>
      </c>
      <c r="C21" s="452">
        <v>2.0392569999999999E-2</v>
      </c>
      <c r="D21" s="452">
        <v>1.8200129999999998E-2</v>
      </c>
      <c r="E21" s="452">
        <v>2.0288250000000001E-2</v>
      </c>
      <c r="F21" s="452">
        <v>1.8848790000000001E-2</v>
      </c>
      <c r="G21" s="452">
        <v>1.9533160000000001E-2</v>
      </c>
      <c r="H21" s="452">
        <v>1.8817380000000002E-2</v>
      </c>
      <c r="I21" s="452">
        <v>1.9405309999999999E-2</v>
      </c>
      <c r="J21" s="452">
        <v>1.9030680000000001E-2</v>
      </c>
      <c r="K21" s="452">
        <v>1.8615360000000001E-2</v>
      </c>
      <c r="L21" s="452">
        <v>1.8227650000000001E-2</v>
      </c>
      <c r="M21" s="452">
        <v>1.8098590000000001E-2</v>
      </c>
      <c r="N21" s="452">
        <v>2.000714E-2</v>
      </c>
      <c r="O21" s="452">
        <v>1.5895329999999999E-2</v>
      </c>
      <c r="P21" s="452">
        <v>1.4617059999999999E-2</v>
      </c>
      <c r="Q21" s="452">
        <v>1.6052460000000001E-2</v>
      </c>
      <c r="R21" s="452">
        <v>1.427405E-2</v>
      </c>
      <c r="S21" s="452">
        <v>1.427488E-2</v>
      </c>
      <c r="T21" s="452">
        <v>1.4582380000000001E-2</v>
      </c>
      <c r="U21" s="452">
        <v>1.5009979999999999E-2</v>
      </c>
      <c r="V21" s="452">
        <v>1.461792E-2</v>
      </c>
      <c r="W21" s="452">
        <v>1.398542E-2</v>
      </c>
      <c r="X21" s="452">
        <v>1.4335199999999999E-2</v>
      </c>
      <c r="Y21" s="452">
        <v>1.423381E-2</v>
      </c>
      <c r="Z21" s="452">
        <v>1.461138E-2</v>
      </c>
      <c r="AA21" s="452">
        <v>1.5004160000000001E-2</v>
      </c>
      <c r="AB21" s="452">
        <v>1.3504779999999999E-2</v>
      </c>
      <c r="AC21" s="452">
        <v>1.433862E-2</v>
      </c>
      <c r="AD21" s="452">
        <v>1.318868E-2</v>
      </c>
      <c r="AE21" s="452">
        <v>1.4268909999999999E-2</v>
      </c>
      <c r="AF21" s="452">
        <v>1.354059E-2</v>
      </c>
      <c r="AG21" s="452">
        <v>1.4199059999999999E-2</v>
      </c>
      <c r="AH21" s="452">
        <v>1.4200040000000001E-2</v>
      </c>
      <c r="AI21" s="452">
        <v>1.321137E-2</v>
      </c>
      <c r="AJ21" s="452">
        <v>1.3898829999999999E-2</v>
      </c>
      <c r="AK21" s="452">
        <v>1.37828E-2</v>
      </c>
      <c r="AL21" s="452">
        <v>1.510328E-2</v>
      </c>
      <c r="AM21" s="452">
        <v>1.428103E-2</v>
      </c>
      <c r="AN21" s="452">
        <v>1.2639269999999999E-2</v>
      </c>
      <c r="AO21" s="452">
        <v>1.336656E-2</v>
      </c>
      <c r="AP21" s="452">
        <v>1.222206E-2</v>
      </c>
      <c r="AQ21" s="452">
        <v>1.3091729999999999E-2</v>
      </c>
      <c r="AR21" s="452">
        <v>1.2663890000000001E-2</v>
      </c>
      <c r="AS21" s="452">
        <v>1.3461320000000001E-2</v>
      </c>
      <c r="AT21" s="452">
        <v>1.3578969999999999E-2</v>
      </c>
      <c r="AU21" s="452">
        <v>1.2864778E-2</v>
      </c>
      <c r="AV21" s="452">
        <v>1.3019694E-2</v>
      </c>
      <c r="AW21" s="452">
        <v>1.27198E-2</v>
      </c>
      <c r="AX21" s="452">
        <v>1.37191E-2</v>
      </c>
      <c r="AY21" s="457">
        <v>1.33905E-2</v>
      </c>
      <c r="AZ21" s="457">
        <v>1.2147E-2</v>
      </c>
      <c r="BA21" s="457">
        <v>1.3005299999999999E-2</v>
      </c>
      <c r="BB21" s="457">
        <v>1.1991699999999999E-2</v>
      </c>
      <c r="BC21" s="457">
        <v>1.30572E-2</v>
      </c>
      <c r="BD21" s="457">
        <v>1.2945699999999999E-2</v>
      </c>
      <c r="BE21" s="457">
        <v>1.35084E-2</v>
      </c>
      <c r="BF21" s="457">
        <v>1.34932E-2</v>
      </c>
      <c r="BG21" s="457">
        <v>1.28179E-2</v>
      </c>
      <c r="BH21" s="457">
        <v>1.2940500000000001E-2</v>
      </c>
      <c r="BI21" s="457">
        <v>1.2638099999999999E-2</v>
      </c>
      <c r="BJ21" s="457">
        <v>1.35003E-2</v>
      </c>
      <c r="BK21" s="457">
        <v>1.32967E-2</v>
      </c>
      <c r="BL21" s="457">
        <v>1.2060400000000001E-2</v>
      </c>
      <c r="BM21" s="457">
        <v>1.2840799999999999E-2</v>
      </c>
      <c r="BN21" s="457">
        <v>1.1893000000000001E-2</v>
      </c>
      <c r="BO21" s="457">
        <v>1.32768E-2</v>
      </c>
      <c r="BP21" s="457">
        <v>1.29786E-2</v>
      </c>
      <c r="BQ21" s="457">
        <v>1.35195E-2</v>
      </c>
      <c r="BR21" s="457">
        <v>1.35833E-2</v>
      </c>
      <c r="BS21" s="457">
        <v>1.28932E-2</v>
      </c>
      <c r="BT21" s="457">
        <v>1.2985699999999999E-2</v>
      </c>
      <c r="BU21" s="457">
        <v>1.2781799999999999E-2</v>
      </c>
      <c r="BV21" s="457">
        <v>1.3783200000000001E-2</v>
      </c>
    </row>
    <row r="22" spans="1:74" ht="11.95" customHeight="1" x14ac:dyDescent="0.2">
      <c r="A22" s="240" t="s">
        <v>320</v>
      </c>
      <c r="B22" s="777" t="s">
        <v>1422</v>
      </c>
      <c r="C22" s="452">
        <v>1.7876389999999999E-2</v>
      </c>
      <c r="D22" s="452">
        <v>1.6996540000000001E-2</v>
      </c>
      <c r="E22" s="452">
        <v>1.6421290000000002E-2</v>
      </c>
      <c r="F22" s="452">
        <v>1.3494590000000001E-2</v>
      </c>
      <c r="G22" s="452">
        <v>1.480655E-2</v>
      </c>
      <c r="H22" s="452">
        <v>1.669178E-2</v>
      </c>
      <c r="I22" s="452">
        <v>1.8876199999999999E-2</v>
      </c>
      <c r="J22" s="452">
        <v>1.8712889999999999E-2</v>
      </c>
      <c r="K22" s="452">
        <v>1.625795E-2</v>
      </c>
      <c r="L22" s="452">
        <v>1.4289899999999999E-2</v>
      </c>
      <c r="M22" s="452">
        <v>1.54764E-2</v>
      </c>
      <c r="N22" s="452">
        <v>1.6845470000000001E-2</v>
      </c>
      <c r="O22" s="452">
        <v>1.7810869999999999E-2</v>
      </c>
      <c r="P22" s="452">
        <v>1.7163129999999999E-2</v>
      </c>
      <c r="Q22" s="452">
        <v>1.618725E-2</v>
      </c>
      <c r="R22" s="452">
        <v>1.3954889999999999E-2</v>
      </c>
      <c r="S22" s="452">
        <v>1.516054E-2</v>
      </c>
      <c r="T22" s="452">
        <v>1.6756900000000002E-2</v>
      </c>
      <c r="U22" s="452">
        <v>1.850572E-2</v>
      </c>
      <c r="V22" s="452">
        <v>1.8571509999999999E-2</v>
      </c>
      <c r="W22" s="452">
        <v>1.6381030000000001E-2</v>
      </c>
      <c r="X22" s="452">
        <v>1.4469289999999999E-2</v>
      </c>
      <c r="Y22" s="452">
        <v>1.538846E-2</v>
      </c>
      <c r="Z22" s="452">
        <v>1.7341120000000002E-2</v>
      </c>
      <c r="AA22" s="452">
        <v>1.6688439999999999E-2</v>
      </c>
      <c r="AB22" s="452">
        <v>1.473637E-2</v>
      </c>
      <c r="AC22" s="452">
        <v>1.557643E-2</v>
      </c>
      <c r="AD22" s="452">
        <v>1.211984E-2</v>
      </c>
      <c r="AE22" s="452">
        <v>1.417679E-2</v>
      </c>
      <c r="AF22" s="452">
        <v>1.5096129999999999E-2</v>
      </c>
      <c r="AG22" s="452">
        <v>1.608884E-2</v>
      </c>
      <c r="AH22" s="452">
        <v>1.6190590000000001E-2</v>
      </c>
      <c r="AI22" s="452">
        <v>1.31903E-2</v>
      </c>
      <c r="AJ22" s="452">
        <v>1.2213419999999999E-2</v>
      </c>
      <c r="AK22" s="452">
        <v>1.317695E-2</v>
      </c>
      <c r="AL22" s="452">
        <v>1.48174E-2</v>
      </c>
      <c r="AM22" s="452">
        <v>1.532934E-2</v>
      </c>
      <c r="AN22" s="452">
        <v>1.220508E-2</v>
      </c>
      <c r="AO22" s="452">
        <v>1.247327E-2</v>
      </c>
      <c r="AP22" s="452">
        <v>1.125989E-2</v>
      </c>
      <c r="AQ22" s="452">
        <v>1.345409E-2</v>
      </c>
      <c r="AR22" s="452">
        <v>1.332124E-2</v>
      </c>
      <c r="AS22" s="452">
        <v>1.3530820000000001E-2</v>
      </c>
      <c r="AT22" s="452">
        <v>1.4077340000000001E-2</v>
      </c>
      <c r="AU22" s="452">
        <v>1.2531212E-2</v>
      </c>
      <c r="AV22" s="452">
        <v>1.0732779E-2</v>
      </c>
      <c r="AW22" s="452">
        <v>1.37491E-2</v>
      </c>
      <c r="AX22" s="452">
        <v>1.54155E-2</v>
      </c>
      <c r="AY22" s="457">
        <v>1.5655700000000002E-2</v>
      </c>
      <c r="AZ22" s="457">
        <v>1.36131E-2</v>
      </c>
      <c r="BA22" s="457">
        <v>1.34795E-2</v>
      </c>
      <c r="BB22" s="457">
        <v>1.14168E-2</v>
      </c>
      <c r="BC22" s="457">
        <v>1.3668E-2</v>
      </c>
      <c r="BD22" s="457">
        <v>1.4514600000000001E-2</v>
      </c>
      <c r="BE22" s="457">
        <v>1.60193E-2</v>
      </c>
      <c r="BF22" s="457">
        <v>1.61894E-2</v>
      </c>
      <c r="BG22" s="457">
        <v>1.36691E-2</v>
      </c>
      <c r="BH22" s="457">
        <v>1.13477E-2</v>
      </c>
      <c r="BI22" s="457">
        <v>1.3584300000000001E-2</v>
      </c>
      <c r="BJ22" s="457">
        <v>1.53048E-2</v>
      </c>
      <c r="BK22" s="457">
        <v>1.56159E-2</v>
      </c>
      <c r="BL22" s="457">
        <v>1.2984000000000001E-2</v>
      </c>
      <c r="BM22" s="457">
        <v>1.3076600000000001E-2</v>
      </c>
      <c r="BN22" s="457">
        <v>1.10458E-2</v>
      </c>
      <c r="BO22" s="457">
        <v>1.3496899999999999E-2</v>
      </c>
      <c r="BP22" s="457">
        <v>1.4071E-2</v>
      </c>
      <c r="BQ22" s="457">
        <v>1.5291799999999999E-2</v>
      </c>
      <c r="BR22" s="457">
        <v>1.5531100000000001E-2</v>
      </c>
      <c r="BS22" s="457">
        <v>1.3072200000000001E-2</v>
      </c>
      <c r="BT22" s="457">
        <v>1.06152E-2</v>
      </c>
      <c r="BU22" s="457">
        <v>1.3315799999999999E-2</v>
      </c>
      <c r="BV22" s="457">
        <v>1.4941599999999999E-2</v>
      </c>
    </row>
    <row r="23" spans="1:74" ht="11.95" customHeight="1" x14ac:dyDescent="0.2">
      <c r="A23" s="259" t="s">
        <v>59</v>
      </c>
      <c r="B23" s="777" t="s">
        <v>1068</v>
      </c>
      <c r="C23" s="452">
        <v>0.10248982239</v>
      </c>
      <c r="D23" s="452">
        <v>9.1076609092999999E-2</v>
      </c>
      <c r="E23" s="452">
        <v>0.13365850222</v>
      </c>
      <c r="F23" s="452">
        <v>0.12327942303</v>
      </c>
      <c r="G23" s="452">
        <v>0.11520358802</v>
      </c>
      <c r="H23" s="452">
        <v>9.0934957681999995E-2</v>
      </c>
      <c r="I23" s="452">
        <v>7.4045775544999998E-2</v>
      </c>
      <c r="J23" s="452">
        <v>9.2309463063999994E-2</v>
      </c>
      <c r="K23" s="452">
        <v>9.8863975064000006E-2</v>
      </c>
      <c r="L23" s="452">
        <v>0.10983737020000001</v>
      </c>
      <c r="M23" s="452">
        <v>0.12188782367999999</v>
      </c>
      <c r="N23" s="452">
        <v>0.13586660811000001</v>
      </c>
      <c r="O23" s="452">
        <v>0.12756168017</v>
      </c>
      <c r="P23" s="452">
        <v>0.12833724530999999</v>
      </c>
      <c r="Q23" s="452">
        <v>0.14670665608</v>
      </c>
      <c r="R23" s="452">
        <v>0.15740888453999999</v>
      </c>
      <c r="S23" s="452">
        <v>0.14363216253</v>
      </c>
      <c r="T23" s="452">
        <v>0.1151429467</v>
      </c>
      <c r="U23" s="452">
        <v>0.10051223916</v>
      </c>
      <c r="V23" s="452">
        <v>8.4296393388999996E-2</v>
      </c>
      <c r="W23" s="452">
        <v>9.3199519652999996E-2</v>
      </c>
      <c r="X23" s="452">
        <v>0.11164317419</v>
      </c>
      <c r="Y23" s="452">
        <v>0.14046370786000001</v>
      </c>
      <c r="Z23" s="452">
        <v>0.13188373965</v>
      </c>
      <c r="AA23" s="452">
        <v>0.13079737225999999</v>
      </c>
      <c r="AB23" s="452">
        <v>0.14124249754000001</v>
      </c>
      <c r="AC23" s="452">
        <v>0.14860850941000001</v>
      </c>
      <c r="AD23" s="452">
        <v>0.14575456944000001</v>
      </c>
      <c r="AE23" s="452">
        <v>0.10988659765</v>
      </c>
      <c r="AF23" s="452">
        <v>9.3940808111999993E-2</v>
      </c>
      <c r="AG23" s="452">
        <v>9.5521367664999995E-2</v>
      </c>
      <c r="AH23" s="452">
        <v>9.6837112429999997E-2</v>
      </c>
      <c r="AI23" s="452">
        <v>9.6701748014E-2</v>
      </c>
      <c r="AJ23" s="452">
        <v>0.12283418402</v>
      </c>
      <c r="AK23" s="452">
        <v>0.12427330035</v>
      </c>
      <c r="AL23" s="452">
        <v>0.12971122244</v>
      </c>
      <c r="AM23" s="452">
        <v>0.11876381504</v>
      </c>
      <c r="AN23" s="452">
        <v>0.14133981897</v>
      </c>
      <c r="AO23" s="452">
        <v>0.15516017707999999</v>
      </c>
      <c r="AP23" s="452">
        <v>0.16106989536999999</v>
      </c>
      <c r="AQ23" s="452">
        <v>0.13158391401</v>
      </c>
      <c r="AR23" s="452">
        <v>0.12978454096</v>
      </c>
      <c r="AS23" s="452">
        <v>9.5168667546999999E-2</v>
      </c>
      <c r="AT23" s="452">
        <v>9.7851761014000005E-2</v>
      </c>
      <c r="AU23" s="452">
        <v>9.8584663429000005E-2</v>
      </c>
      <c r="AV23" s="452">
        <v>0.13647440801999999</v>
      </c>
      <c r="AW23" s="452">
        <v>0.14048359999999999</v>
      </c>
      <c r="AX23" s="452">
        <v>0.12902920000000001</v>
      </c>
      <c r="AY23" s="457">
        <v>0.1231399</v>
      </c>
      <c r="AZ23" s="457">
        <v>0.1387313</v>
      </c>
      <c r="BA23" s="457">
        <v>0.1624063</v>
      </c>
      <c r="BB23" s="457">
        <v>0.16490009999999999</v>
      </c>
      <c r="BC23" s="457">
        <v>0.13944400000000001</v>
      </c>
      <c r="BD23" s="457">
        <v>0.1339851</v>
      </c>
      <c r="BE23" s="457">
        <v>9.9414000000000002E-2</v>
      </c>
      <c r="BF23" s="457">
        <v>0.10049139999999999</v>
      </c>
      <c r="BG23" s="457">
        <v>0.1062651</v>
      </c>
      <c r="BH23" s="457">
        <v>0.14066490000000001</v>
      </c>
      <c r="BI23" s="457">
        <v>0.14724129999999999</v>
      </c>
      <c r="BJ23" s="457">
        <v>0.13639380000000001</v>
      </c>
      <c r="BK23" s="457">
        <v>0.1337342</v>
      </c>
      <c r="BL23" s="457">
        <v>0.14633669999999999</v>
      </c>
      <c r="BM23" s="457">
        <v>0.1677573</v>
      </c>
      <c r="BN23" s="457">
        <v>0.18134929999999999</v>
      </c>
      <c r="BO23" s="457">
        <v>0.14375250000000001</v>
      </c>
      <c r="BP23" s="457">
        <v>0.13974049999999999</v>
      </c>
      <c r="BQ23" s="457">
        <v>0.1050249</v>
      </c>
      <c r="BR23" s="457">
        <v>0.1120057</v>
      </c>
      <c r="BS23" s="457">
        <v>0.1031847</v>
      </c>
      <c r="BT23" s="457">
        <v>0.1503101</v>
      </c>
      <c r="BU23" s="457">
        <v>0.14853089999999999</v>
      </c>
      <c r="BV23" s="457">
        <v>0.1455716</v>
      </c>
    </row>
    <row r="24" spans="1:74" ht="11.95" customHeight="1" x14ac:dyDescent="0.2">
      <c r="A24" s="260"/>
      <c r="B24" s="304"/>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14"/>
      <c r="AW24" s="514"/>
      <c r="AX24" s="514"/>
      <c r="AY24" s="510"/>
      <c r="AZ24" s="510"/>
      <c r="BA24" s="510"/>
      <c r="BB24" s="510"/>
      <c r="BC24" s="510"/>
      <c r="BD24" s="510"/>
      <c r="BE24" s="510"/>
      <c r="BF24" s="510"/>
      <c r="BG24" s="510"/>
      <c r="BH24" s="510"/>
      <c r="BI24" s="510"/>
      <c r="BJ24" s="510"/>
      <c r="BK24" s="510"/>
      <c r="BL24" s="510"/>
      <c r="BM24" s="510"/>
      <c r="BN24" s="510"/>
      <c r="BO24" s="510"/>
      <c r="BP24" s="510"/>
      <c r="BQ24" s="510"/>
      <c r="BR24" s="510"/>
      <c r="BS24" s="510"/>
      <c r="BT24" s="510"/>
      <c r="BU24" s="510"/>
      <c r="BV24" s="510"/>
    </row>
    <row r="25" spans="1:74" s="93" customFormat="1" ht="11.95" customHeight="1" x14ac:dyDescent="0.2">
      <c r="A25" s="518" t="s">
        <v>10</v>
      </c>
      <c r="B25" s="519" t="s">
        <v>1423</v>
      </c>
      <c r="C25" s="112">
        <v>0.19837257325999999</v>
      </c>
      <c r="D25" s="112">
        <v>0.16965844351000001</v>
      </c>
      <c r="E25" s="112">
        <v>0.19728996994</v>
      </c>
      <c r="F25" s="112">
        <v>0.19242326149</v>
      </c>
      <c r="G25" s="112">
        <v>0.20299034407</v>
      </c>
      <c r="H25" s="112">
        <v>0.19560275776</v>
      </c>
      <c r="I25" s="112">
        <v>0.20376513495000001</v>
      </c>
      <c r="J25" s="112">
        <v>0.19718321190999999</v>
      </c>
      <c r="K25" s="112">
        <v>0.19053219041</v>
      </c>
      <c r="L25" s="112">
        <v>0.20208567031999999</v>
      </c>
      <c r="M25" s="112">
        <v>0.19861443609000001</v>
      </c>
      <c r="N25" s="112">
        <v>0.20813774362000001</v>
      </c>
      <c r="O25" s="112">
        <v>0.20207801121999999</v>
      </c>
      <c r="P25" s="112">
        <v>0.18167295831999999</v>
      </c>
      <c r="Q25" s="112">
        <v>0.19766148747000001</v>
      </c>
      <c r="R25" s="112">
        <v>0.1899136102</v>
      </c>
      <c r="S25" s="112">
        <v>0.19881198189999999</v>
      </c>
      <c r="T25" s="112">
        <v>0.19488220309000001</v>
      </c>
      <c r="U25" s="112">
        <v>0.19960566923</v>
      </c>
      <c r="V25" s="112">
        <v>0.19638718055000001</v>
      </c>
      <c r="W25" s="112">
        <v>0.18001492802999999</v>
      </c>
      <c r="X25" s="112">
        <v>0.19216432371</v>
      </c>
      <c r="Y25" s="112">
        <v>0.19340583458999999</v>
      </c>
      <c r="Z25" s="112">
        <v>0.19291544290000001</v>
      </c>
      <c r="AA25" s="112">
        <v>0.19603808686999999</v>
      </c>
      <c r="AB25" s="112">
        <v>0.17457065578</v>
      </c>
      <c r="AC25" s="112">
        <v>0.19154948642</v>
      </c>
      <c r="AD25" s="112">
        <v>0.17934233227999999</v>
      </c>
      <c r="AE25" s="112">
        <v>0.18993489156000001</v>
      </c>
      <c r="AF25" s="112">
        <v>0.18190726609999999</v>
      </c>
      <c r="AG25" s="112">
        <v>0.18939059556999999</v>
      </c>
      <c r="AH25" s="112">
        <v>0.18944385255000001</v>
      </c>
      <c r="AI25" s="112">
        <v>0.18285970872999999</v>
      </c>
      <c r="AJ25" s="112">
        <v>0.18735437389000001</v>
      </c>
      <c r="AK25" s="112">
        <v>0.19018033797</v>
      </c>
      <c r="AL25" s="112">
        <v>0.19813086013</v>
      </c>
      <c r="AM25" s="112">
        <v>0.18901914158999999</v>
      </c>
      <c r="AN25" s="112">
        <v>0.17969057032999999</v>
      </c>
      <c r="AO25" s="112">
        <v>0.1940658337</v>
      </c>
      <c r="AP25" s="112">
        <v>0.18358657981000001</v>
      </c>
      <c r="AQ25" s="112">
        <v>0.19050945325999999</v>
      </c>
      <c r="AR25" s="112">
        <v>0.18109928434</v>
      </c>
      <c r="AS25" s="112">
        <v>0.19158772624000001</v>
      </c>
      <c r="AT25" s="112">
        <v>0.19519141914999999</v>
      </c>
      <c r="AU25" s="112">
        <v>0.18663232870999999</v>
      </c>
      <c r="AV25" s="112">
        <v>0.20149306012000001</v>
      </c>
      <c r="AW25" s="112">
        <v>0.18943775397000001</v>
      </c>
      <c r="AX25" s="112">
        <v>0.21153015559999999</v>
      </c>
      <c r="AY25" s="520">
        <v>0.20214840000000001</v>
      </c>
      <c r="AZ25" s="520">
        <v>0.18374660000000001</v>
      </c>
      <c r="BA25" s="520">
        <v>0.2006307</v>
      </c>
      <c r="BB25" s="520">
        <v>0.19285189999999999</v>
      </c>
      <c r="BC25" s="520">
        <v>0.20282169999999999</v>
      </c>
      <c r="BD25" s="520">
        <v>0.19645299999999999</v>
      </c>
      <c r="BE25" s="520">
        <v>0.20906060000000001</v>
      </c>
      <c r="BF25" s="520">
        <v>0.20500959999999999</v>
      </c>
      <c r="BG25" s="520">
        <v>0.19680339999999999</v>
      </c>
      <c r="BH25" s="520">
        <v>0.20549970000000001</v>
      </c>
      <c r="BI25" s="520">
        <v>0.20276089999999999</v>
      </c>
      <c r="BJ25" s="520">
        <v>0.2095841</v>
      </c>
      <c r="BK25" s="520">
        <v>0.20782490000000001</v>
      </c>
      <c r="BL25" s="520">
        <v>0.18749260000000001</v>
      </c>
      <c r="BM25" s="520">
        <v>0.20386209999999999</v>
      </c>
      <c r="BN25" s="520">
        <v>0.19552890000000001</v>
      </c>
      <c r="BO25" s="520">
        <v>0.20441699999999999</v>
      </c>
      <c r="BP25" s="520">
        <v>0.1982833</v>
      </c>
      <c r="BQ25" s="520">
        <v>0.21006279999999999</v>
      </c>
      <c r="BR25" s="520">
        <v>0.20597670000000001</v>
      </c>
      <c r="BS25" s="520">
        <v>0.19737379999999999</v>
      </c>
      <c r="BT25" s="520">
        <v>0.2065816</v>
      </c>
      <c r="BU25" s="520">
        <v>0.2036462</v>
      </c>
      <c r="BV25" s="520">
        <v>0.210595</v>
      </c>
    </row>
    <row r="26" spans="1:74" ht="11.95" customHeight="1" x14ac:dyDescent="0.2">
      <c r="A26" s="260" t="s">
        <v>539</v>
      </c>
      <c r="B26" s="777" t="s">
        <v>1419</v>
      </c>
      <c r="C26" s="452">
        <v>6.3623842999999999E-2</v>
      </c>
      <c r="D26" s="452">
        <v>5.0555822E-2</v>
      </c>
      <c r="E26" s="452">
        <v>6.4766035E-2</v>
      </c>
      <c r="F26" s="452">
        <v>6.2331617999999998E-2</v>
      </c>
      <c r="G26" s="452">
        <v>6.8944349000000002E-2</v>
      </c>
      <c r="H26" s="452">
        <v>6.7645392999999998E-2</v>
      </c>
      <c r="I26" s="452">
        <v>6.9433480000000006E-2</v>
      </c>
      <c r="J26" s="452">
        <v>6.4306328999999995E-2</v>
      </c>
      <c r="K26" s="452">
        <v>6.2036926999999999E-2</v>
      </c>
      <c r="L26" s="452">
        <v>7.1307403000000005E-2</v>
      </c>
      <c r="M26" s="452">
        <v>7.1495755999999994E-2</v>
      </c>
      <c r="N26" s="452">
        <v>7.3048482999999997E-2</v>
      </c>
      <c r="O26" s="452">
        <v>7.0911891000000005E-2</v>
      </c>
      <c r="P26" s="452">
        <v>6.2452928999999997E-2</v>
      </c>
      <c r="Q26" s="452">
        <v>6.9747570999999994E-2</v>
      </c>
      <c r="R26" s="452">
        <v>6.4053737999999999E-2</v>
      </c>
      <c r="S26" s="452">
        <v>6.9145580999999998E-2</v>
      </c>
      <c r="T26" s="452">
        <v>6.9177629000000004E-2</v>
      </c>
      <c r="U26" s="452">
        <v>6.9699365999999999E-2</v>
      </c>
      <c r="V26" s="452">
        <v>6.7535672000000005E-2</v>
      </c>
      <c r="W26" s="452">
        <v>5.9938685999999998E-2</v>
      </c>
      <c r="X26" s="452">
        <v>6.9516270000000005E-2</v>
      </c>
      <c r="Y26" s="452">
        <v>6.9719157000000004E-2</v>
      </c>
      <c r="Z26" s="452">
        <v>6.6330149000000005E-2</v>
      </c>
      <c r="AA26" s="452">
        <v>6.8562037000000006E-2</v>
      </c>
      <c r="AB26" s="452">
        <v>6.1770986E-2</v>
      </c>
      <c r="AC26" s="452">
        <v>6.7602050999999996E-2</v>
      </c>
      <c r="AD26" s="452">
        <v>6.4392172999999997E-2</v>
      </c>
      <c r="AE26" s="452">
        <v>6.8093702000000006E-2</v>
      </c>
      <c r="AF26" s="452">
        <v>6.8680964999999997E-2</v>
      </c>
      <c r="AG26" s="452">
        <v>7.0732563999999998E-2</v>
      </c>
      <c r="AH26" s="452">
        <v>6.8742112999999994E-2</v>
      </c>
      <c r="AI26" s="452">
        <v>6.6525910999999993E-2</v>
      </c>
      <c r="AJ26" s="452">
        <v>7.0353463000000005E-2</v>
      </c>
      <c r="AK26" s="452">
        <v>6.9776497000000007E-2</v>
      </c>
      <c r="AL26" s="452">
        <v>7.4058390000000002E-2</v>
      </c>
      <c r="AM26" s="452">
        <v>6.7741896999999995E-2</v>
      </c>
      <c r="AN26" s="452">
        <v>6.8532256E-2</v>
      </c>
      <c r="AO26" s="452">
        <v>7.2881101000000004E-2</v>
      </c>
      <c r="AP26" s="452">
        <v>6.4981717999999994E-2</v>
      </c>
      <c r="AQ26" s="452">
        <v>7.0130253000000004E-2</v>
      </c>
      <c r="AR26" s="452">
        <v>6.8816005E-2</v>
      </c>
      <c r="AS26" s="452">
        <v>7.4743064999999997E-2</v>
      </c>
      <c r="AT26" s="452">
        <v>7.4169328000000007E-2</v>
      </c>
      <c r="AU26" s="452">
        <v>6.8964822999999995E-2</v>
      </c>
      <c r="AV26" s="452">
        <v>7.4431499999999998E-2</v>
      </c>
      <c r="AW26" s="452">
        <v>7.0902000000000007E-2</v>
      </c>
      <c r="AX26" s="452">
        <v>8.2258200000000004E-2</v>
      </c>
      <c r="AY26" s="457">
        <v>7.1833900000000006E-2</v>
      </c>
      <c r="AZ26" s="457">
        <v>6.4103499999999994E-2</v>
      </c>
      <c r="BA26" s="457">
        <v>7.2224700000000003E-2</v>
      </c>
      <c r="BB26" s="457">
        <v>6.6716700000000004E-2</v>
      </c>
      <c r="BC26" s="457">
        <v>7.3728399999999999E-2</v>
      </c>
      <c r="BD26" s="457">
        <v>6.9277699999999998E-2</v>
      </c>
      <c r="BE26" s="457">
        <v>7.4519500000000002E-2</v>
      </c>
      <c r="BF26" s="457">
        <v>7.1850399999999995E-2</v>
      </c>
      <c r="BG26" s="457">
        <v>6.8422499999999997E-2</v>
      </c>
      <c r="BH26" s="457">
        <v>7.1678099999999995E-2</v>
      </c>
      <c r="BI26" s="457">
        <v>7.2427800000000001E-2</v>
      </c>
      <c r="BJ26" s="457">
        <v>7.2511800000000001E-2</v>
      </c>
      <c r="BK26" s="457">
        <v>7.2233900000000004E-2</v>
      </c>
      <c r="BL26" s="457">
        <v>6.4035700000000001E-2</v>
      </c>
      <c r="BM26" s="457">
        <v>7.2477299999999995E-2</v>
      </c>
      <c r="BN26" s="457">
        <v>6.6802500000000001E-2</v>
      </c>
      <c r="BO26" s="457">
        <v>7.2914300000000001E-2</v>
      </c>
      <c r="BP26" s="457">
        <v>6.8806000000000006E-2</v>
      </c>
      <c r="BQ26" s="457">
        <v>7.3425699999999997E-2</v>
      </c>
      <c r="BR26" s="457">
        <v>7.0917499999999994E-2</v>
      </c>
      <c r="BS26" s="457">
        <v>6.7297599999999999E-2</v>
      </c>
      <c r="BT26" s="457">
        <v>7.1242600000000003E-2</v>
      </c>
      <c r="BU26" s="457">
        <v>7.1942199999999998E-2</v>
      </c>
      <c r="BV26" s="457">
        <v>7.2285199999999994E-2</v>
      </c>
    </row>
    <row r="27" spans="1:74" ht="11.95" customHeight="1" x14ac:dyDescent="0.2">
      <c r="A27" s="260" t="s">
        <v>318</v>
      </c>
      <c r="B27" s="777" t="s">
        <v>1066</v>
      </c>
      <c r="C27" s="452">
        <v>3.5671200000000002E-4</v>
      </c>
      <c r="D27" s="452">
        <v>3.2219200000000001E-4</v>
      </c>
      <c r="E27" s="452">
        <v>3.5671200000000002E-4</v>
      </c>
      <c r="F27" s="452">
        <v>3.4520500000000001E-4</v>
      </c>
      <c r="G27" s="452">
        <v>3.5671200000000002E-4</v>
      </c>
      <c r="H27" s="452">
        <v>3.4520500000000001E-4</v>
      </c>
      <c r="I27" s="452">
        <v>3.5671200000000002E-4</v>
      </c>
      <c r="J27" s="452">
        <v>3.5671200000000002E-4</v>
      </c>
      <c r="K27" s="452">
        <v>3.4520500000000001E-4</v>
      </c>
      <c r="L27" s="452">
        <v>3.5671200000000002E-4</v>
      </c>
      <c r="M27" s="452">
        <v>3.4520500000000001E-4</v>
      </c>
      <c r="N27" s="452">
        <v>3.5671200000000002E-4</v>
      </c>
      <c r="O27" s="452">
        <v>3.5671200000000002E-4</v>
      </c>
      <c r="P27" s="452">
        <v>3.2219200000000001E-4</v>
      </c>
      <c r="Q27" s="452">
        <v>3.5671200000000002E-4</v>
      </c>
      <c r="R27" s="452">
        <v>3.4520500000000001E-4</v>
      </c>
      <c r="S27" s="452">
        <v>3.5671200000000002E-4</v>
      </c>
      <c r="T27" s="452">
        <v>3.4520500000000001E-4</v>
      </c>
      <c r="U27" s="452">
        <v>3.5671200000000002E-4</v>
      </c>
      <c r="V27" s="452">
        <v>3.5671200000000002E-4</v>
      </c>
      <c r="W27" s="452">
        <v>3.4520500000000001E-4</v>
      </c>
      <c r="X27" s="452">
        <v>3.5671200000000002E-4</v>
      </c>
      <c r="Y27" s="452">
        <v>3.4520500000000001E-4</v>
      </c>
      <c r="Z27" s="452">
        <v>3.5671200000000002E-4</v>
      </c>
      <c r="AA27" s="452">
        <v>3.5671200000000002E-4</v>
      </c>
      <c r="AB27" s="452">
        <v>3.2219200000000001E-4</v>
      </c>
      <c r="AC27" s="452">
        <v>3.5671200000000002E-4</v>
      </c>
      <c r="AD27" s="452">
        <v>3.4520500000000001E-4</v>
      </c>
      <c r="AE27" s="452">
        <v>3.5671200000000002E-4</v>
      </c>
      <c r="AF27" s="452">
        <v>3.4520500000000001E-4</v>
      </c>
      <c r="AG27" s="452">
        <v>3.5671200000000002E-4</v>
      </c>
      <c r="AH27" s="452">
        <v>3.5671200000000002E-4</v>
      </c>
      <c r="AI27" s="452">
        <v>3.4520500000000001E-4</v>
      </c>
      <c r="AJ27" s="452">
        <v>3.5671200000000002E-4</v>
      </c>
      <c r="AK27" s="452">
        <v>3.4520500000000001E-4</v>
      </c>
      <c r="AL27" s="452">
        <v>3.5671200000000002E-4</v>
      </c>
      <c r="AM27" s="452">
        <v>3.5573799999999997E-4</v>
      </c>
      <c r="AN27" s="452">
        <v>3.3278700000000002E-4</v>
      </c>
      <c r="AO27" s="452">
        <v>3.5573799999999997E-4</v>
      </c>
      <c r="AP27" s="452">
        <v>3.4426200000000002E-4</v>
      </c>
      <c r="AQ27" s="452">
        <v>3.5573799999999997E-4</v>
      </c>
      <c r="AR27" s="452">
        <v>3.4426200000000002E-4</v>
      </c>
      <c r="AS27" s="452">
        <v>3.5573799999999997E-4</v>
      </c>
      <c r="AT27" s="452">
        <v>3.5573799999999997E-4</v>
      </c>
      <c r="AU27" s="452">
        <v>3.4426200000000002E-4</v>
      </c>
      <c r="AV27" s="452">
        <v>3.4965300000000001E-4</v>
      </c>
      <c r="AW27" s="452">
        <v>3.5005700000000003E-4</v>
      </c>
      <c r="AX27" s="452">
        <v>3.4945199999999999E-4</v>
      </c>
      <c r="AY27" s="457">
        <v>3.48881E-4</v>
      </c>
      <c r="AZ27" s="457">
        <v>3.5034399999999999E-4</v>
      </c>
      <c r="BA27" s="457">
        <v>3.4985300000000001E-4</v>
      </c>
      <c r="BB27" s="457">
        <v>3.50362E-4</v>
      </c>
      <c r="BC27" s="457">
        <v>3.49873E-4</v>
      </c>
      <c r="BD27" s="457">
        <v>3.5038300000000001E-4</v>
      </c>
      <c r="BE27" s="457">
        <v>3.4989599999999999E-4</v>
      </c>
      <c r="BF27" s="457">
        <v>3.4936500000000003E-4</v>
      </c>
      <c r="BG27" s="457">
        <v>3.4982900000000001E-4</v>
      </c>
      <c r="BH27" s="457">
        <v>3.49845E-4</v>
      </c>
      <c r="BI27" s="457">
        <v>3.4982600000000002E-4</v>
      </c>
      <c r="BJ27" s="457">
        <v>3.4986000000000001E-4</v>
      </c>
      <c r="BK27" s="457">
        <v>3.4994900000000001E-4</v>
      </c>
      <c r="BL27" s="457">
        <v>3.4991299999999998E-4</v>
      </c>
      <c r="BM27" s="457">
        <v>3.4991800000000001E-4</v>
      </c>
      <c r="BN27" s="457">
        <v>3.4987799999999997E-4</v>
      </c>
      <c r="BO27" s="457">
        <v>3.4987799999999997E-4</v>
      </c>
      <c r="BP27" s="457">
        <v>3.4983200000000001E-4</v>
      </c>
      <c r="BQ27" s="457">
        <v>3.4982699999999998E-4</v>
      </c>
      <c r="BR27" s="457">
        <v>3.4986799999999998E-4</v>
      </c>
      <c r="BS27" s="457">
        <v>3.4987199999999999E-4</v>
      </c>
      <c r="BT27" s="457">
        <v>3.4987499999999998E-4</v>
      </c>
      <c r="BU27" s="457">
        <v>3.4987899999999999E-4</v>
      </c>
      <c r="BV27" s="457">
        <v>3.4988100000000002E-4</v>
      </c>
    </row>
    <row r="28" spans="1:74" ht="11.95" customHeight="1" x14ac:dyDescent="0.2">
      <c r="A28" s="260" t="s">
        <v>319</v>
      </c>
      <c r="B28" s="777" t="s">
        <v>1420</v>
      </c>
      <c r="C28" s="452">
        <v>2.94476E-4</v>
      </c>
      <c r="D28" s="452">
        <v>2.1142700000000001E-4</v>
      </c>
      <c r="E28" s="452">
        <v>3.5132199999999999E-4</v>
      </c>
      <c r="F28" s="452">
        <v>3.0419099999999999E-4</v>
      </c>
      <c r="G28" s="452">
        <v>2.8822800000000002E-4</v>
      </c>
      <c r="H28" s="452">
        <v>2.04964E-4</v>
      </c>
      <c r="I28" s="452">
        <v>2.6044600000000001E-4</v>
      </c>
      <c r="J28" s="452">
        <v>2.3788300000000001E-4</v>
      </c>
      <c r="K28" s="452">
        <v>2.5745199999999997E-4</v>
      </c>
      <c r="L28" s="452">
        <v>2.6025100000000003E-4</v>
      </c>
      <c r="M28" s="452">
        <v>2.8321100000000001E-4</v>
      </c>
      <c r="N28" s="452">
        <v>2.4028299999999999E-4</v>
      </c>
      <c r="O28" s="452">
        <v>2.6230099999999999E-4</v>
      </c>
      <c r="P28" s="452">
        <v>2.8222799999999998E-4</v>
      </c>
      <c r="Q28" s="452">
        <v>3.7737699999999998E-4</v>
      </c>
      <c r="R28" s="452">
        <v>3.4906599999999998E-4</v>
      </c>
      <c r="S28" s="452">
        <v>2.8822E-4</v>
      </c>
      <c r="T28" s="452">
        <v>2.1588600000000001E-4</v>
      </c>
      <c r="U28" s="452">
        <v>1.7956499999999999E-4</v>
      </c>
      <c r="V28" s="452">
        <v>2.0710100000000001E-4</v>
      </c>
      <c r="W28" s="452">
        <v>2.0609900000000001E-4</v>
      </c>
      <c r="X28" s="452">
        <v>1.7561399999999999E-4</v>
      </c>
      <c r="Y28" s="452">
        <v>2.1105399999999999E-4</v>
      </c>
      <c r="Z28" s="452">
        <v>3.12372E-4</v>
      </c>
      <c r="AA28" s="452">
        <v>2.9144300000000001E-4</v>
      </c>
      <c r="AB28" s="452">
        <v>2.9485999999999998E-4</v>
      </c>
      <c r="AC28" s="452">
        <v>3.5377299999999999E-4</v>
      </c>
      <c r="AD28" s="452">
        <v>2.9819299999999998E-4</v>
      </c>
      <c r="AE28" s="452">
        <v>2.8809300000000001E-4</v>
      </c>
      <c r="AF28" s="452">
        <v>2.33895E-4</v>
      </c>
      <c r="AG28" s="452">
        <v>2.3423899999999999E-4</v>
      </c>
      <c r="AH28" s="452">
        <v>1.9319699999999999E-4</v>
      </c>
      <c r="AI28" s="452">
        <v>1.5805699999999999E-4</v>
      </c>
      <c r="AJ28" s="452">
        <v>1.36231E-4</v>
      </c>
      <c r="AK28" s="452">
        <v>1.5186799999999999E-4</v>
      </c>
      <c r="AL28" s="452">
        <v>2.4600000000000002E-4</v>
      </c>
      <c r="AM28" s="452">
        <v>2.9169299999999999E-4</v>
      </c>
      <c r="AN28" s="452">
        <v>2.6674400000000002E-4</v>
      </c>
      <c r="AO28" s="452">
        <v>2.8187600000000002E-4</v>
      </c>
      <c r="AP28" s="452">
        <v>2.4764399999999999E-4</v>
      </c>
      <c r="AQ28" s="452">
        <v>2.7145700000000001E-4</v>
      </c>
      <c r="AR28" s="452">
        <v>2.56538E-4</v>
      </c>
      <c r="AS28" s="452">
        <v>2.23284E-4</v>
      </c>
      <c r="AT28" s="452">
        <v>2.5599100000000001E-4</v>
      </c>
      <c r="AU28" s="452">
        <v>2.1732399999999999E-4</v>
      </c>
      <c r="AV28" s="452">
        <v>1.3620200000000001E-4</v>
      </c>
      <c r="AW28" s="452">
        <v>1.51836E-4</v>
      </c>
      <c r="AX28" s="452">
        <v>2.4594800000000001E-4</v>
      </c>
      <c r="AY28" s="457">
        <v>2.91632E-4</v>
      </c>
      <c r="AZ28" s="457">
        <v>2.5749200000000001E-4</v>
      </c>
      <c r="BA28" s="457">
        <v>2.81816E-4</v>
      </c>
      <c r="BB28" s="457">
        <v>2.4759199999999998E-4</v>
      </c>
      <c r="BC28" s="457">
        <v>2.7139999999999998E-4</v>
      </c>
      <c r="BD28" s="457">
        <v>2.56483E-4</v>
      </c>
      <c r="BE28" s="457">
        <v>2.2323699999999999E-4</v>
      </c>
      <c r="BF28" s="457">
        <v>2.5593600000000001E-4</v>
      </c>
      <c r="BG28" s="457">
        <v>2.17278E-4</v>
      </c>
      <c r="BH28" s="457">
        <v>2.05074E-4</v>
      </c>
      <c r="BI28" s="457">
        <v>1.51836E-4</v>
      </c>
      <c r="BJ28" s="457">
        <v>2.4594800000000001E-4</v>
      </c>
      <c r="BK28" s="457">
        <v>2.91632E-4</v>
      </c>
      <c r="BL28" s="457">
        <v>2.5749200000000001E-4</v>
      </c>
      <c r="BM28" s="457">
        <v>2.81816E-4</v>
      </c>
      <c r="BN28" s="457">
        <v>2.4759199999999998E-4</v>
      </c>
      <c r="BO28" s="457">
        <v>2.7139999999999998E-4</v>
      </c>
      <c r="BP28" s="457">
        <v>2.56483E-4</v>
      </c>
      <c r="BQ28" s="457">
        <v>2.2323699999999999E-4</v>
      </c>
      <c r="BR28" s="457">
        <v>2.5593600000000001E-4</v>
      </c>
      <c r="BS28" s="457">
        <v>2.17278E-4</v>
      </c>
      <c r="BT28" s="457">
        <v>2.05074E-4</v>
      </c>
      <c r="BU28" s="457">
        <v>1.51836E-4</v>
      </c>
      <c r="BV28" s="457">
        <v>2.4594800000000001E-4</v>
      </c>
    </row>
    <row r="29" spans="1:74" ht="11.95" customHeight="1" x14ac:dyDescent="0.2">
      <c r="A29" s="260" t="s">
        <v>565</v>
      </c>
      <c r="B29" s="777" t="s">
        <v>1069</v>
      </c>
      <c r="C29" s="452">
        <v>7.5641079749000004E-4</v>
      </c>
      <c r="D29" s="452">
        <v>8.0777978816999997E-4</v>
      </c>
      <c r="E29" s="452">
        <v>1.1615609991000001E-3</v>
      </c>
      <c r="F29" s="452">
        <v>1.2609553637E-3</v>
      </c>
      <c r="G29" s="452">
        <v>1.3910844512E-3</v>
      </c>
      <c r="H29" s="452">
        <v>1.3950577798000001E-3</v>
      </c>
      <c r="I29" s="452">
        <v>1.4286440406000001E-3</v>
      </c>
      <c r="J29" s="452">
        <v>1.39029906E-3</v>
      </c>
      <c r="K29" s="452">
        <v>1.2592689316000001E-3</v>
      </c>
      <c r="L29" s="452">
        <v>1.1288742472E-3</v>
      </c>
      <c r="M29" s="452">
        <v>8.7661542101000005E-4</v>
      </c>
      <c r="N29" s="452">
        <v>7.7239003965999997E-4</v>
      </c>
      <c r="O29" s="452">
        <v>8.2757227471999995E-4</v>
      </c>
      <c r="P29" s="452">
        <v>8.8484772400999998E-4</v>
      </c>
      <c r="Q29" s="452">
        <v>1.2591416844000001E-3</v>
      </c>
      <c r="R29" s="452">
        <v>1.366845494E-3</v>
      </c>
      <c r="S29" s="452">
        <v>1.5041320020999999E-3</v>
      </c>
      <c r="T29" s="452">
        <v>1.5210014520999999E-3</v>
      </c>
      <c r="U29" s="452">
        <v>1.5619607379E-3</v>
      </c>
      <c r="V29" s="452">
        <v>1.5052306251E-3</v>
      </c>
      <c r="W29" s="452">
        <v>1.3467248686E-3</v>
      </c>
      <c r="X29" s="452">
        <v>1.2188532286E-3</v>
      </c>
      <c r="Y29" s="452">
        <v>9.3312195561999999E-4</v>
      </c>
      <c r="Z29" s="452">
        <v>8.2459078382000005E-4</v>
      </c>
      <c r="AA29" s="452">
        <v>8.8543213478E-4</v>
      </c>
      <c r="AB29" s="452">
        <v>9.4632310304000003E-4</v>
      </c>
      <c r="AC29" s="452">
        <v>1.3464690778E-3</v>
      </c>
      <c r="AD29" s="452">
        <v>1.5085221133E-3</v>
      </c>
      <c r="AE29" s="452">
        <v>1.6419760685E-3</v>
      </c>
      <c r="AF29" s="452">
        <v>1.6418000707E-3</v>
      </c>
      <c r="AG29" s="452">
        <v>1.6970583080999999E-3</v>
      </c>
      <c r="AH29" s="452">
        <v>1.6312197692000001E-3</v>
      </c>
      <c r="AI29" s="452">
        <v>1.4647196011E-3</v>
      </c>
      <c r="AJ29" s="452">
        <v>1.3268597747E-3</v>
      </c>
      <c r="AK29" s="452">
        <v>1.0469168983000001E-3</v>
      </c>
      <c r="AL29" s="452">
        <v>9.2543447395999998E-4</v>
      </c>
      <c r="AM29" s="452">
        <v>9.9336956740000005E-4</v>
      </c>
      <c r="AN29" s="452">
        <v>1.1142422536999999E-3</v>
      </c>
      <c r="AO29" s="452">
        <v>1.5141229181E-3</v>
      </c>
      <c r="AP29" s="452">
        <v>1.6539671842E-3</v>
      </c>
      <c r="AQ29" s="452">
        <v>1.8042136523000001E-3</v>
      </c>
      <c r="AR29" s="452">
        <v>1.8134031167999999E-3</v>
      </c>
      <c r="AS29" s="452">
        <v>1.8590209255999999E-3</v>
      </c>
      <c r="AT29" s="452">
        <v>1.8008580867999999E-3</v>
      </c>
      <c r="AU29" s="452">
        <v>1.6400981037E-3</v>
      </c>
      <c r="AV29" s="452">
        <v>1.5020400000000001E-3</v>
      </c>
      <c r="AW29" s="452">
        <v>1.1904800000000001E-3</v>
      </c>
      <c r="AX29" s="452">
        <v>1.08007E-3</v>
      </c>
      <c r="AY29" s="457">
        <v>1.1280999999999999E-3</v>
      </c>
      <c r="AZ29" s="457">
        <v>1.1798900000000001E-3</v>
      </c>
      <c r="BA29" s="457">
        <v>1.62901E-3</v>
      </c>
      <c r="BB29" s="457">
        <v>1.74519E-3</v>
      </c>
      <c r="BC29" s="457">
        <v>1.91004E-3</v>
      </c>
      <c r="BD29" s="457">
        <v>1.9046499999999999E-3</v>
      </c>
      <c r="BE29" s="457">
        <v>1.9615600000000002E-3</v>
      </c>
      <c r="BF29" s="457">
        <v>1.8978700000000001E-3</v>
      </c>
      <c r="BG29" s="457">
        <v>1.7136600000000001E-3</v>
      </c>
      <c r="BH29" s="457">
        <v>1.56357E-3</v>
      </c>
      <c r="BI29" s="457">
        <v>1.2333000000000001E-3</v>
      </c>
      <c r="BJ29" s="457">
        <v>1.11308E-3</v>
      </c>
      <c r="BK29" s="457">
        <v>1.16832E-3</v>
      </c>
      <c r="BL29" s="457">
        <v>1.2333400000000001E-3</v>
      </c>
      <c r="BM29" s="457">
        <v>1.7174600000000001E-3</v>
      </c>
      <c r="BN29" s="457">
        <v>1.8474699999999999E-3</v>
      </c>
      <c r="BO29" s="457">
        <v>2.0266300000000002E-3</v>
      </c>
      <c r="BP29" s="457">
        <v>2.0240700000000002E-3</v>
      </c>
      <c r="BQ29" s="457">
        <v>2.0857100000000002E-3</v>
      </c>
      <c r="BR29" s="457">
        <v>2.0182400000000001E-3</v>
      </c>
      <c r="BS29" s="457">
        <v>1.8214500000000001E-3</v>
      </c>
      <c r="BT29" s="457">
        <v>1.6590800000000001E-3</v>
      </c>
      <c r="BU29" s="457">
        <v>1.304E-3</v>
      </c>
      <c r="BV29" s="457">
        <v>1.17424E-3</v>
      </c>
    </row>
    <row r="30" spans="1:74" ht="11.95" customHeight="1" x14ac:dyDescent="0.2">
      <c r="A30" s="260" t="s">
        <v>11</v>
      </c>
      <c r="B30" s="777" t="s">
        <v>1421</v>
      </c>
      <c r="C30" s="452">
        <v>1.4552076000000001E-2</v>
      </c>
      <c r="D30" s="452">
        <v>1.2769294E-2</v>
      </c>
      <c r="E30" s="452">
        <v>1.4248376E-2</v>
      </c>
      <c r="F30" s="452">
        <v>1.3442058999999999E-2</v>
      </c>
      <c r="G30" s="452">
        <v>1.3720546E-2</v>
      </c>
      <c r="H30" s="452">
        <v>1.2200459E-2</v>
      </c>
      <c r="I30" s="452">
        <v>1.2743526E-2</v>
      </c>
      <c r="J30" s="452">
        <v>1.2754435999999999E-2</v>
      </c>
      <c r="K30" s="452">
        <v>1.2500129E-2</v>
      </c>
      <c r="L30" s="452">
        <v>1.4033835999999999E-2</v>
      </c>
      <c r="M30" s="452">
        <v>1.3918279E-2</v>
      </c>
      <c r="N30" s="452">
        <v>1.4613126000000001E-2</v>
      </c>
      <c r="O30" s="452">
        <v>1.4430966E-2</v>
      </c>
      <c r="P30" s="452">
        <v>1.2823503999999999E-2</v>
      </c>
      <c r="Q30" s="452">
        <v>1.4604816E-2</v>
      </c>
      <c r="R30" s="452">
        <v>1.3704149000000001E-2</v>
      </c>
      <c r="S30" s="452">
        <v>1.4036996E-2</v>
      </c>
      <c r="T30" s="452">
        <v>1.2325189E-2</v>
      </c>
      <c r="U30" s="452">
        <v>1.2440306E-2</v>
      </c>
      <c r="V30" s="452">
        <v>1.2745596E-2</v>
      </c>
      <c r="W30" s="452">
        <v>1.2037469E-2</v>
      </c>
      <c r="X30" s="452">
        <v>1.3684616E-2</v>
      </c>
      <c r="Y30" s="452">
        <v>1.3531118999999999E-2</v>
      </c>
      <c r="Z30" s="452">
        <v>1.4415116E-2</v>
      </c>
      <c r="AA30" s="452">
        <v>1.3899776000000001E-2</v>
      </c>
      <c r="AB30" s="452">
        <v>1.2331484E-2</v>
      </c>
      <c r="AC30" s="452">
        <v>1.3521116E-2</v>
      </c>
      <c r="AD30" s="452">
        <v>1.2883719E-2</v>
      </c>
      <c r="AE30" s="452">
        <v>1.3370706E-2</v>
      </c>
      <c r="AF30" s="452">
        <v>1.1926799E-2</v>
      </c>
      <c r="AG30" s="452">
        <v>1.2081066E-2</v>
      </c>
      <c r="AH30" s="452">
        <v>1.2025436E-2</v>
      </c>
      <c r="AI30" s="452">
        <v>1.1526448999999999E-2</v>
      </c>
      <c r="AJ30" s="452">
        <v>1.3115536000000001E-2</v>
      </c>
      <c r="AK30" s="452">
        <v>1.2872509000000001E-2</v>
      </c>
      <c r="AL30" s="452">
        <v>1.3896726E-2</v>
      </c>
      <c r="AM30" s="452">
        <v>1.3604796000000001E-2</v>
      </c>
      <c r="AN30" s="452">
        <v>1.2716075E-2</v>
      </c>
      <c r="AO30" s="452">
        <v>1.3415155999999999E-2</v>
      </c>
      <c r="AP30" s="452">
        <v>1.309579E-2</v>
      </c>
      <c r="AQ30" s="452">
        <v>1.3504326000000001E-2</v>
      </c>
      <c r="AR30" s="452">
        <v>1.1600030000000001E-2</v>
      </c>
      <c r="AS30" s="452">
        <v>1.2073366E-2</v>
      </c>
      <c r="AT30" s="452">
        <v>1.1891865999999999E-2</v>
      </c>
      <c r="AU30" s="452">
        <v>1.1548549999999999E-2</v>
      </c>
      <c r="AV30" s="452">
        <v>1.2977199999999999E-2</v>
      </c>
      <c r="AW30" s="452">
        <v>1.28576E-2</v>
      </c>
      <c r="AX30" s="452">
        <v>1.42525E-2</v>
      </c>
      <c r="AY30" s="457">
        <v>1.30566E-2</v>
      </c>
      <c r="AZ30" s="457">
        <v>1.21838E-2</v>
      </c>
      <c r="BA30" s="457">
        <v>1.33753E-2</v>
      </c>
      <c r="BB30" s="457">
        <v>1.26277E-2</v>
      </c>
      <c r="BC30" s="457">
        <v>1.29658E-2</v>
      </c>
      <c r="BD30" s="457">
        <v>1.17483E-2</v>
      </c>
      <c r="BE30" s="457">
        <v>1.2439199999999999E-2</v>
      </c>
      <c r="BF30" s="457">
        <v>1.23503E-2</v>
      </c>
      <c r="BG30" s="457">
        <v>1.19072E-2</v>
      </c>
      <c r="BH30" s="457">
        <v>1.2852499999999999E-2</v>
      </c>
      <c r="BI30" s="457">
        <v>1.2804899999999999E-2</v>
      </c>
      <c r="BJ30" s="457">
        <v>1.4176100000000001E-2</v>
      </c>
      <c r="BK30" s="457">
        <v>1.29657E-2</v>
      </c>
      <c r="BL30" s="457">
        <v>1.2135399999999999E-2</v>
      </c>
      <c r="BM30" s="457">
        <v>1.3355000000000001E-2</v>
      </c>
      <c r="BN30" s="457">
        <v>1.26117E-2</v>
      </c>
      <c r="BO30" s="457">
        <v>1.2989199999999999E-2</v>
      </c>
      <c r="BP30" s="457">
        <v>1.17985E-2</v>
      </c>
      <c r="BQ30" s="457">
        <v>1.24917E-2</v>
      </c>
      <c r="BR30" s="457">
        <v>1.2378699999999999E-2</v>
      </c>
      <c r="BS30" s="457">
        <v>1.19063E-2</v>
      </c>
      <c r="BT30" s="457">
        <v>1.28223E-2</v>
      </c>
      <c r="BU30" s="457">
        <v>1.27885E-2</v>
      </c>
      <c r="BV30" s="457">
        <v>1.4158199999999999E-2</v>
      </c>
    </row>
    <row r="31" spans="1:74" ht="11.95" customHeight="1" x14ac:dyDescent="0.2">
      <c r="A31" s="240" t="s">
        <v>36</v>
      </c>
      <c r="B31" s="777" t="s">
        <v>1422</v>
      </c>
      <c r="C31" s="452">
        <v>0.117460754</v>
      </c>
      <c r="D31" s="452">
        <v>0.103743233</v>
      </c>
      <c r="E31" s="452">
        <v>0.11483584400000001</v>
      </c>
      <c r="F31" s="452">
        <v>0.113256464</v>
      </c>
      <c r="G31" s="452">
        <v>0.11661287400000001</v>
      </c>
      <c r="H31" s="452">
        <v>0.112168634</v>
      </c>
      <c r="I31" s="452">
        <v>0.117851724</v>
      </c>
      <c r="J31" s="452">
        <v>0.116497534</v>
      </c>
      <c r="K31" s="452">
        <v>0.112583744</v>
      </c>
      <c r="L31" s="452">
        <v>0.113286864</v>
      </c>
      <c r="M31" s="452">
        <v>0.11006835399999999</v>
      </c>
      <c r="N31" s="452">
        <v>0.11749256399999999</v>
      </c>
      <c r="O31" s="452">
        <v>0.113748944</v>
      </c>
      <c r="P31" s="452">
        <v>0.103472323</v>
      </c>
      <c r="Q31" s="452">
        <v>0.10961486400000001</v>
      </c>
      <c r="R31" s="452">
        <v>0.108507644</v>
      </c>
      <c r="S31" s="452">
        <v>0.11175645400000001</v>
      </c>
      <c r="T31" s="452">
        <v>0.109579184</v>
      </c>
      <c r="U31" s="452">
        <v>0.11370195399999999</v>
      </c>
      <c r="V31" s="452">
        <v>0.11227224399999999</v>
      </c>
      <c r="W31" s="452">
        <v>0.104544364</v>
      </c>
      <c r="X31" s="452">
        <v>0.105467134</v>
      </c>
      <c r="Y31" s="452">
        <v>0.106990454</v>
      </c>
      <c r="Z31" s="452">
        <v>0.109035774</v>
      </c>
      <c r="AA31" s="452">
        <v>0.110432824</v>
      </c>
      <c r="AB31" s="452">
        <v>9.7465043000000001E-2</v>
      </c>
      <c r="AC31" s="452">
        <v>0.106646224</v>
      </c>
      <c r="AD31" s="452">
        <v>9.8311624E-2</v>
      </c>
      <c r="AE31" s="452">
        <v>0.10445563400000001</v>
      </c>
      <c r="AF31" s="452">
        <v>9.7349314000000006E-2</v>
      </c>
      <c r="AG31" s="452">
        <v>0.10259866400000001</v>
      </c>
      <c r="AH31" s="452">
        <v>0.104705204</v>
      </c>
      <c r="AI31" s="452">
        <v>0.101227874</v>
      </c>
      <c r="AJ31" s="452">
        <v>0.100288654</v>
      </c>
      <c r="AK31" s="452">
        <v>0.10431710399999999</v>
      </c>
      <c r="AL31" s="452">
        <v>0.106987754</v>
      </c>
      <c r="AM31" s="452">
        <v>0.104509436</v>
      </c>
      <c r="AN31" s="452">
        <v>9.5176725000000004E-2</v>
      </c>
      <c r="AO31" s="452">
        <v>0.10394956599999999</v>
      </c>
      <c r="AP31" s="452">
        <v>0.101726515</v>
      </c>
      <c r="AQ31" s="452">
        <v>0.102612076</v>
      </c>
      <c r="AR31" s="452">
        <v>9.6629275000000001E-2</v>
      </c>
      <c r="AS31" s="452">
        <v>0.100568646</v>
      </c>
      <c r="AT31" s="452">
        <v>0.104958276</v>
      </c>
      <c r="AU31" s="452">
        <v>0.102261245</v>
      </c>
      <c r="AV31" s="452">
        <v>0.1102803</v>
      </c>
      <c r="AW31" s="452">
        <v>0.102349</v>
      </c>
      <c r="AX31" s="452">
        <v>0.1116828</v>
      </c>
      <c r="AY31" s="457">
        <v>0.1139164</v>
      </c>
      <c r="AZ31" s="457">
        <v>0.104211</v>
      </c>
      <c r="BA31" s="457">
        <v>0.1110988</v>
      </c>
      <c r="BB31" s="457">
        <v>0.10958850000000001</v>
      </c>
      <c r="BC31" s="457">
        <v>0.11179070000000001</v>
      </c>
      <c r="BD31" s="457">
        <v>0.1112392</v>
      </c>
      <c r="BE31" s="457">
        <v>0.1177889</v>
      </c>
      <c r="BF31" s="457">
        <v>0.1165573</v>
      </c>
      <c r="BG31" s="457">
        <v>0.1125511</v>
      </c>
      <c r="BH31" s="457">
        <v>0.11712359999999999</v>
      </c>
      <c r="BI31" s="457">
        <v>0.1141011</v>
      </c>
      <c r="BJ31" s="457">
        <v>0.11951059999999999</v>
      </c>
      <c r="BK31" s="457">
        <v>0.119257</v>
      </c>
      <c r="BL31" s="457">
        <v>0.1080246</v>
      </c>
      <c r="BM31" s="457">
        <v>0.1140082</v>
      </c>
      <c r="BN31" s="457">
        <v>0.112097</v>
      </c>
      <c r="BO31" s="457">
        <v>0.1140798</v>
      </c>
      <c r="BP31" s="457">
        <v>0.11338090000000001</v>
      </c>
      <c r="BQ31" s="457">
        <v>0.1197303</v>
      </c>
      <c r="BR31" s="457">
        <v>0.1183241</v>
      </c>
      <c r="BS31" s="457">
        <v>0.11416080000000001</v>
      </c>
      <c r="BT31" s="457">
        <v>0.11858870000000001</v>
      </c>
      <c r="BU31" s="457">
        <v>0.1154317</v>
      </c>
      <c r="BV31" s="457">
        <v>0.12071469999999999</v>
      </c>
    </row>
    <row r="32" spans="1:74" ht="11.95" customHeight="1" x14ac:dyDescent="0.2">
      <c r="A32" s="260"/>
      <c r="B32" s="30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0"/>
      <c r="AZ32" s="510"/>
      <c r="BA32" s="510"/>
      <c r="BB32" s="510"/>
      <c r="BC32" s="510"/>
      <c r="BD32" s="510"/>
      <c r="BE32" s="510"/>
      <c r="BF32" s="510"/>
      <c r="BG32" s="510"/>
      <c r="BH32" s="510"/>
      <c r="BI32" s="510"/>
      <c r="BJ32" s="510"/>
      <c r="BK32" s="510"/>
      <c r="BL32" s="510"/>
      <c r="BM32" s="510"/>
      <c r="BN32" s="510"/>
      <c r="BO32" s="510"/>
      <c r="BP32" s="510"/>
      <c r="BQ32" s="510"/>
      <c r="BR32" s="510"/>
      <c r="BS32" s="510"/>
      <c r="BT32" s="510"/>
      <c r="BU32" s="510"/>
      <c r="BV32" s="510"/>
    </row>
    <row r="33" spans="1:74" s="93" customFormat="1" ht="11.95" customHeight="1" x14ac:dyDescent="0.2">
      <c r="A33" s="518" t="s">
        <v>136</v>
      </c>
      <c r="B33" s="519" t="s">
        <v>1424</v>
      </c>
      <c r="C33" s="112">
        <v>1.6397567070000001E-2</v>
      </c>
      <c r="D33" s="112">
        <v>1.5356948818E-2</v>
      </c>
      <c r="E33" s="112">
        <v>1.8014312107E-2</v>
      </c>
      <c r="F33" s="112">
        <v>1.8041982022000001E-2</v>
      </c>
      <c r="G33" s="112">
        <v>1.8913727432E-2</v>
      </c>
      <c r="H33" s="112">
        <v>1.8914741397000001E-2</v>
      </c>
      <c r="I33" s="112">
        <v>1.9729678726E-2</v>
      </c>
      <c r="J33" s="112">
        <v>1.9412796303999998E-2</v>
      </c>
      <c r="K33" s="112">
        <v>1.8309708821000002E-2</v>
      </c>
      <c r="L33" s="112">
        <v>1.7791278987E-2</v>
      </c>
      <c r="M33" s="112">
        <v>1.6637196095000001E-2</v>
      </c>
      <c r="N33" s="112">
        <v>1.6989273135999999E-2</v>
      </c>
      <c r="O33" s="112">
        <v>2.0270265706000001E-2</v>
      </c>
      <c r="P33" s="112">
        <v>1.9287340133999999E-2</v>
      </c>
      <c r="Q33" s="112">
        <v>2.2084791238000001E-2</v>
      </c>
      <c r="R33" s="112">
        <v>2.2112071478000001E-2</v>
      </c>
      <c r="S33" s="112">
        <v>2.3440976995000001E-2</v>
      </c>
      <c r="T33" s="112">
        <v>2.345973858E-2</v>
      </c>
      <c r="U33" s="112">
        <v>2.3941312966000002E-2</v>
      </c>
      <c r="V33" s="112">
        <v>2.3760686922999999E-2</v>
      </c>
      <c r="W33" s="112">
        <v>2.2043296907999999E-2</v>
      </c>
      <c r="X33" s="112">
        <v>2.1776845762000001E-2</v>
      </c>
      <c r="Y33" s="112">
        <v>2.0523486037000001E-2</v>
      </c>
      <c r="Z33" s="112">
        <v>2.0207893003000001E-2</v>
      </c>
      <c r="AA33" s="112">
        <v>2.0468564226000002E-2</v>
      </c>
      <c r="AB33" s="112">
        <v>1.9189465869E-2</v>
      </c>
      <c r="AC33" s="112">
        <v>2.2305787616000002E-2</v>
      </c>
      <c r="AD33" s="112">
        <v>2.2305429937E-2</v>
      </c>
      <c r="AE33" s="112">
        <v>2.3745232971000001E-2</v>
      </c>
      <c r="AF33" s="112">
        <v>2.3614045681999998E-2</v>
      </c>
      <c r="AG33" s="112">
        <v>2.4224246449000002E-2</v>
      </c>
      <c r="AH33" s="112">
        <v>2.4173115514999999E-2</v>
      </c>
      <c r="AI33" s="112">
        <v>2.2427699879999999E-2</v>
      </c>
      <c r="AJ33" s="112">
        <v>2.2125093121E-2</v>
      </c>
      <c r="AK33" s="112">
        <v>2.0650129861E-2</v>
      </c>
      <c r="AL33" s="112">
        <v>2.1092230428E-2</v>
      </c>
      <c r="AM33" s="112">
        <v>2.1013450193000001E-2</v>
      </c>
      <c r="AN33" s="112">
        <v>2.0423642806000002E-2</v>
      </c>
      <c r="AO33" s="112">
        <v>2.2708055937E-2</v>
      </c>
      <c r="AP33" s="112">
        <v>2.2737783328999998E-2</v>
      </c>
      <c r="AQ33" s="112">
        <v>2.4665634244E-2</v>
      </c>
      <c r="AR33" s="112">
        <v>2.4022355733999998E-2</v>
      </c>
      <c r="AS33" s="112">
        <v>2.5141190989999999E-2</v>
      </c>
      <c r="AT33" s="112">
        <v>2.4621964403000001E-2</v>
      </c>
      <c r="AU33" s="112">
        <v>2.2687668312999999E-2</v>
      </c>
      <c r="AV33" s="112">
        <v>2.3109155927999999E-2</v>
      </c>
      <c r="AW33" s="112">
        <v>2.1445515227999999E-2</v>
      </c>
      <c r="AX33" s="112">
        <v>2.1770112758999999E-2</v>
      </c>
      <c r="AY33" s="520">
        <v>2.1849899999999998E-2</v>
      </c>
      <c r="AZ33" s="520">
        <v>2.0742199999999999E-2</v>
      </c>
      <c r="BA33" s="520">
        <v>2.3598000000000001E-2</v>
      </c>
      <c r="BB33" s="520">
        <v>2.38377E-2</v>
      </c>
      <c r="BC33" s="520">
        <v>2.5803400000000001E-2</v>
      </c>
      <c r="BD33" s="520">
        <v>2.5205100000000001E-2</v>
      </c>
      <c r="BE33" s="520">
        <v>2.6288599999999999E-2</v>
      </c>
      <c r="BF33" s="520">
        <v>2.5768800000000001E-2</v>
      </c>
      <c r="BG33" s="520">
        <v>2.3991700000000001E-2</v>
      </c>
      <c r="BH33" s="520">
        <v>2.3493400000000001E-2</v>
      </c>
      <c r="BI33" s="520">
        <v>2.2268099999999999E-2</v>
      </c>
      <c r="BJ33" s="520">
        <v>2.2463899999999998E-2</v>
      </c>
      <c r="BK33" s="520">
        <v>2.2529400000000002E-2</v>
      </c>
      <c r="BL33" s="520">
        <v>2.1494099999999999E-2</v>
      </c>
      <c r="BM33" s="520">
        <v>2.4613099999999999E-2</v>
      </c>
      <c r="BN33" s="520">
        <v>2.4943799999999999E-2</v>
      </c>
      <c r="BO33" s="520">
        <v>2.69818E-2</v>
      </c>
      <c r="BP33" s="520">
        <v>2.6388600000000002E-2</v>
      </c>
      <c r="BQ33" s="520">
        <v>2.7488499999999999E-2</v>
      </c>
      <c r="BR33" s="520">
        <v>2.6929600000000001E-2</v>
      </c>
      <c r="BS33" s="520">
        <v>2.5009199999999999E-2</v>
      </c>
      <c r="BT33" s="520">
        <v>2.43915E-2</v>
      </c>
      <c r="BU33" s="520">
        <v>2.29584E-2</v>
      </c>
      <c r="BV33" s="520">
        <v>2.31202E-2</v>
      </c>
    </row>
    <row r="34" spans="1:74" ht="11.95" customHeight="1" x14ac:dyDescent="0.2">
      <c r="A34" s="260" t="s">
        <v>41</v>
      </c>
      <c r="B34" s="777" t="s">
        <v>1066</v>
      </c>
      <c r="C34" s="452">
        <v>1.823135E-3</v>
      </c>
      <c r="D34" s="452">
        <v>1.6457170000000001E-3</v>
      </c>
      <c r="E34" s="452">
        <v>1.731762E-3</v>
      </c>
      <c r="F34" s="452">
        <v>1.746493E-3</v>
      </c>
      <c r="G34" s="452">
        <v>1.847245E-3</v>
      </c>
      <c r="H34" s="452">
        <v>1.756692E-3</v>
      </c>
      <c r="I34" s="452">
        <v>1.807382E-3</v>
      </c>
      <c r="J34" s="452">
        <v>1.814633E-3</v>
      </c>
      <c r="K34" s="452">
        <v>1.7651780000000001E-3</v>
      </c>
      <c r="L34" s="452">
        <v>1.837834E-3</v>
      </c>
      <c r="M34" s="452">
        <v>1.7691390000000001E-3</v>
      </c>
      <c r="N34" s="452">
        <v>1.8666010000000001E-3</v>
      </c>
      <c r="O34" s="452">
        <v>1.6731509999999999E-3</v>
      </c>
      <c r="P34" s="452">
        <v>1.5112330000000001E-3</v>
      </c>
      <c r="Q34" s="452">
        <v>1.6731509999999999E-3</v>
      </c>
      <c r="R34" s="452">
        <v>1.619178E-3</v>
      </c>
      <c r="S34" s="452">
        <v>1.6731509999999999E-3</v>
      </c>
      <c r="T34" s="452">
        <v>1.619178E-3</v>
      </c>
      <c r="U34" s="452">
        <v>1.6731509999999999E-3</v>
      </c>
      <c r="V34" s="452">
        <v>1.6731509999999999E-3</v>
      </c>
      <c r="W34" s="452">
        <v>1.619178E-3</v>
      </c>
      <c r="X34" s="452">
        <v>1.6731509999999999E-3</v>
      </c>
      <c r="Y34" s="452">
        <v>1.619178E-3</v>
      </c>
      <c r="Z34" s="452">
        <v>1.6731509999999999E-3</v>
      </c>
      <c r="AA34" s="452">
        <v>1.6731509999999999E-3</v>
      </c>
      <c r="AB34" s="452">
        <v>1.5112330000000001E-3</v>
      </c>
      <c r="AC34" s="452">
        <v>1.6731509999999999E-3</v>
      </c>
      <c r="AD34" s="452">
        <v>1.619178E-3</v>
      </c>
      <c r="AE34" s="452">
        <v>1.6731509999999999E-3</v>
      </c>
      <c r="AF34" s="452">
        <v>1.619178E-3</v>
      </c>
      <c r="AG34" s="452">
        <v>1.6731509999999999E-3</v>
      </c>
      <c r="AH34" s="452">
        <v>1.6731509999999999E-3</v>
      </c>
      <c r="AI34" s="452">
        <v>1.619178E-3</v>
      </c>
      <c r="AJ34" s="452">
        <v>1.6731509999999999E-3</v>
      </c>
      <c r="AK34" s="452">
        <v>1.619178E-3</v>
      </c>
      <c r="AL34" s="452">
        <v>1.6731509999999999E-3</v>
      </c>
      <c r="AM34" s="452">
        <v>1.6685789999999999E-3</v>
      </c>
      <c r="AN34" s="452">
        <v>1.560929E-3</v>
      </c>
      <c r="AO34" s="452">
        <v>1.6685789999999999E-3</v>
      </c>
      <c r="AP34" s="452">
        <v>1.6147539999999999E-3</v>
      </c>
      <c r="AQ34" s="452">
        <v>1.6685789999999999E-3</v>
      </c>
      <c r="AR34" s="452">
        <v>1.6147539999999999E-3</v>
      </c>
      <c r="AS34" s="452">
        <v>1.6685789999999999E-3</v>
      </c>
      <c r="AT34" s="452">
        <v>1.6685789999999999E-3</v>
      </c>
      <c r="AU34" s="452">
        <v>1.6147539999999999E-3</v>
      </c>
      <c r="AV34" s="452">
        <v>1.6400399999999999E-3</v>
      </c>
      <c r="AW34" s="452">
        <v>1.64193E-3</v>
      </c>
      <c r="AX34" s="452">
        <v>1.6391000000000001E-3</v>
      </c>
      <c r="AY34" s="457">
        <v>1.63642E-3</v>
      </c>
      <c r="AZ34" s="457">
        <v>1.64328E-3</v>
      </c>
      <c r="BA34" s="457">
        <v>1.64098E-3</v>
      </c>
      <c r="BB34" s="457">
        <v>1.64336E-3</v>
      </c>
      <c r="BC34" s="457">
        <v>1.6410699999999999E-3</v>
      </c>
      <c r="BD34" s="457">
        <v>1.64346E-3</v>
      </c>
      <c r="BE34" s="457">
        <v>1.6411799999999999E-3</v>
      </c>
      <c r="BF34" s="457">
        <v>1.6386899999999999E-3</v>
      </c>
      <c r="BG34" s="457">
        <v>1.6408600000000001E-3</v>
      </c>
      <c r="BH34" s="457">
        <v>1.64094E-3</v>
      </c>
      <c r="BI34" s="457">
        <v>1.6408499999999999E-3</v>
      </c>
      <c r="BJ34" s="457">
        <v>1.64101E-3</v>
      </c>
      <c r="BK34" s="457">
        <v>1.6414299999999999E-3</v>
      </c>
      <c r="BL34" s="457">
        <v>1.6412600000000001E-3</v>
      </c>
      <c r="BM34" s="457">
        <v>1.64128E-3</v>
      </c>
      <c r="BN34" s="457">
        <v>1.64109E-3</v>
      </c>
      <c r="BO34" s="457">
        <v>1.6410999999999999E-3</v>
      </c>
      <c r="BP34" s="457">
        <v>1.6408799999999999E-3</v>
      </c>
      <c r="BQ34" s="457">
        <v>1.6408499999999999E-3</v>
      </c>
      <c r="BR34" s="457">
        <v>1.64105E-3</v>
      </c>
      <c r="BS34" s="457">
        <v>1.6410699999999999E-3</v>
      </c>
      <c r="BT34" s="457">
        <v>1.6410800000000001E-3</v>
      </c>
      <c r="BU34" s="457">
        <v>1.6410999999999999E-3</v>
      </c>
      <c r="BV34" s="457">
        <v>1.6411100000000001E-3</v>
      </c>
    </row>
    <row r="35" spans="1:74" ht="11.95" customHeight="1" x14ac:dyDescent="0.2">
      <c r="A35" s="260" t="s">
        <v>566</v>
      </c>
      <c r="B35" s="777" t="s">
        <v>1070</v>
      </c>
      <c r="C35" s="452">
        <v>3.0532666668999999E-3</v>
      </c>
      <c r="D35" s="452">
        <v>3.2933471541E-3</v>
      </c>
      <c r="E35" s="452">
        <v>4.5454343170000001E-3</v>
      </c>
      <c r="F35" s="452">
        <v>5.0412244043000001E-3</v>
      </c>
      <c r="G35" s="452">
        <v>5.4598609282999998E-3</v>
      </c>
      <c r="H35" s="452">
        <v>5.5102827238999999E-3</v>
      </c>
      <c r="I35" s="452">
        <v>5.6774957679999998E-3</v>
      </c>
      <c r="J35" s="452">
        <v>5.4562868138999998E-3</v>
      </c>
      <c r="K35" s="452">
        <v>4.8724572965999999E-3</v>
      </c>
      <c r="L35" s="452">
        <v>4.2290211322000004E-3</v>
      </c>
      <c r="M35" s="452">
        <v>3.3548103078999999E-3</v>
      </c>
      <c r="N35" s="452">
        <v>3.1515090584999998E-3</v>
      </c>
      <c r="O35" s="452">
        <v>3.5761701645E-3</v>
      </c>
      <c r="P35" s="452">
        <v>3.9515085107999998E-3</v>
      </c>
      <c r="Q35" s="452">
        <v>5.3787992805999999E-3</v>
      </c>
      <c r="R35" s="452">
        <v>5.8962555679E-3</v>
      </c>
      <c r="S35" s="452">
        <v>6.4373992591999999E-3</v>
      </c>
      <c r="T35" s="452">
        <v>6.4588381723000004E-3</v>
      </c>
      <c r="U35" s="452">
        <v>6.7072667248000003E-3</v>
      </c>
      <c r="V35" s="452">
        <v>6.3827005933000001E-3</v>
      </c>
      <c r="W35" s="452">
        <v>5.6920446382999999E-3</v>
      </c>
      <c r="X35" s="452">
        <v>4.8963728474000004E-3</v>
      </c>
      <c r="Y35" s="452">
        <v>3.8412513343999998E-3</v>
      </c>
      <c r="Z35" s="452">
        <v>3.5376657478999999E-3</v>
      </c>
      <c r="AA35" s="452">
        <v>3.9139917624000002E-3</v>
      </c>
      <c r="AB35" s="452">
        <v>4.3397052076999997E-3</v>
      </c>
      <c r="AC35" s="452">
        <v>5.9070366826999999E-3</v>
      </c>
      <c r="AD35" s="452">
        <v>6.5597647570000001E-3</v>
      </c>
      <c r="AE35" s="452">
        <v>7.1467675331999998E-3</v>
      </c>
      <c r="AF35" s="452">
        <v>7.0868601387999997E-3</v>
      </c>
      <c r="AG35" s="452">
        <v>7.3572397592000004E-3</v>
      </c>
      <c r="AH35" s="452">
        <v>7.0700605358000003E-3</v>
      </c>
      <c r="AI35" s="452">
        <v>6.3093230016E-3</v>
      </c>
      <c r="AJ35" s="452">
        <v>5.4725945362000001E-3</v>
      </c>
      <c r="AK35" s="452">
        <v>4.3052915232E-3</v>
      </c>
      <c r="AL35" s="452">
        <v>4.0207532254000001E-3</v>
      </c>
      <c r="AM35" s="452">
        <v>4.4040607002999999E-3</v>
      </c>
      <c r="AN35" s="452">
        <v>5.0537282310999998E-3</v>
      </c>
      <c r="AO35" s="452">
        <v>6.6229327370999997E-3</v>
      </c>
      <c r="AP35" s="452">
        <v>7.2996477786999997E-3</v>
      </c>
      <c r="AQ35" s="452">
        <v>8.0581186735000001E-3</v>
      </c>
      <c r="AR35" s="452">
        <v>8.0648209197000005E-3</v>
      </c>
      <c r="AS35" s="452">
        <v>8.3344979853999992E-3</v>
      </c>
      <c r="AT35" s="452">
        <v>8.0012828774999999E-3</v>
      </c>
      <c r="AU35" s="452">
        <v>7.1584387637000004E-3</v>
      </c>
      <c r="AV35" s="452">
        <v>6.3570400000000004E-3</v>
      </c>
      <c r="AW35" s="452">
        <v>5.0580800000000004E-3</v>
      </c>
      <c r="AX35" s="452">
        <v>4.8222400000000002E-3</v>
      </c>
      <c r="AY35" s="457">
        <v>5.2174400000000003E-3</v>
      </c>
      <c r="AZ35" s="457">
        <v>5.7425000000000002E-3</v>
      </c>
      <c r="BA35" s="457">
        <v>7.7089899999999998E-3</v>
      </c>
      <c r="BB35" s="457">
        <v>8.4644500000000001E-3</v>
      </c>
      <c r="BC35" s="457">
        <v>9.2219399999999997E-3</v>
      </c>
      <c r="BD35" s="457">
        <v>9.2566999999999997E-3</v>
      </c>
      <c r="BE35" s="457">
        <v>9.5887000000000003E-3</v>
      </c>
      <c r="BF35" s="457">
        <v>9.1911400000000004E-3</v>
      </c>
      <c r="BG35" s="457">
        <v>8.25736E-3</v>
      </c>
      <c r="BH35" s="457">
        <v>7.3110299999999996E-3</v>
      </c>
      <c r="BI35" s="457">
        <v>5.8206899999999999E-3</v>
      </c>
      <c r="BJ35" s="457">
        <v>5.5241400000000003E-3</v>
      </c>
      <c r="BK35" s="457">
        <v>5.9550499999999999E-3</v>
      </c>
      <c r="BL35" s="457">
        <v>6.5289800000000002E-3</v>
      </c>
      <c r="BM35" s="457">
        <v>8.7410400000000003E-3</v>
      </c>
      <c r="BN35" s="457">
        <v>9.5809399999999996E-3</v>
      </c>
      <c r="BO35" s="457">
        <v>1.04254E-2</v>
      </c>
      <c r="BP35" s="457">
        <v>1.04531E-2</v>
      </c>
      <c r="BQ35" s="457">
        <v>1.08165E-2</v>
      </c>
      <c r="BR35" s="457">
        <v>1.0358600000000001E-2</v>
      </c>
      <c r="BS35" s="457">
        <v>9.2988500000000009E-3</v>
      </c>
      <c r="BT35" s="457">
        <v>8.2252899999999997E-3</v>
      </c>
      <c r="BU35" s="457">
        <v>6.54157E-3</v>
      </c>
      <c r="BV35" s="457">
        <v>6.2037400000000001E-3</v>
      </c>
    </row>
    <row r="36" spans="1:74" ht="11.95" customHeight="1" x14ac:dyDescent="0.2">
      <c r="A36" s="240" t="s">
        <v>493</v>
      </c>
      <c r="B36" s="777" t="s">
        <v>1421</v>
      </c>
      <c r="C36" s="452">
        <v>3.4265599999999999E-3</v>
      </c>
      <c r="D36" s="452">
        <v>2.8948400000000001E-3</v>
      </c>
      <c r="E36" s="452">
        <v>3.31861E-3</v>
      </c>
      <c r="F36" s="452">
        <v>3.2242400000000002E-3</v>
      </c>
      <c r="G36" s="452">
        <v>3.1489299999999999E-3</v>
      </c>
      <c r="H36" s="452">
        <v>3.2198399999999999E-3</v>
      </c>
      <c r="I36" s="452">
        <v>3.5197800000000001E-3</v>
      </c>
      <c r="J36" s="452">
        <v>3.4868E-3</v>
      </c>
      <c r="K36" s="452">
        <v>3.3627499999999999E-3</v>
      </c>
      <c r="L36" s="452">
        <v>3.1127799999999999E-3</v>
      </c>
      <c r="M36" s="452">
        <v>3.2176100000000001E-3</v>
      </c>
      <c r="N36" s="452">
        <v>3.3734099999999999E-3</v>
      </c>
      <c r="O36" s="452">
        <v>6.2699299999999999E-3</v>
      </c>
      <c r="P36" s="452">
        <v>5.82243E-3</v>
      </c>
      <c r="Q36" s="452">
        <v>6.1109600000000004E-3</v>
      </c>
      <c r="R36" s="452">
        <v>6.1106099999999998E-3</v>
      </c>
      <c r="S36" s="452">
        <v>6.2791499999999998E-3</v>
      </c>
      <c r="T36" s="452">
        <v>6.4127699999999999E-3</v>
      </c>
      <c r="U36" s="452">
        <v>6.5400600000000003E-3</v>
      </c>
      <c r="V36" s="452">
        <v>6.4406999999999997E-3</v>
      </c>
      <c r="W36" s="452">
        <v>6.2039E-3</v>
      </c>
      <c r="X36" s="452">
        <v>6.3521200000000002E-3</v>
      </c>
      <c r="Y36" s="452">
        <v>6.3671600000000002E-3</v>
      </c>
      <c r="Z36" s="452">
        <v>6.14928E-3</v>
      </c>
      <c r="AA36" s="452">
        <v>6.0625399999999999E-3</v>
      </c>
      <c r="AB36" s="452">
        <v>5.4799999999999996E-3</v>
      </c>
      <c r="AC36" s="452">
        <v>5.7674400000000004E-3</v>
      </c>
      <c r="AD36" s="452">
        <v>5.61956E-3</v>
      </c>
      <c r="AE36" s="452">
        <v>6.1461600000000003E-3</v>
      </c>
      <c r="AF36" s="452">
        <v>6.12168E-3</v>
      </c>
      <c r="AG36" s="452">
        <v>6.4011399999999996E-3</v>
      </c>
      <c r="AH36" s="452">
        <v>6.3586099999999998E-3</v>
      </c>
      <c r="AI36" s="452">
        <v>5.8877399999999998E-3</v>
      </c>
      <c r="AJ36" s="452">
        <v>5.9921999999999996E-3</v>
      </c>
      <c r="AK36" s="452">
        <v>6.1125900000000002E-3</v>
      </c>
      <c r="AL36" s="452">
        <v>6.5295400000000003E-3</v>
      </c>
      <c r="AM36" s="452">
        <v>6.2222099999999997E-3</v>
      </c>
      <c r="AN36" s="452">
        <v>5.6365599999999997E-3</v>
      </c>
      <c r="AO36" s="452">
        <v>5.7510499999999997E-3</v>
      </c>
      <c r="AP36" s="452">
        <v>5.5952600000000003E-3</v>
      </c>
      <c r="AQ36" s="452">
        <v>5.9312000000000002E-3</v>
      </c>
      <c r="AR36" s="452">
        <v>5.7125300000000004E-3</v>
      </c>
      <c r="AS36" s="452">
        <v>5.9870699999999997E-3</v>
      </c>
      <c r="AT36" s="452">
        <v>5.9989600000000002E-3</v>
      </c>
      <c r="AU36" s="452">
        <v>5.2699699999999997E-3</v>
      </c>
      <c r="AV36" s="452">
        <v>6.0873500000000001E-3</v>
      </c>
      <c r="AW36" s="452">
        <v>6.1802300000000001E-3</v>
      </c>
      <c r="AX36" s="452">
        <v>6.4645299999999996E-3</v>
      </c>
      <c r="AY36" s="457">
        <v>6.1468299999999998E-3</v>
      </c>
      <c r="AZ36" s="457">
        <v>5.3429200000000001E-3</v>
      </c>
      <c r="BA36" s="457">
        <v>5.5718499999999997E-3</v>
      </c>
      <c r="BB36" s="457">
        <v>5.5006100000000004E-3</v>
      </c>
      <c r="BC36" s="457">
        <v>6.0314499999999998E-3</v>
      </c>
      <c r="BD36" s="457">
        <v>5.6497500000000003E-3</v>
      </c>
      <c r="BE36" s="457">
        <v>5.8380899999999998E-3</v>
      </c>
      <c r="BF36" s="457">
        <v>5.9881800000000001E-3</v>
      </c>
      <c r="BG36" s="457">
        <v>5.4141500000000004E-3</v>
      </c>
      <c r="BH36" s="457">
        <v>5.73333E-3</v>
      </c>
      <c r="BI36" s="457">
        <v>6.1564000000000002E-3</v>
      </c>
      <c r="BJ36" s="457">
        <v>6.4312099999999997E-3</v>
      </c>
      <c r="BK36" s="457">
        <v>6.11789E-3</v>
      </c>
      <c r="BL36" s="457">
        <v>5.3212600000000004E-3</v>
      </c>
      <c r="BM36" s="457">
        <v>5.5556900000000003E-3</v>
      </c>
      <c r="BN36" s="457">
        <v>5.49747E-3</v>
      </c>
      <c r="BO36" s="457">
        <v>6.0359100000000002E-3</v>
      </c>
      <c r="BP36" s="457">
        <v>5.6461799999999998E-3</v>
      </c>
      <c r="BQ36" s="457">
        <v>5.8393500000000001E-3</v>
      </c>
      <c r="BR36" s="457">
        <v>6.0023999999999997E-3</v>
      </c>
      <c r="BS36" s="457">
        <v>5.42896E-3</v>
      </c>
      <c r="BT36" s="457">
        <v>5.7383399999999998E-3</v>
      </c>
      <c r="BU36" s="457">
        <v>6.1483900000000001E-3</v>
      </c>
      <c r="BV36" s="457">
        <v>6.4243E-3</v>
      </c>
    </row>
    <row r="37" spans="1:74" ht="11.95" customHeight="1" x14ac:dyDescent="0.2">
      <c r="A37" s="240" t="s">
        <v>12</v>
      </c>
      <c r="B37" s="777" t="s">
        <v>1422</v>
      </c>
      <c r="C37" s="452">
        <v>6.1264709999999997E-3</v>
      </c>
      <c r="D37" s="452">
        <v>5.6785840000000004E-3</v>
      </c>
      <c r="E37" s="452">
        <v>6.1150809999999996E-3</v>
      </c>
      <c r="F37" s="452">
        <v>5.854372E-3</v>
      </c>
      <c r="G37" s="452">
        <v>6.0018609999999998E-3</v>
      </c>
      <c r="H37" s="452">
        <v>6.0166020000000002E-3</v>
      </c>
      <c r="I37" s="452">
        <v>6.250561E-3</v>
      </c>
      <c r="J37" s="452">
        <v>6.256981E-3</v>
      </c>
      <c r="K37" s="452">
        <v>6.0491119999999997E-3</v>
      </c>
      <c r="L37" s="452">
        <v>6.1252609999999999E-3</v>
      </c>
      <c r="M37" s="452">
        <v>5.9268519999999998E-3</v>
      </c>
      <c r="N37" s="452">
        <v>6.2328009999999996E-3</v>
      </c>
      <c r="O37" s="452">
        <v>6.2166909999999999E-3</v>
      </c>
      <c r="P37" s="452">
        <v>5.6440240000000001E-3</v>
      </c>
      <c r="Q37" s="452">
        <v>6.1301510000000003E-3</v>
      </c>
      <c r="R37" s="452">
        <v>5.8888719999999999E-3</v>
      </c>
      <c r="S37" s="452">
        <v>6.2173810000000001E-3</v>
      </c>
      <c r="T37" s="452">
        <v>6.1400320000000001E-3</v>
      </c>
      <c r="U37" s="452">
        <v>6.2789309999999997E-3</v>
      </c>
      <c r="V37" s="452">
        <v>6.3781610000000002E-3</v>
      </c>
      <c r="W37" s="452">
        <v>5.924332E-3</v>
      </c>
      <c r="X37" s="452">
        <v>6.0237509999999999E-3</v>
      </c>
      <c r="Y37" s="452">
        <v>5.9665020000000003E-3</v>
      </c>
      <c r="Z37" s="452">
        <v>6.166431E-3</v>
      </c>
      <c r="AA37" s="452">
        <v>6.1574710000000003E-3</v>
      </c>
      <c r="AB37" s="452">
        <v>5.4782939999999999E-3</v>
      </c>
      <c r="AC37" s="452">
        <v>6.1111209999999997E-3</v>
      </c>
      <c r="AD37" s="452">
        <v>5.8533320000000002E-3</v>
      </c>
      <c r="AE37" s="452">
        <v>5.9381010000000003E-3</v>
      </c>
      <c r="AF37" s="452">
        <v>5.966832E-3</v>
      </c>
      <c r="AG37" s="452">
        <v>6.0198209999999999E-3</v>
      </c>
      <c r="AH37" s="452">
        <v>6.1390610000000003E-3</v>
      </c>
      <c r="AI37" s="452">
        <v>5.982752E-3</v>
      </c>
      <c r="AJ37" s="452">
        <v>6.078501E-3</v>
      </c>
      <c r="AK37" s="452">
        <v>5.8798119999999999E-3</v>
      </c>
      <c r="AL37" s="452">
        <v>6.1474809999999998E-3</v>
      </c>
      <c r="AM37" s="452">
        <v>6.2005740000000004E-3</v>
      </c>
      <c r="AN37" s="452">
        <v>5.6162740000000001E-3</v>
      </c>
      <c r="AO37" s="452">
        <v>5.9153640000000002E-3</v>
      </c>
      <c r="AP37" s="452">
        <v>5.7034490000000002E-3</v>
      </c>
      <c r="AQ37" s="452">
        <v>5.9972439999999997E-3</v>
      </c>
      <c r="AR37" s="452">
        <v>5.9181590000000001E-3</v>
      </c>
      <c r="AS37" s="452">
        <v>6.2458039999999998E-3</v>
      </c>
      <c r="AT37" s="452">
        <v>6.0618540000000002E-3</v>
      </c>
      <c r="AU37" s="452">
        <v>5.9447789999999999E-3</v>
      </c>
      <c r="AV37" s="452">
        <v>6.0535299999999997E-3</v>
      </c>
      <c r="AW37" s="452">
        <v>5.8852599999999998E-3</v>
      </c>
      <c r="AX37" s="452">
        <v>6.1208399999999998E-3</v>
      </c>
      <c r="AY37" s="457">
        <v>6.2503000000000003E-3</v>
      </c>
      <c r="AZ37" s="457">
        <v>5.6054E-3</v>
      </c>
      <c r="BA37" s="457">
        <v>5.9212900000000001E-3</v>
      </c>
      <c r="BB37" s="457">
        <v>5.64235E-3</v>
      </c>
      <c r="BC37" s="457">
        <v>5.9398799999999998E-3</v>
      </c>
      <c r="BD37" s="457">
        <v>5.8849499999999999E-3</v>
      </c>
      <c r="BE37" s="457">
        <v>6.2937599999999998E-3</v>
      </c>
      <c r="BF37" s="457">
        <v>6.0772400000000002E-3</v>
      </c>
      <c r="BG37" s="457">
        <v>6.00207E-3</v>
      </c>
      <c r="BH37" s="457">
        <v>5.9994499999999999E-3</v>
      </c>
      <c r="BI37" s="457">
        <v>5.8820599999999997E-3</v>
      </c>
      <c r="BJ37" s="457">
        <v>6.1194800000000001E-3</v>
      </c>
      <c r="BK37" s="457">
        <v>6.2394199999999999E-3</v>
      </c>
      <c r="BL37" s="457">
        <v>5.6016699999999996E-3</v>
      </c>
      <c r="BM37" s="457">
        <v>5.9184099999999998E-3</v>
      </c>
      <c r="BN37" s="457">
        <v>5.6422499999999997E-3</v>
      </c>
      <c r="BO37" s="457">
        <v>5.9415300000000004E-3</v>
      </c>
      <c r="BP37" s="457">
        <v>5.8921199999999998E-3</v>
      </c>
      <c r="BQ37" s="457">
        <v>6.2999199999999997E-3</v>
      </c>
      <c r="BR37" s="457">
        <v>6.0793799999999997E-3</v>
      </c>
      <c r="BS37" s="457">
        <v>5.9971499999999997E-3</v>
      </c>
      <c r="BT37" s="457">
        <v>5.9988400000000001E-3</v>
      </c>
      <c r="BU37" s="457">
        <v>5.8814100000000001E-3</v>
      </c>
      <c r="BV37" s="457">
        <v>6.1187500000000001E-3</v>
      </c>
    </row>
    <row r="38" spans="1:74" ht="11.95" customHeight="1" x14ac:dyDescent="0.2">
      <c r="A38" s="260"/>
      <c r="B38" s="304"/>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514"/>
      <c r="AB38" s="514"/>
      <c r="AC38" s="514"/>
      <c r="AD38" s="514"/>
      <c r="AE38" s="514"/>
      <c r="AF38" s="514"/>
      <c r="AG38" s="514"/>
      <c r="AH38" s="514"/>
      <c r="AI38" s="514"/>
      <c r="AJ38" s="514"/>
      <c r="AK38" s="514"/>
      <c r="AL38" s="514"/>
      <c r="AM38" s="514"/>
      <c r="AN38" s="514"/>
      <c r="AO38" s="514"/>
      <c r="AP38" s="514"/>
      <c r="AQ38" s="514"/>
      <c r="AR38" s="514"/>
      <c r="AS38" s="514"/>
      <c r="AT38" s="514"/>
      <c r="AU38" s="514"/>
      <c r="AV38" s="514"/>
      <c r="AW38" s="514"/>
      <c r="AX38" s="514"/>
      <c r="AY38" s="510"/>
      <c r="AZ38" s="510"/>
      <c r="BA38" s="510"/>
      <c r="BB38" s="510"/>
      <c r="BC38" s="510"/>
      <c r="BD38" s="510"/>
      <c r="BE38" s="510"/>
      <c r="BF38" s="510"/>
      <c r="BG38" s="510"/>
      <c r="BH38" s="510"/>
      <c r="BI38" s="510"/>
      <c r="BJ38" s="510"/>
      <c r="BK38" s="510"/>
      <c r="BL38" s="510"/>
      <c r="BM38" s="510"/>
      <c r="BN38" s="510"/>
      <c r="BO38" s="510"/>
      <c r="BP38" s="510"/>
      <c r="BQ38" s="510"/>
      <c r="BR38" s="510"/>
      <c r="BS38" s="510"/>
      <c r="BT38" s="510"/>
      <c r="BU38" s="510"/>
      <c r="BV38" s="510"/>
    </row>
    <row r="39" spans="1:74" s="93" customFormat="1" ht="11.95" customHeight="1" x14ac:dyDescent="0.2">
      <c r="A39" s="521" t="s">
        <v>14</v>
      </c>
      <c r="B39" s="519" t="s">
        <v>1059</v>
      </c>
      <c r="C39" s="112">
        <v>4.1969142000000001E-2</v>
      </c>
      <c r="D39" s="112">
        <v>3.9426793000000002E-2</v>
      </c>
      <c r="E39" s="112">
        <v>4.6856796999999999E-2</v>
      </c>
      <c r="F39" s="112">
        <v>4.7394082999999997E-2</v>
      </c>
      <c r="G39" s="112">
        <v>5.0067089000000002E-2</v>
      </c>
      <c r="H39" s="112">
        <v>4.9164373999999997E-2</v>
      </c>
      <c r="I39" s="112">
        <v>5.0421239E-2</v>
      </c>
      <c r="J39" s="112">
        <v>4.9401704999999997E-2</v>
      </c>
      <c r="K39" s="112">
        <v>4.6407692E-2</v>
      </c>
      <c r="L39" s="112">
        <v>4.5582315999999998E-2</v>
      </c>
      <c r="M39" s="112">
        <v>4.2959384000000003E-2</v>
      </c>
      <c r="N39" s="112">
        <v>4.2903570000000002E-2</v>
      </c>
      <c r="O39" s="112">
        <v>5.0103096E-2</v>
      </c>
      <c r="P39" s="112">
        <v>4.7422987E-2</v>
      </c>
      <c r="Q39" s="112">
        <v>5.5761371999999997E-2</v>
      </c>
      <c r="R39" s="112">
        <v>5.6373599000000003E-2</v>
      </c>
      <c r="S39" s="112">
        <v>5.9515591999999999E-2</v>
      </c>
      <c r="T39" s="112">
        <v>5.8209402E-2</v>
      </c>
      <c r="U39" s="112">
        <v>6.0107384E-2</v>
      </c>
      <c r="V39" s="112">
        <v>5.9387556000000001E-2</v>
      </c>
      <c r="W39" s="112">
        <v>5.6022455999999998E-2</v>
      </c>
      <c r="X39" s="112">
        <v>5.5840380000000002E-2</v>
      </c>
      <c r="Y39" s="112">
        <v>5.1439882999999999E-2</v>
      </c>
      <c r="Z39" s="112">
        <v>5.1559493999999997E-2</v>
      </c>
      <c r="AA39" s="112">
        <v>5.4096406999999999E-2</v>
      </c>
      <c r="AB39" s="112">
        <v>5.1346412000000001E-2</v>
      </c>
      <c r="AC39" s="112">
        <v>6.0407567000000002E-2</v>
      </c>
      <c r="AD39" s="112">
        <v>6.1529818999999999E-2</v>
      </c>
      <c r="AE39" s="112">
        <v>6.5602832999999999E-2</v>
      </c>
      <c r="AF39" s="112">
        <v>6.3718132999999996E-2</v>
      </c>
      <c r="AG39" s="112">
        <v>6.6106854000000007E-2</v>
      </c>
      <c r="AH39" s="112">
        <v>6.5516651999999995E-2</v>
      </c>
      <c r="AI39" s="112">
        <v>6.1164386000000001E-2</v>
      </c>
      <c r="AJ39" s="112">
        <v>6.1172113E-2</v>
      </c>
      <c r="AK39" s="112">
        <v>5.6345062000000001E-2</v>
      </c>
      <c r="AL39" s="112">
        <v>5.6109520000000003E-2</v>
      </c>
      <c r="AM39" s="112">
        <v>5.2224468000000003E-2</v>
      </c>
      <c r="AN39" s="112">
        <v>5.1596348E-2</v>
      </c>
      <c r="AO39" s="112">
        <v>5.9407894000000003E-2</v>
      </c>
      <c r="AP39" s="112">
        <v>6.0705703E-2</v>
      </c>
      <c r="AQ39" s="112">
        <v>6.4203257999999999E-2</v>
      </c>
      <c r="AR39" s="112">
        <v>6.2933413999999993E-2</v>
      </c>
      <c r="AS39" s="112">
        <v>6.4715079999999994E-2</v>
      </c>
      <c r="AT39" s="112">
        <v>6.3693781000000005E-2</v>
      </c>
      <c r="AU39" s="112">
        <v>5.9512255E-2</v>
      </c>
      <c r="AV39" s="112">
        <v>6.2300429999999997E-2</v>
      </c>
      <c r="AW39" s="112">
        <v>5.7158239999999999E-2</v>
      </c>
      <c r="AX39" s="112">
        <v>5.6727130000000001E-2</v>
      </c>
      <c r="AY39" s="520">
        <v>5.2975300000000003E-2</v>
      </c>
      <c r="AZ39" s="520">
        <v>5.23092E-2</v>
      </c>
      <c r="BA39" s="520">
        <v>6.0935000000000003E-2</v>
      </c>
      <c r="BB39" s="520">
        <v>6.2615599999999993E-2</v>
      </c>
      <c r="BC39" s="520">
        <v>6.6356899999999996E-2</v>
      </c>
      <c r="BD39" s="520">
        <v>6.5414799999999995E-2</v>
      </c>
      <c r="BE39" s="520">
        <v>6.73232E-2</v>
      </c>
      <c r="BF39" s="520">
        <v>6.6120899999999996E-2</v>
      </c>
      <c r="BG39" s="520">
        <v>6.1592399999999999E-2</v>
      </c>
      <c r="BH39" s="520">
        <v>6.4131400000000005E-2</v>
      </c>
      <c r="BI39" s="520">
        <v>5.8596599999999999E-2</v>
      </c>
      <c r="BJ39" s="520">
        <v>5.8034700000000002E-2</v>
      </c>
      <c r="BK39" s="520">
        <v>5.4402800000000001E-2</v>
      </c>
      <c r="BL39" s="520">
        <v>5.38685E-2</v>
      </c>
      <c r="BM39" s="520">
        <v>6.3139799999999996E-2</v>
      </c>
      <c r="BN39" s="520">
        <v>6.5052100000000002E-2</v>
      </c>
      <c r="BO39" s="520">
        <v>6.8996299999999997E-2</v>
      </c>
      <c r="BP39" s="520">
        <v>6.8099400000000004E-2</v>
      </c>
      <c r="BQ39" s="520">
        <v>7.0047600000000002E-2</v>
      </c>
      <c r="BR39" s="520">
        <v>6.8688799999999994E-2</v>
      </c>
      <c r="BS39" s="520">
        <v>6.3865400000000003E-2</v>
      </c>
      <c r="BT39" s="520">
        <v>6.6102300000000003E-2</v>
      </c>
      <c r="BU39" s="520">
        <v>6.0161399999999997E-2</v>
      </c>
      <c r="BV39" s="520">
        <v>5.9438299999999999E-2</v>
      </c>
    </row>
    <row r="40" spans="1:74" ht="11.95" customHeight="1" x14ac:dyDescent="0.2">
      <c r="A40" s="260" t="s">
        <v>317</v>
      </c>
      <c r="B40" s="777" t="s">
        <v>1066</v>
      </c>
      <c r="C40" s="452">
        <v>3.3632879999999999E-3</v>
      </c>
      <c r="D40" s="452">
        <v>3.0378079999999999E-3</v>
      </c>
      <c r="E40" s="452">
        <v>3.3632879999999999E-3</v>
      </c>
      <c r="F40" s="452">
        <v>3.254795E-3</v>
      </c>
      <c r="G40" s="452">
        <v>3.3632879999999999E-3</v>
      </c>
      <c r="H40" s="452">
        <v>3.254795E-3</v>
      </c>
      <c r="I40" s="452">
        <v>3.3632879999999999E-3</v>
      </c>
      <c r="J40" s="452">
        <v>3.3632879999999999E-3</v>
      </c>
      <c r="K40" s="452">
        <v>3.254795E-3</v>
      </c>
      <c r="L40" s="452">
        <v>3.3632879999999999E-3</v>
      </c>
      <c r="M40" s="452">
        <v>3.254795E-3</v>
      </c>
      <c r="N40" s="452">
        <v>3.3632879999999999E-3</v>
      </c>
      <c r="O40" s="452">
        <v>3.3632879999999999E-3</v>
      </c>
      <c r="P40" s="452">
        <v>3.0378079999999999E-3</v>
      </c>
      <c r="Q40" s="452">
        <v>3.3632879999999999E-3</v>
      </c>
      <c r="R40" s="452">
        <v>3.254795E-3</v>
      </c>
      <c r="S40" s="452">
        <v>3.3632879999999999E-3</v>
      </c>
      <c r="T40" s="452">
        <v>3.254795E-3</v>
      </c>
      <c r="U40" s="452">
        <v>3.3632879999999999E-3</v>
      </c>
      <c r="V40" s="452">
        <v>3.3632879999999999E-3</v>
      </c>
      <c r="W40" s="452">
        <v>3.254795E-3</v>
      </c>
      <c r="X40" s="452">
        <v>3.3632879999999999E-3</v>
      </c>
      <c r="Y40" s="452">
        <v>3.254795E-3</v>
      </c>
      <c r="Z40" s="452">
        <v>3.3632879999999999E-3</v>
      </c>
      <c r="AA40" s="452">
        <v>3.3632879999999999E-3</v>
      </c>
      <c r="AB40" s="452">
        <v>3.0378079999999999E-3</v>
      </c>
      <c r="AC40" s="452">
        <v>3.3632879999999999E-3</v>
      </c>
      <c r="AD40" s="452">
        <v>3.254795E-3</v>
      </c>
      <c r="AE40" s="452">
        <v>3.3632879999999999E-3</v>
      </c>
      <c r="AF40" s="452">
        <v>3.254795E-3</v>
      </c>
      <c r="AG40" s="452">
        <v>3.3632879999999999E-3</v>
      </c>
      <c r="AH40" s="452">
        <v>3.3632879999999999E-3</v>
      </c>
      <c r="AI40" s="452">
        <v>3.254795E-3</v>
      </c>
      <c r="AJ40" s="452">
        <v>3.3632879999999999E-3</v>
      </c>
      <c r="AK40" s="452">
        <v>3.254795E-3</v>
      </c>
      <c r="AL40" s="452">
        <v>3.3632879999999999E-3</v>
      </c>
      <c r="AM40" s="452">
        <v>3.3540979999999998E-3</v>
      </c>
      <c r="AN40" s="452">
        <v>3.1377050000000002E-3</v>
      </c>
      <c r="AO40" s="452">
        <v>3.3540979999999998E-3</v>
      </c>
      <c r="AP40" s="452">
        <v>3.2459020000000002E-3</v>
      </c>
      <c r="AQ40" s="452">
        <v>3.3540979999999998E-3</v>
      </c>
      <c r="AR40" s="452">
        <v>3.2459020000000002E-3</v>
      </c>
      <c r="AS40" s="452">
        <v>3.3540979999999998E-3</v>
      </c>
      <c r="AT40" s="452">
        <v>3.3540979999999998E-3</v>
      </c>
      <c r="AU40" s="452">
        <v>3.2459020000000002E-3</v>
      </c>
      <c r="AV40" s="452">
        <v>3.2967299999999999E-3</v>
      </c>
      <c r="AW40" s="452">
        <v>3.3005399999999998E-3</v>
      </c>
      <c r="AX40" s="452">
        <v>3.2948299999999999E-3</v>
      </c>
      <c r="AY40" s="457">
        <v>3.2894500000000002E-3</v>
      </c>
      <c r="AZ40" s="457">
        <v>3.3032399999999998E-3</v>
      </c>
      <c r="BA40" s="457">
        <v>3.2986199999999999E-3</v>
      </c>
      <c r="BB40" s="457">
        <v>3.3034100000000001E-3</v>
      </c>
      <c r="BC40" s="457">
        <v>3.2988000000000002E-3</v>
      </c>
      <c r="BD40" s="457">
        <v>3.3036099999999998E-3</v>
      </c>
      <c r="BE40" s="457">
        <v>3.2990200000000002E-3</v>
      </c>
      <c r="BF40" s="457">
        <v>3.29401E-3</v>
      </c>
      <c r="BG40" s="457">
        <v>3.29839E-3</v>
      </c>
      <c r="BH40" s="457">
        <v>3.29854E-3</v>
      </c>
      <c r="BI40" s="457">
        <v>3.2983600000000002E-3</v>
      </c>
      <c r="BJ40" s="457">
        <v>3.29868E-3</v>
      </c>
      <c r="BK40" s="457">
        <v>3.2995199999999998E-3</v>
      </c>
      <c r="BL40" s="457">
        <v>3.2991800000000001E-3</v>
      </c>
      <c r="BM40" s="457">
        <v>3.2992299999999998E-3</v>
      </c>
      <c r="BN40" s="457">
        <v>3.2988499999999999E-3</v>
      </c>
      <c r="BO40" s="457">
        <v>3.2988499999999999E-3</v>
      </c>
      <c r="BP40" s="457">
        <v>3.2984199999999998E-3</v>
      </c>
      <c r="BQ40" s="457">
        <v>3.2983600000000002E-3</v>
      </c>
      <c r="BR40" s="457">
        <v>3.29876E-3</v>
      </c>
      <c r="BS40" s="457">
        <v>3.2987899999999998E-3</v>
      </c>
      <c r="BT40" s="457">
        <v>3.2988200000000001E-3</v>
      </c>
      <c r="BU40" s="457">
        <v>3.2988599999999998E-3</v>
      </c>
      <c r="BV40" s="457">
        <v>3.2988800000000001E-3</v>
      </c>
    </row>
    <row r="41" spans="1:74" ht="11.95" customHeight="1" x14ac:dyDescent="0.2">
      <c r="A41" s="260" t="s">
        <v>13</v>
      </c>
      <c r="B41" s="777" t="s">
        <v>1071</v>
      </c>
      <c r="C41" s="452">
        <v>9.3793149999999992E-3</v>
      </c>
      <c r="D41" s="452">
        <v>9.9908210000000004E-3</v>
      </c>
      <c r="E41" s="452">
        <v>1.426697E-2</v>
      </c>
      <c r="F41" s="452">
        <v>1.5855540000000001E-2</v>
      </c>
      <c r="G41" s="452">
        <v>1.7477262E-2</v>
      </c>
      <c r="H41" s="452">
        <v>1.7625831000000002E-2</v>
      </c>
      <c r="I41" s="452">
        <v>1.7831412000000001E-2</v>
      </c>
      <c r="J41" s="452">
        <v>1.6811877999999999E-2</v>
      </c>
      <c r="K41" s="452">
        <v>1.4869149E-2</v>
      </c>
      <c r="L41" s="452">
        <v>1.2992488999999999E-2</v>
      </c>
      <c r="M41" s="452">
        <v>1.1420840999999999E-2</v>
      </c>
      <c r="N41" s="452">
        <v>1.0313743E-2</v>
      </c>
      <c r="O41" s="452">
        <v>1.0857573000000001E-2</v>
      </c>
      <c r="P41" s="452">
        <v>1.1975418E-2</v>
      </c>
      <c r="Q41" s="452">
        <v>1.6515848999999999E-2</v>
      </c>
      <c r="R41" s="452">
        <v>1.839406E-2</v>
      </c>
      <c r="S41" s="452">
        <v>2.0270069000000002E-2</v>
      </c>
      <c r="T41" s="452">
        <v>2.0229863000000001E-2</v>
      </c>
      <c r="U41" s="452">
        <v>2.0861860999999999E-2</v>
      </c>
      <c r="V41" s="452">
        <v>2.0142033E-2</v>
      </c>
      <c r="W41" s="452">
        <v>1.8042916999999999E-2</v>
      </c>
      <c r="X41" s="452">
        <v>1.6594857000000001E-2</v>
      </c>
      <c r="Y41" s="452">
        <v>1.3460344000000001E-2</v>
      </c>
      <c r="Z41" s="452">
        <v>1.2313971E-2</v>
      </c>
      <c r="AA41" s="452">
        <v>1.2486552E-2</v>
      </c>
      <c r="AB41" s="452">
        <v>1.3763318E-2</v>
      </c>
      <c r="AC41" s="452">
        <v>1.8797712000000001E-2</v>
      </c>
      <c r="AD41" s="452">
        <v>2.1262217E-2</v>
      </c>
      <c r="AE41" s="452">
        <v>2.3992978000000002E-2</v>
      </c>
      <c r="AF41" s="452">
        <v>2.3450531E-2</v>
      </c>
      <c r="AG41" s="452">
        <v>2.4496998999999998E-2</v>
      </c>
      <c r="AH41" s="452">
        <v>2.3906797E-2</v>
      </c>
      <c r="AI41" s="452">
        <v>2.0896784000000002E-2</v>
      </c>
      <c r="AJ41" s="452">
        <v>1.9562257999999999E-2</v>
      </c>
      <c r="AK41" s="452">
        <v>1.6077459999999998E-2</v>
      </c>
      <c r="AL41" s="452">
        <v>1.4499665E-2</v>
      </c>
      <c r="AM41" s="452">
        <v>1.4805420999999999E-2</v>
      </c>
      <c r="AN41" s="452">
        <v>1.6591432E-2</v>
      </c>
      <c r="AO41" s="452">
        <v>2.1988846999999999E-2</v>
      </c>
      <c r="AP41" s="452">
        <v>2.4493721E-2</v>
      </c>
      <c r="AQ41" s="452">
        <v>2.6784210999999999E-2</v>
      </c>
      <c r="AR41" s="452">
        <v>2.6721432E-2</v>
      </c>
      <c r="AS41" s="452">
        <v>2.7296033000000001E-2</v>
      </c>
      <c r="AT41" s="452">
        <v>2.6274734000000001E-2</v>
      </c>
      <c r="AU41" s="452">
        <v>2.3300273E-2</v>
      </c>
      <c r="AV41" s="452">
        <v>2.0757100000000001E-2</v>
      </c>
      <c r="AW41" s="452">
        <v>1.6844899999999999E-2</v>
      </c>
      <c r="AX41" s="452">
        <v>1.51857E-2</v>
      </c>
      <c r="AY41" s="457">
        <v>1.56209E-2</v>
      </c>
      <c r="AZ41" s="457">
        <v>1.71387E-2</v>
      </c>
      <c r="BA41" s="457">
        <v>2.3571499999999999E-2</v>
      </c>
      <c r="BB41" s="457">
        <v>2.6346100000000001E-2</v>
      </c>
      <c r="BC41" s="457">
        <v>2.89932E-2</v>
      </c>
      <c r="BD41" s="457">
        <v>2.91451E-2</v>
      </c>
      <c r="BE41" s="457">
        <v>2.9959300000000001E-2</v>
      </c>
      <c r="BF41" s="457">
        <v>2.87619E-2</v>
      </c>
      <c r="BG41" s="457">
        <v>2.53279E-2</v>
      </c>
      <c r="BH41" s="457">
        <v>2.25863E-2</v>
      </c>
      <c r="BI41" s="457">
        <v>1.82854E-2</v>
      </c>
      <c r="BJ41" s="457">
        <v>1.6489400000000001E-2</v>
      </c>
      <c r="BK41" s="457">
        <v>1.7038299999999999E-2</v>
      </c>
      <c r="BL41" s="457">
        <v>1.8702099999999999E-2</v>
      </c>
      <c r="BM41" s="457">
        <v>2.5775599999999999E-2</v>
      </c>
      <c r="BN41" s="457">
        <v>2.8787199999999999E-2</v>
      </c>
      <c r="BO41" s="457">
        <v>3.1632500000000001E-2</v>
      </c>
      <c r="BP41" s="457">
        <v>3.1834899999999999E-2</v>
      </c>
      <c r="BQ41" s="457">
        <v>3.2684299999999999E-2</v>
      </c>
      <c r="BR41" s="457">
        <v>3.1325100000000002E-2</v>
      </c>
      <c r="BS41" s="457">
        <v>2.76005E-2</v>
      </c>
      <c r="BT41" s="457">
        <v>2.45569E-2</v>
      </c>
      <c r="BU41" s="457">
        <v>1.9849800000000001E-2</v>
      </c>
      <c r="BV41" s="457">
        <v>1.78928E-2</v>
      </c>
    </row>
    <row r="42" spans="1:74" ht="11.95" customHeight="1" x14ac:dyDescent="0.2">
      <c r="A42" s="260" t="s">
        <v>429</v>
      </c>
      <c r="B42" s="777" t="s">
        <v>1422</v>
      </c>
      <c r="C42" s="452">
        <v>2.9226538999999999E-2</v>
      </c>
      <c r="D42" s="452">
        <v>2.6398163999999998E-2</v>
      </c>
      <c r="E42" s="452">
        <v>2.9226538999999999E-2</v>
      </c>
      <c r="F42" s="452">
        <v>2.8283748000000001E-2</v>
      </c>
      <c r="G42" s="452">
        <v>2.9226538999999999E-2</v>
      </c>
      <c r="H42" s="452">
        <v>2.8283748000000001E-2</v>
      </c>
      <c r="I42" s="452">
        <v>2.9226538999999999E-2</v>
      </c>
      <c r="J42" s="452">
        <v>2.9226538999999999E-2</v>
      </c>
      <c r="K42" s="452">
        <v>2.8283748000000001E-2</v>
      </c>
      <c r="L42" s="452">
        <v>2.9226538999999999E-2</v>
      </c>
      <c r="M42" s="452">
        <v>2.8283748000000001E-2</v>
      </c>
      <c r="N42" s="452">
        <v>2.9226538999999999E-2</v>
      </c>
      <c r="O42" s="452">
        <v>3.5882234999999998E-2</v>
      </c>
      <c r="P42" s="452">
        <v>3.2409761000000002E-2</v>
      </c>
      <c r="Q42" s="452">
        <v>3.5882234999999998E-2</v>
      </c>
      <c r="R42" s="452">
        <v>3.4724744000000002E-2</v>
      </c>
      <c r="S42" s="452">
        <v>3.5882234999999998E-2</v>
      </c>
      <c r="T42" s="452">
        <v>3.4724744000000002E-2</v>
      </c>
      <c r="U42" s="452">
        <v>3.5882234999999998E-2</v>
      </c>
      <c r="V42" s="452">
        <v>3.5882234999999998E-2</v>
      </c>
      <c r="W42" s="452">
        <v>3.4724744000000002E-2</v>
      </c>
      <c r="X42" s="452">
        <v>3.5882234999999998E-2</v>
      </c>
      <c r="Y42" s="452">
        <v>3.4724744000000002E-2</v>
      </c>
      <c r="Z42" s="452">
        <v>3.5882234999999998E-2</v>
      </c>
      <c r="AA42" s="452">
        <v>3.8246567000000002E-2</v>
      </c>
      <c r="AB42" s="452">
        <v>3.4545286000000001E-2</v>
      </c>
      <c r="AC42" s="452">
        <v>3.8246567000000002E-2</v>
      </c>
      <c r="AD42" s="452">
        <v>3.7012807000000002E-2</v>
      </c>
      <c r="AE42" s="452">
        <v>3.8246567000000002E-2</v>
      </c>
      <c r="AF42" s="452">
        <v>3.7012807000000002E-2</v>
      </c>
      <c r="AG42" s="452">
        <v>3.8246567000000002E-2</v>
      </c>
      <c r="AH42" s="452">
        <v>3.8246567000000002E-2</v>
      </c>
      <c r="AI42" s="452">
        <v>3.7012807000000002E-2</v>
      </c>
      <c r="AJ42" s="452">
        <v>3.8246567000000002E-2</v>
      </c>
      <c r="AK42" s="452">
        <v>3.7012807000000002E-2</v>
      </c>
      <c r="AL42" s="452">
        <v>3.8246567000000002E-2</v>
      </c>
      <c r="AM42" s="452">
        <v>3.4064948999999997E-2</v>
      </c>
      <c r="AN42" s="452">
        <v>3.1867210999999999E-2</v>
      </c>
      <c r="AO42" s="452">
        <v>3.4064948999999997E-2</v>
      </c>
      <c r="AP42" s="452">
        <v>3.2966080000000002E-2</v>
      </c>
      <c r="AQ42" s="452">
        <v>3.4064948999999997E-2</v>
      </c>
      <c r="AR42" s="452">
        <v>3.2966080000000002E-2</v>
      </c>
      <c r="AS42" s="452">
        <v>3.4064948999999997E-2</v>
      </c>
      <c r="AT42" s="452">
        <v>3.4064948999999997E-2</v>
      </c>
      <c r="AU42" s="452">
        <v>3.2966080000000002E-2</v>
      </c>
      <c r="AV42" s="452">
        <v>3.8246599999999999E-2</v>
      </c>
      <c r="AW42" s="452">
        <v>3.7012799999999998E-2</v>
      </c>
      <c r="AX42" s="452">
        <v>3.8246599999999999E-2</v>
      </c>
      <c r="AY42" s="457">
        <v>3.4064900000000002E-2</v>
      </c>
      <c r="AZ42" s="457">
        <v>3.1867199999999998E-2</v>
      </c>
      <c r="BA42" s="457">
        <v>3.4064900000000002E-2</v>
      </c>
      <c r="BB42" s="457">
        <v>3.2966099999999998E-2</v>
      </c>
      <c r="BC42" s="457">
        <v>3.4064900000000002E-2</v>
      </c>
      <c r="BD42" s="457">
        <v>3.2966099999999998E-2</v>
      </c>
      <c r="BE42" s="457">
        <v>3.4064900000000002E-2</v>
      </c>
      <c r="BF42" s="457">
        <v>3.4064900000000002E-2</v>
      </c>
      <c r="BG42" s="457">
        <v>3.2966099999999998E-2</v>
      </c>
      <c r="BH42" s="457">
        <v>3.8246599999999999E-2</v>
      </c>
      <c r="BI42" s="457">
        <v>3.7012799999999998E-2</v>
      </c>
      <c r="BJ42" s="457">
        <v>3.8246599999999999E-2</v>
      </c>
      <c r="BK42" s="457">
        <v>3.4064900000000002E-2</v>
      </c>
      <c r="BL42" s="457">
        <v>3.1867199999999998E-2</v>
      </c>
      <c r="BM42" s="457">
        <v>3.4064900000000002E-2</v>
      </c>
      <c r="BN42" s="457">
        <v>3.2966099999999998E-2</v>
      </c>
      <c r="BO42" s="457">
        <v>3.4064900000000002E-2</v>
      </c>
      <c r="BP42" s="457">
        <v>3.2966099999999998E-2</v>
      </c>
      <c r="BQ42" s="457">
        <v>3.4064900000000002E-2</v>
      </c>
      <c r="BR42" s="457">
        <v>3.4064900000000002E-2</v>
      </c>
      <c r="BS42" s="457">
        <v>3.2966099999999998E-2</v>
      </c>
      <c r="BT42" s="457">
        <v>3.8246599999999999E-2</v>
      </c>
      <c r="BU42" s="457">
        <v>3.7012799999999998E-2</v>
      </c>
      <c r="BV42" s="457">
        <v>3.8246599999999999E-2</v>
      </c>
    </row>
    <row r="43" spans="1:74" ht="11.95" customHeight="1" x14ac:dyDescent="0.2">
      <c r="A43" s="259"/>
      <c r="B43" s="304"/>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5"/>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row>
    <row r="44" spans="1:74" s="93" customFormat="1" ht="11.95" customHeight="1" x14ac:dyDescent="0.2">
      <c r="A44" s="521" t="s">
        <v>200</v>
      </c>
      <c r="B44" s="519" t="s">
        <v>1404</v>
      </c>
      <c r="C44" s="112">
        <v>0.10190992040999999</v>
      </c>
      <c r="D44" s="112">
        <v>0.10084932368000001</v>
      </c>
      <c r="E44" s="112">
        <v>0.12537760617999999</v>
      </c>
      <c r="F44" s="112">
        <v>0.12021511074000001</v>
      </c>
      <c r="G44" s="112">
        <v>0.13359240863999999</v>
      </c>
      <c r="H44" s="112">
        <v>0.12845406738000001</v>
      </c>
      <c r="I44" s="112">
        <v>0.13059915235</v>
      </c>
      <c r="J44" s="112">
        <v>0.13160538109</v>
      </c>
      <c r="K44" s="112">
        <v>0.12042510870000001</v>
      </c>
      <c r="L44" s="112">
        <v>0.13856459617</v>
      </c>
      <c r="M44" s="112">
        <v>0.13196145059</v>
      </c>
      <c r="N44" s="112">
        <v>0.13240878368</v>
      </c>
      <c r="O44" s="112">
        <v>0.11774947854999999</v>
      </c>
      <c r="P44" s="112">
        <v>0.11113875703999999</v>
      </c>
      <c r="Q44" s="112">
        <v>0.13272038711</v>
      </c>
      <c r="R44" s="112">
        <v>0.12708820151</v>
      </c>
      <c r="S44" s="112">
        <v>0.13402123101999999</v>
      </c>
      <c r="T44" s="112">
        <v>0.13916720659000001</v>
      </c>
      <c r="U44" s="112">
        <v>0.13162209975</v>
      </c>
      <c r="V44" s="112">
        <v>0.14098988636000001</v>
      </c>
      <c r="W44" s="112">
        <v>0.12806010209999999</v>
      </c>
      <c r="X44" s="112">
        <v>0.14165578005000001</v>
      </c>
      <c r="Y44" s="112">
        <v>0.13462154076999999</v>
      </c>
      <c r="Z44" s="112">
        <v>0.13430510486</v>
      </c>
      <c r="AA44" s="112">
        <v>0.13504312661000001</v>
      </c>
      <c r="AB44" s="112">
        <v>0.12373177757999999</v>
      </c>
      <c r="AC44" s="112">
        <v>0.14826401478000001</v>
      </c>
      <c r="AD44" s="112">
        <v>0.13810862387</v>
      </c>
      <c r="AE44" s="112">
        <v>0.16120609629999999</v>
      </c>
      <c r="AF44" s="112">
        <v>0.15766304949000001</v>
      </c>
      <c r="AG44" s="112">
        <v>0.14865324393000001</v>
      </c>
      <c r="AH44" s="112">
        <v>0.16124601621000001</v>
      </c>
      <c r="AI44" s="112">
        <v>0.15102828908999999</v>
      </c>
      <c r="AJ44" s="112">
        <v>0.15884381967</v>
      </c>
      <c r="AK44" s="112">
        <v>0.1451279456</v>
      </c>
      <c r="AL44" s="112">
        <v>0.15641612347</v>
      </c>
      <c r="AM44" s="112">
        <v>0.13956571647999999</v>
      </c>
      <c r="AN44" s="112">
        <v>0.14851369971</v>
      </c>
      <c r="AO44" s="112">
        <v>0.15543666172000001</v>
      </c>
      <c r="AP44" s="112">
        <v>0.14973219198000001</v>
      </c>
      <c r="AQ44" s="112">
        <v>0.16471161500000001</v>
      </c>
      <c r="AR44" s="112">
        <v>0.15994133388000001</v>
      </c>
      <c r="AS44" s="112">
        <v>0.17144171987000001</v>
      </c>
      <c r="AT44" s="112">
        <v>0.16483779148</v>
      </c>
      <c r="AU44" s="112">
        <v>0.15730846901000001</v>
      </c>
      <c r="AV44" s="112">
        <v>0.16805846149000001</v>
      </c>
      <c r="AW44" s="112">
        <v>0.15358292868000001</v>
      </c>
      <c r="AX44" s="112">
        <v>0.15676173284</v>
      </c>
      <c r="AY44" s="520">
        <v>0.14665919999999999</v>
      </c>
      <c r="AZ44" s="520">
        <v>0.13872719999999999</v>
      </c>
      <c r="BA44" s="520">
        <v>0.1570116</v>
      </c>
      <c r="BB44" s="520">
        <v>0.15122089999999999</v>
      </c>
      <c r="BC44" s="520">
        <v>0.16980899999999999</v>
      </c>
      <c r="BD44" s="520">
        <v>0.16242380000000001</v>
      </c>
      <c r="BE44" s="520">
        <v>0.16890340000000001</v>
      </c>
      <c r="BF44" s="520">
        <v>0.1678241</v>
      </c>
      <c r="BG44" s="520">
        <v>0.15786819999999999</v>
      </c>
      <c r="BH44" s="520">
        <v>0.1655913</v>
      </c>
      <c r="BI44" s="520">
        <v>0.16159309999999999</v>
      </c>
      <c r="BJ44" s="520">
        <v>0.1650095</v>
      </c>
      <c r="BK44" s="520">
        <v>0.1512056</v>
      </c>
      <c r="BL44" s="520">
        <v>0.1434916</v>
      </c>
      <c r="BM44" s="520">
        <v>0.16431390000000001</v>
      </c>
      <c r="BN44" s="520">
        <v>0.1576371</v>
      </c>
      <c r="BO44" s="520">
        <v>0.1745835</v>
      </c>
      <c r="BP44" s="520">
        <v>0.16667879999999999</v>
      </c>
      <c r="BQ44" s="520">
        <v>0.1720103</v>
      </c>
      <c r="BR44" s="520">
        <v>0.17140630000000001</v>
      </c>
      <c r="BS44" s="520">
        <v>0.1612547</v>
      </c>
      <c r="BT44" s="520">
        <v>0.1682332</v>
      </c>
      <c r="BU44" s="520">
        <v>0.16344030000000001</v>
      </c>
      <c r="BV44" s="520">
        <v>0.16752439999999999</v>
      </c>
    </row>
    <row r="45" spans="1:74" ht="11.95" customHeight="1" x14ac:dyDescent="0.2">
      <c r="A45" s="259" t="s">
        <v>773</v>
      </c>
      <c r="B45" s="777" t="s">
        <v>1418</v>
      </c>
      <c r="C45" s="452">
        <v>2.3441945020999999E-2</v>
      </c>
      <c r="D45" s="452">
        <v>2.7083939519000001E-2</v>
      </c>
      <c r="E45" s="452">
        <v>3.2624426555000002E-2</v>
      </c>
      <c r="F45" s="452">
        <v>3.2622070727999997E-2</v>
      </c>
      <c r="G45" s="452">
        <v>3.4551960261999998E-2</v>
      </c>
      <c r="H45" s="452">
        <v>3.1392969812000002E-2</v>
      </c>
      <c r="I45" s="452">
        <v>3.0728590723E-2</v>
      </c>
      <c r="J45" s="452">
        <v>3.4722958347000003E-2</v>
      </c>
      <c r="K45" s="452">
        <v>2.8892155172999999E-2</v>
      </c>
      <c r="L45" s="452">
        <v>3.7445940679999998E-2</v>
      </c>
      <c r="M45" s="452">
        <v>3.5847238954000001E-2</v>
      </c>
      <c r="N45" s="452">
        <v>3.7052519281E-2</v>
      </c>
      <c r="O45" s="452">
        <v>3.1295586696000001E-2</v>
      </c>
      <c r="P45" s="452">
        <v>3.0563466760000001E-2</v>
      </c>
      <c r="Q45" s="452">
        <v>3.7204449894E-2</v>
      </c>
      <c r="R45" s="452">
        <v>3.7976023608000002E-2</v>
      </c>
      <c r="S45" s="452">
        <v>3.7220423065000001E-2</v>
      </c>
      <c r="T45" s="452">
        <v>4.2690898263000002E-2</v>
      </c>
      <c r="U45" s="452">
        <v>3.8082709947999997E-2</v>
      </c>
      <c r="V45" s="452">
        <v>4.1901542648000001E-2</v>
      </c>
      <c r="W45" s="452">
        <v>3.8419115766000003E-2</v>
      </c>
      <c r="X45" s="452">
        <v>4.3662446087999997E-2</v>
      </c>
      <c r="Y45" s="452">
        <v>4.0525326464999997E-2</v>
      </c>
      <c r="Z45" s="452">
        <v>4.2173933173999999E-2</v>
      </c>
      <c r="AA45" s="452">
        <v>4.4645181875000002E-2</v>
      </c>
      <c r="AB45" s="452">
        <v>4.2885108834999998E-2</v>
      </c>
      <c r="AC45" s="452">
        <v>5.1505184012000001E-2</v>
      </c>
      <c r="AD45" s="452">
        <v>4.8101870120000001E-2</v>
      </c>
      <c r="AE45" s="452">
        <v>6.4170593166999995E-2</v>
      </c>
      <c r="AF45" s="452">
        <v>6.0559066561999997E-2</v>
      </c>
      <c r="AG45" s="452">
        <v>5.3738973749000003E-2</v>
      </c>
      <c r="AH45" s="452">
        <v>6.0734540215E-2</v>
      </c>
      <c r="AI45" s="452">
        <v>6.0538793237000003E-2</v>
      </c>
      <c r="AJ45" s="452">
        <v>5.9065284239000003E-2</v>
      </c>
      <c r="AK45" s="452">
        <v>5.1339770074E-2</v>
      </c>
      <c r="AL45" s="452">
        <v>6.3211621250000002E-2</v>
      </c>
      <c r="AM45" s="452">
        <v>5.4089585008999998E-2</v>
      </c>
      <c r="AN45" s="452">
        <v>6.1379436051999997E-2</v>
      </c>
      <c r="AO45" s="452">
        <v>6.1758786184999998E-2</v>
      </c>
      <c r="AP45" s="452">
        <v>6.3443442884000001E-2</v>
      </c>
      <c r="AQ45" s="452">
        <v>6.1874364878E-2</v>
      </c>
      <c r="AR45" s="452">
        <v>6.7863950111999999E-2</v>
      </c>
      <c r="AS45" s="452">
        <v>7.2354524027000003E-2</v>
      </c>
      <c r="AT45" s="452">
        <v>6.6045073735000001E-2</v>
      </c>
      <c r="AU45" s="452">
        <v>6.4318303706999994E-2</v>
      </c>
      <c r="AV45" s="452">
        <v>6.6076105866000004E-2</v>
      </c>
      <c r="AW45" s="452">
        <v>6.1673455389000001E-2</v>
      </c>
      <c r="AX45" s="452">
        <v>6.3481876763000003E-2</v>
      </c>
      <c r="AY45" s="457">
        <v>5.8333000000000003E-2</v>
      </c>
      <c r="AZ45" s="457">
        <v>5.6709500000000003E-2</v>
      </c>
      <c r="BA45" s="457">
        <v>6.3166E-2</v>
      </c>
      <c r="BB45" s="457">
        <v>6.2734799999999993E-2</v>
      </c>
      <c r="BC45" s="457">
        <v>6.8430400000000002E-2</v>
      </c>
      <c r="BD45" s="457">
        <v>6.8294800000000003E-2</v>
      </c>
      <c r="BE45" s="457">
        <v>6.9053600000000007E-2</v>
      </c>
      <c r="BF45" s="457">
        <v>6.9652699999999998E-2</v>
      </c>
      <c r="BG45" s="457">
        <v>6.5669699999999998E-2</v>
      </c>
      <c r="BH45" s="457">
        <v>6.8617399999999995E-2</v>
      </c>
      <c r="BI45" s="457">
        <v>6.6575999999999996E-2</v>
      </c>
      <c r="BJ45" s="457">
        <v>7.0858599999999994E-2</v>
      </c>
      <c r="BK45" s="457">
        <v>6.3698199999999996E-2</v>
      </c>
      <c r="BL45" s="457">
        <v>6.1725299999999997E-2</v>
      </c>
      <c r="BM45" s="457">
        <v>7.0403499999999994E-2</v>
      </c>
      <c r="BN45" s="457">
        <v>6.9323499999999996E-2</v>
      </c>
      <c r="BO45" s="457">
        <v>7.4307399999999996E-2</v>
      </c>
      <c r="BP45" s="457">
        <v>7.3038500000000006E-2</v>
      </c>
      <c r="BQ45" s="457">
        <v>7.3392899999999997E-2</v>
      </c>
      <c r="BR45" s="457">
        <v>7.4130100000000004E-2</v>
      </c>
      <c r="BS45" s="457">
        <v>7.0258699999999993E-2</v>
      </c>
      <c r="BT45" s="457">
        <v>7.1990799999999994E-2</v>
      </c>
      <c r="BU45" s="457">
        <v>6.92054E-2</v>
      </c>
      <c r="BV45" s="457">
        <v>7.3928800000000003E-2</v>
      </c>
    </row>
    <row r="46" spans="1:74" ht="11.95" customHeight="1" x14ac:dyDescent="0.2">
      <c r="A46" s="773" t="s">
        <v>199</v>
      </c>
      <c r="B46" s="778" t="s">
        <v>1072</v>
      </c>
      <c r="C46" s="774">
        <v>7.8467975393000003E-2</v>
      </c>
      <c r="D46" s="774">
        <v>7.3765384158999997E-2</v>
      </c>
      <c r="E46" s="774">
        <v>9.2753179628000004E-2</v>
      </c>
      <c r="F46" s="774">
        <v>8.7593040011999995E-2</v>
      </c>
      <c r="G46" s="774">
        <v>9.9040448375999998E-2</v>
      </c>
      <c r="H46" s="774">
        <v>9.7061097572999994E-2</v>
      </c>
      <c r="I46" s="774">
        <v>9.9870561630999999E-2</v>
      </c>
      <c r="J46" s="774">
        <v>9.6882422743999996E-2</v>
      </c>
      <c r="K46" s="774">
        <v>9.1532953521999999E-2</v>
      </c>
      <c r="L46" s="774">
        <v>0.10111865549</v>
      </c>
      <c r="M46" s="774">
        <v>9.6114211633999996E-2</v>
      </c>
      <c r="N46" s="774">
        <v>9.5356264396999998E-2</v>
      </c>
      <c r="O46" s="774">
        <v>8.6453891850999998E-2</v>
      </c>
      <c r="P46" s="774">
        <v>8.0575290282000001E-2</v>
      </c>
      <c r="Q46" s="774">
        <v>9.5515937214999999E-2</v>
      </c>
      <c r="R46" s="774">
        <v>8.9112177899E-2</v>
      </c>
      <c r="S46" s="774">
        <v>9.6800807958999993E-2</v>
      </c>
      <c r="T46" s="774">
        <v>9.6476308326000002E-2</v>
      </c>
      <c r="U46" s="774">
        <v>9.3539389804000006E-2</v>
      </c>
      <c r="V46" s="774">
        <v>9.9088343708000001E-2</v>
      </c>
      <c r="W46" s="774">
        <v>8.9640986334E-2</v>
      </c>
      <c r="X46" s="774">
        <v>9.7993333964000007E-2</v>
      </c>
      <c r="Y46" s="774">
        <v>9.4096214307000006E-2</v>
      </c>
      <c r="Z46" s="774">
        <v>9.2131171681999996E-2</v>
      </c>
      <c r="AA46" s="774">
        <v>9.0397944736000005E-2</v>
      </c>
      <c r="AB46" s="774">
        <v>8.0846668745999994E-2</v>
      </c>
      <c r="AC46" s="774">
        <v>9.6758830769999998E-2</v>
      </c>
      <c r="AD46" s="774">
        <v>9.0006753746999998E-2</v>
      </c>
      <c r="AE46" s="774">
        <v>9.7035503132999995E-2</v>
      </c>
      <c r="AF46" s="774">
        <v>9.7103982924000007E-2</v>
      </c>
      <c r="AG46" s="774">
        <v>9.4914270179999996E-2</v>
      </c>
      <c r="AH46" s="774">
        <v>0.100511476</v>
      </c>
      <c r="AI46" s="774">
        <v>9.0489495855999996E-2</v>
      </c>
      <c r="AJ46" s="774">
        <v>9.9778535429000004E-2</v>
      </c>
      <c r="AK46" s="774">
        <v>9.3788175520999995E-2</v>
      </c>
      <c r="AL46" s="774">
        <v>9.3204502223000002E-2</v>
      </c>
      <c r="AM46" s="774">
        <v>8.5476131474000003E-2</v>
      </c>
      <c r="AN46" s="774">
        <v>8.7134263653999997E-2</v>
      </c>
      <c r="AO46" s="774">
        <v>9.3677875534000005E-2</v>
      </c>
      <c r="AP46" s="774">
        <v>8.6288749097000003E-2</v>
      </c>
      <c r="AQ46" s="774">
        <v>0.10283725012</v>
      </c>
      <c r="AR46" s="774">
        <v>9.2077383767999996E-2</v>
      </c>
      <c r="AS46" s="774">
        <v>9.9087195848000006E-2</v>
      </c>
      <c r="AT46" s="774">
        <v>9.8792717747999997E-2</v>
      </c>
      <c r="AU46" s="774">
        <v>9.2990165304999997E-2</v>
      </c>
      <c r="AV46" s="774">
        <v>0.10198235562000001</v>
      </c>
      <c r="AW46" s="774">
        <v>9.1909473288999996E-2</v>
      </c>
      <c r="AX46" s="774">
        <v>9.3279856076000006E-2</v>
      </c>
      <c r="AY46" s="775">
        <v>8.8326199999999994E-2</v>
      </c>
      <c r="AZ46" s="775">
        <v>8.2017699999999999E-2</v>
      </c>
      <c r="BA46" s="775">
        <v>9.3845600000000001E-2</v>
      </c>
      <c r="BB46" s="775">
        <v>8.8486099999999998E-2</v>
      </c>
      <c r="BC46" s="775">
        <v>0.1013786</v>
      </c>
      <c r="BD46" s="775">
        <v>9.4128900000000001E-2</v>
      </c>
      <c r="BE46" s="775">
        <v>9.9849900000000005E-2</v>
      </c>
      <c r="BF46" s="775">
        <v>9.8171400000000006E-2</v>
      </c>
      <c r="BG46" s="775">
        <v>9.2198600000000006E-2</v>
      </c>
      <c r="BH46" s="775">
        <v>9.6973900000000002E-2</v>
      </c>
      <c r="BI46" s="775">
        <v>9.5017199999999996E-2</v>
      </c>
      <c r="BJ46" s="775">
        <v>9.4150899999999996E-2</v>
      </c>
      <c r="BK46" s="775">
        <v>8.7507399999999999E-2</v>
      </c>
      <c r="BL46" s="775">
        <v>8.17663E-2</v>
      </c>
      <c r="BM46" s="775">
        <v>9.3910400000000005E-2</v>
      </c>
      <c r="BN46" s="775">
        <v>8.8313699999999995E-2</v>
      </c>
      <c r="BO46" s="775">
        <v>0.10027610000000001</v>
      </c>
      <c r="BP46" s="775">
        <v>9.3640299999999996E-2</v>
      </c>
      <c r="BQ46" s="775">
        <v>9.8617399999999994E-2</v>
      </c>
      <c r="BR46" s="775">
        <v>9.7276199999999993E-2</v>
      </c>
      <c r="BS46" s="775">
        <v>9.0995999999999994E-2</v>
      </c>
      <c r="BT46" s="775">
        <v>9.6242400000000006E-2</v>
      </c>
      <c r="BU46" s="775">
        <v>9.4234899999999996E-2</v>
      </c>
      <c r="BV46" s="775">
        <v>9.3595600000000001E-2</v>
      </c>
    </row>
    <row r="47" spans="1:74" s="310" customFormat="1" ht="14.3" x14ac:dyDescent="0.25">
      <c r="A47" s="312"/>
      <c r="B47" s="1054" t="s">
        <v>1480</v>
      </c>
      <c r="C47" s="1054"/>
      <c r="D47" s="1054"/>
      <c r="E47" s="1054"/>
      <c r="F47" s="1054"/>
      <c r="G47" s="1054"/>
      <c r="H47" s="1054"/>
      <c r="I47" s="1054"/>
      <c r="J47" s="1054"/>
      <c r="K47" s="1054"/>
      <c r="L47" s="1054"/>
      <c r="M47" s="1054"/>
      <c r="N47" s="1054"/>
      <c r="O47" s="1054"/>
      <c r="P47" s="1054"/>
      <c r="Q47" s="1054"/>
      <c r="R47" s="820"/>
      <c r="S47" s="322"/>
      <c r="T47" s="322"/>
      <c r="U47" s="322"/>
      <c r="V47" s="322"/>
      <c r="W47" s="322"/>
      <c r="X47" s="322"/>
      <c r="Y47" s="322"/>
      <c r="Z47" s="322"/>
      <c r="AA47" s="322"/>
      <c r="AB47" s="322"/>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719"/>
      <c r="BE47" s="719"/>
      <c r="BF47" s="719"/>
      <c r="BG47" s="719"/>
      <c r="BH47" s="719"/>
      <c r="BI47" s="719"/>
      <c r="BJ47" s="323"/>
      <c r="BK47" s="323"/>
      <c r="BL47" s="323"/>
      <c r="BM47" s="323"/>
      <c r="BN47" s="323"/>
      <c r="BO47" s="323"/>
      <c r="BP47" s="323"/>
      <c r="BQ47" s="323"/>
      <c r="BR47" s="323"/>
      <c r="BS47" s="323"/>
      <c r="BT47" s="323"/>
      <c r="BU47" s="323"/>
      <c r="BV47" s="323"/>
    </row>
    <row r="48" spans="1:74" s="263" customFormat="1" ht="24.1" customHeight="1" x14ac:dyDescent="0.2">
      <c r="A48" s="261"/>
      <c r="B48" s="1051" t="s">
        <v>1481</v>
      </c>
      <c r="C48" s="1053"/>
      <c r="D48" s="1053"/>
      <c r="E48" s="1053"/>
      <c r="F48" s="1053"/>
      <c r="G48" s="1053"/>
      <c r="H48" s="1053"/>
      <c r="I48" s="1053"/>
      <c r="J48" s="1053"/>
      <c r="K48" s="1053"/>
      <c r="L48" s="1053"/>
      <c r="M48" s="1053"/>
      <c r="N48" s="1053"/>
      <c r="O48" s="1053"/>
      <c r="P48" s="1053"/>
      <c r="Q48" s="1053"/>
      <c r="R48" s="786"/>
      <c r="S48" s="262"/>
      <c r="T48" s="262"/>
      <c r="U48" s="262"/>
      <c r="V48" s="262"/>
      <c r="W48" s="262"/>
      <c r="X48" s="262"/>
      <c r="Y48" s="262"/>
      <c r="Z48" s="262"/>
      <c r="AA48" s="262"/>
      <c r="AB48" s="262"/>
      <c r="AC48" s="262"/>
      <c r="AD48" s="262"/>
      <c r="AE48" s="262"/>
      <c r="AF48" s="262"/>
      <c r="AG48" s="262"/>
      <c r="AH48" s="26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729"/>
      <c r="BE48" s="729"/>
      <c r="BF48" s="729"/>
      <c r="BG48" s="729"/>
      <c r="BH48" s="729"/>
      <c r="BI48" s="729"/>
      <c r="BJ48" s="112"/>
      <c r="BK48" s="112"/>
      <c r="BL48" s="112"/>
      <c r="BM48" s="112"/>
      <c r="BN48" s="112"/>
      <c r="BO48" s="112"/>
      <c r="BP48" s="112"/>
      <c r="BQ48" s="112"/>
      <c r="BR48" s="112"/>
      <c r="BS48" s="112"/>
      <c r="BT48" s="262"/>
      <c r="BU48" s="262"/>
      <c r="BV48" s="262"/>
    </row>
    <row r="49" spans="1:74" s="263" customFormat="1" ht="11.95" customHeight="1" x14ac:dyDescent="0.2">
      <c r="A49" s="261"/>
      <c r="B49" s="1053" t="s">
        <v>1482</v>
      </c>
      <c r="C49" s="1053"/>
      <c r="D49" s="1053"/>
      <c r="E49" s="1053"/>
      <c r="F49" s="1053"/>
      <c r="G49" s="1053"/>
      <c r="H49" s="1053"/>
      <c r="I49" s="1053"/>
      <c r="J49" s="1053"/>
      <c r="K49" s="1053"/>
      <c r="L49" s="1053"/>
      <c r="M49" s="1053"/>
      <c r="N49" s="1053"/>
      <c r="O49" s="1053"/>
      <c r="P49" s="1053"/>
      <c r="Q49" s="1053"/>
      <c r="R49" s="786"/>
      <c r="S49" s="262"/>
      <c r="T49" s="262"/>
      <c r="U49" s="262"/>
      <c r="V49" s="262"/>
      <c r="W49" s="262"/>
      <c r="X49" s="262"/>
      <c r="Y49" s="262"/>
      <c r="Z49" s="262"/>
      <c r="AA49" s="262"/>
      <c r="AB49" s="262"/>
      <c r="AC49" s="262"/>
      <c r="AD49" s="262"/>
      <c r="AE49" s="262"/>
      <c r="AF49" s="262"/>
      <c r="AG49" s="262"/>
      <c r="AH49" s="262"/>
      <c r="AI49" s="262"/>
      <c r="AJ49" s="262"/>
      <c r="AK49" s="262"/>
      <c r="AL49" s="262"/>
      <c r="AM49" s="337"/>
      <c r="AN49" s="337"/>
      <c r="AO49" s="337"/>
      <c r="AP49" s="337"/>
      <c r="AQ49" s="337"/>
      <c r="AR49" s="337"/>
      <c r="AS49" s="337"/>
      <c r="AT49" s="337"/>
      <c r="AU49" s="337"/>
      <c r="AV49" s="337"/>
      <c r="AW49" s="337"/>
      <c r="AX49" s="337"/>
      <c r="AY49" s="337"/>
      <c r="AZ49" s="337"/>
      <c r="BA49" s="337"/>
      <c r="BB49" s="337"/>
      <c r="BC49" s="337"/>
      <c r="BD49" s="730"/>
      <c r="BE49" s="730"/>
      <c r="BF49" s="730"/>
      <c r="BG49" s="730"/>
      <c r="BH49" s="730"/>
      <c r="BI49" s="730"/>
      <c r="BJ49" s="337"/>
      <c r="BK49" s="337"/>
      <c r="BL49" s="337"/>
      <c r="BM49" s="337"/>
      <c r="BN49" s="337"/>
      <c r="BO49" s="337"/>
      <c r="BP49" s="337"/>
      <c r="BQ49" s="337"/>
      <c r="BR49" s="337"/>
      <c r="BS49" s="337"/>
      <c r="BT49" s="262"/>
      <c r="BU49" s="262"/>
      <c r="BV49" s="262"/>
    </row>
    <row r="50" spans="1:74" s="263" customFormat="1" ht="11.95" customHeight="1" x14ac:dyDescent="0.2">
      <c r="A50" s="261"/>
      <c r="B50" s="1053" t="s">
        <v>1483</v>
      </c>
      <c r="C50" s="1053"/>
      <c r="D50" s="1053"/>
      <c r="E50" s="1053"/>
      <c r="F50" s="1053"/>
      <c r="G50" s="1053"/>
      <c r="H50" s="1053"/>
      <c r="I50" s="1053"/>
      <c r="J50" s="1053"/>
      <c r="K50" s="1053"/>
      <c r="L50" s="1053"/>
      <c r="M50" s="1053"/>
      <c r="N50" s="1053"/>
      <c r="O50" s="1053"/>
      <c r="P50" s="1053"/>
      <c r="Q50" s="1053"/>
      <c r="R50" s="820"/>
      <c r="S50" s="262"/>
      <c r="T50" s="262"/>
      <c r="U50" s="262"/>
      <c r="V50" s="262"/>
      <c r="W50" s="262"/>
      <c r="X50" s="262"/>
      <c r="Y50" s="262"/>
      <c r="Z50" s="262"/>
      <c r="AA50" s="262"/>
      <c r="AB50" s="262"/>
      <c r="AC50" s="262"/>
      <c r="AD50" s="262"/>
      <c r="AE50" s="262"/>
      <c r="AF50" s="262"/>
      <c r="AG50" s="262"/>
      <c r="AH50" s="262"/>
      <c r="AI50" s="262"/>
      <c r="AJ50" s="262"/>
      <c r="AK50" s="262"/>
      <c r="AL50" s="262"/>
      <c r="AM50" s="112"/>
      <c r="AN50" s="112"/>
      <c r="AO50" s="112"/>
      <c r="AP50" s="112"/>
      <c r="AQ50" s="112"/>
      <c r="AR50" s="112"/>
      <c r="AS50" s="112"/>
      <c r="AT50" s="112"/>
      <c r="AU50" s="112"/>
      <c r="AV50" s="112"/>
      <c r="AW50" s="112"/>
      <c r="AX50" s="112"/>
      <c r="AY50" s="112"/>
      <c r="AZ50" s="112"/>
      <c r="BA50" s="112"/>
      <c r="BB50" s="112"/>
      <c r="BC50" s="112"/>
      <c r="BD50" s="729"/>
      <c r="BE50" s="729"/>
      <c r="BF50" s="729"/>
      <c r="BG50" s="729"/>
      <c r="BH50" s="729"/>
      <c r="BI50" s="729"/>
      <c r="BJ50" s="112"/>
      <c r="BK50" s="112"/>
      <c r="BL50" s="112"/>
      <c r="BM50" s="112"/>
      <c r="BN50" s="112"/>
      <c r="BO50" s="112"/>
      <c r="BP50" s="112"/>
      <c r="BQ50" s="112"/>
      <c r="BR50" s="112"/>
      <c r="BS50" s="112"/>
      <c r="BT50" s="262"/>
      <c r="BU50" s="262"/>
      <c r="BV50" s="262"/>
    </row>
    <row r="51" spans="1:74" s="263" customFormat="1" ht="20.350000000000001" customHeight="1" x14ac:dyDescent="0.2">
      <c r="A51" s="261"/>
      <c r="B51" s="1051" t="s">
        <v>1484</v>
      </c>
      <c r="C51" s="1052"/>
      <c r="D51" s="1052"/>
      <c r="E51" s="1052"/>
      <c r="F51" s="1052"/>
      <c r="G51" s="1052"/>
      <c r="H51" s="1052"/>
      <c r="I51" s="1052"/>
      <c r="J51" s="1052"/>
      <c r="K51" s="1052"/>
      <c r="L51" s="1052"/>
      <c r="M51" s="1052"/>
      <c r="N51" s="1052"/>
      <c r="O51" s="1052"/>
      <c r="P51" s="1052"/>
      <c r="Q51" s="1052"/>
      <c r="R51" s="820"/>
      <c r="S51" s="264"/>
      <c r="T51" s="264"/>
      <c r="U51" s="264"/>
      <c r="V51" s="264"/>
      <c r="W51" s="264"/>
      <c r="X51" s="264"/>
      <c r="Y51" s="264"/>
      <c r="Z51" s="264"/>
      <c r="AA51" s="264"/>
      <c r="AB51" s="264"/>
      <c r="AC51" s="264"/>
      <c r="AD51" s="264"/>
      <c r="AE51" s="264"/>
      <c r="AF51" s="264"/>
      <c r="AG51" s="264"/>
      <c r="AH51" s="264"/>
      <c r="AI51" s="264"/>
      <c r="AJ51" s="264"/>
      <c r="AK51" s="264"/>
      <c r="AL51" s="264"/>
      <c r="AM51" s="112"/>
      <c r="AN51" s="112"/>
      <c r="AO51" s="112"/>
      <c r="AP51" s="112"/>
      <c r="AQ51" s="112"/>
      <c r="AR51" s="112"/>
      <c r="AS51" s="112"/>
      <c r="AT51" s="112"/>
      <c r="AU51" s="112"/>
      <c r="AV51" s="112"/>
      <c r="AW51" s="112"/>
      <c r="AX51" s="112"/>
      <c r="AY51" s="112"/>
      <c r="AZ51" s="112"/>
      <c r="BA51" s="112"/>
      <c r="BB51" s="112"/>
      <c r="BC51" s="112"/>
      <c r="BD51" s="729"/>
      <c r="BE51" s="729"/>
      <c r="BF51" s="729"/>
      <c r="BG51" s="729"/>
      <c r="BH51" s="729"/>
      <c r="BI51" s="729"/>
      <c r="BJ51" s="112"/>
      <c r="BK51" s="112"/>
      <c r="BL51" s="112"/>
      <c r="BM51" s="112"/>
      <c r="BN51" s="112"/>
      <c r="BO51" s="112"/>
      <c r="BP51" s="112"/>
      <c r="BQ51" s="112"/>
      <c r="BR51" s="112"/>
      <c r="BS51" s="112"/>
      <c r="BT51" s="264"/>
      <c r="BU51" s="264"/>
      <c r="BV51" s="264"/>
    </row>
    <row r="52" spans="1:74" s="263" customFormat="1" ht="11.95" customHeight="1" x14ac:dyDescent="0.2">
      <c r="A52" s="261"/>
      <c r="B52" s="1053" t="s">
        <v>1485</v>
      </c>
      <c r="C52" s="1053"/>
      <c r="D52" s="1053"/>
      <c r="E52" s="1053"/>
      <c r="F52" s="1053"/>
      <c r="G52" s="1053"/>
      <c r="H52" s="1053"/>
      <c r="I52" s="1053"/>
      <c r="J52" s="1053"/>
      <c r="K52" s="1053"/>
      <c r="L52" s="1053"/>
      <c r="M52" s="1053"/>
      <c r="N52" s="1053"/>
      <c r="O52" s="1053"/>
      <c r="P52" s="1053"/>
      <c r="Q52" s="1053"/>
      <c r="R52" s="820"/>
      <c r="S52" s="264"/>
      <c r="T52" s="264"/>
      <c r="U52" s="264"/>
      <c r="V52" s="264"/>
      <c r="W52" s="264"/>
      <c r="X52" s="264"/>
      <c r="Y52" s="264"/>
      <c r="Z52" s="264"/>
      <c r="AA52" s="264"/>
      <c r="AB52" s="264"/>
      <c r="AC52" s="264"/>
      <c r="AD52" s="264"/>
      <c r="AE52" s="264"/>
      <c r="AF52" s="264"/>
      <c r="AG52" s="264"/>
      <c r="AH52" s="264"/>
      <c r="AI52" s="264"/>
      <c r="AJ52" s="264"/>
      <c r="AK52" s="264"/>
      <c r="AL52" s="264"/>
      <c r="AM52" s="112"/>
      <c r="AN52" s="112"/>
      <c r="AO52" s="112"/>
      <c r="AP52" s="112"/>
      <c r="AQ52" s="112"/>
      <c r="AR52" s="112"/>
      <c r="AS52" s="112"/>
      <c r="AT52" s="112"/>
      <c r="AU52" s="112"/>
      <c r="AV52" s="112"/>
      <c r="AW52" s="112"/>
      <c r="AX52" s="112"/>
      <c r="AY52" s="112"/>
      <c r="AZ52" s="112"/>
      <c r="BA52" s="112"/>
      <c r="BB52" s="112"/>
      <c r="BC52" s="112"/>
      <c r="BD52" s="729"/>
      <c r="BE52" s="729"/>
      <c r="BF52" s="729"/>
      <c r="BG52" s="729"/>
      <c r="BH52" s="729"/>
      <c r="BI52" s="729"/>
      <c r="BJ52" s="112"/>
      <c r="BK52" s="112"/>
      <c r="BL52" s="112"/>
      <c r="BM52" s="112"/>
      <c r="BN52" s="112"/>
      <c r="BO52" s="112"/>
      <c r="BP52" s="112"/>
      <c r="BQ52" s="112"/>
      <c r="BR52" s="112"/>
      <c r="BS52" s="112"/>
      <c r="BT52" s="264"/>
      <c r="BU52" s="264"/>
      <c r="BV52" s="264"/>
    </row>
    <row r="53" spans="1:74" s="263" customFormat="1" ht="22.3" customHeight="1" x14ac:dyDescent="0.2">
      <c r="A53" s="261"/>
      <c r="B53" s="1051" t="s">
        <v>1486</v>
      </c>
      <c r="C53" s="1052"/>
      <c r="D53" s="1052"/>
      <c r="E53" s="1052"/>
      <c r="F53" s="1052"/>
      <c r="G53" s="1052"/>
      <c r="H53" s="1052"/>
      <c r="I53" s="1052"/>
      <c r="J53" s="1052"/>
      <c r="K53" s="1052"/>
      <c r="L53" s="1052"/>
      <c r="M53" s="1052"/>
      <c r="N53" s="1052"/>
      <c r="O53" s="1052"/>
      <c r="P53" s="1052"/>
      <c r="Q53" s="1052"/>
      <c r="R53" s="820"/>
      <c r="S53" s="262"/>
      <c r="T53" s="262"/>
      <c r="U53" s="262"/>
      <c r="V53" s="262"/>
      <c r="W53" s="262"/>
      <c r="X53" s="262"/>
      <c r="Y53" s="262"/>
      <c r="Z53" s="262"/>
      <c r="AA53" s="262"/>
      <c r="AB53" s="262"/>
      <c r="AC53" s="262"/>
      <c r="AD53" s="262"/>
      <c r="AE53" s="262"/>
      <c r="AF53" s="262"/>
      <c r="AG53" s="262"/>
      <c r="AH53" s="262"/>
      <c r="AI53" s="262"/>
      <c r="AJ53" s="262"/>
      <c r="AK53" s="262"/>
      <c r="AL53" s="262"/>
      <c r="AM53" s="337"/>
      <c r="AN53" s="337"/>
      <c r="AO53" s="337"/>
      <c r="AP53" s="337"/>
      <c r="AQ53" s="337"/>
      <c r="AR53" s="337"/>
      <c r="AS53" s="337"/>
      <c r="AT53" s="337"/>
      <c r="AU53" s="337"/>
      <c r="AV53" s="337"/>
      <c r="AW53" s="337"/>
      <c r="AX53" s="337"/>
      <c r="AY53" s="337"/>
      <c r="AZ53" s="337"/>
      <c r="BA53" s="337"/>
      <c r="BB53" s="337"/>
      <c r="BC53" s="337"/>
      <c r="BD53" s="730"/>
      <c r="BE53" s="730"/>
      <c r="BF53" s="730"/>
      <c r="BG53" s="730"/>
      <c r="BH53" s="730"/>
      <c r="BI53" s="730"/>
      <c r="BJ53" s="337"/>
      <c r="BK53" s="337"/>
      <c r="BL53" s="337"/>
      <c r="BM53" s="337"/>
      <c r="BN53" s="337"/>
      <c r="BO53" s="337"/>
      <c r="BP53" s="337"/>
      <c r="BQ53" s="337"/>
      <c r="BR53" s="337"/>
      <c r="BS53" s="337"/>
      <c r="BT53" s="262"/>
      <c r="BU53" s="262"/>
      <c r="BV53" s="262"/>
    </row>
    <row r="54" spans="1:74" s="263" customFormat="1" ht="12.85" x14ac:dyDescent="0.2">
      <c r="A54" s="261"/>
      <c r="B54" s="799" t="s">
        <v>826</v>
      </c>
      <c r="C54" s="799"/>
      <c r="D54" s="799"/>
      <c r="E54" s="799"/>
      <c r="F54" s="799"/>
      <c r="G54" s="799"/>
      <c r="H54" s="800"/>
      <c r="I54" s="799"/>
      <c r="J54" s="799"/>
      <c r="K54" s="799"/>
      <c r="L54" s="799"/>
      <c r="M54" s="799"/>
      <c r="N54" s="799"/>
      <c r="O54" s="799"/>
      <c r="P54" s="799"/>
      <c r="Q54" s="799"/>
      <c r="R54" s="801"/>
      <c r="S54" s="262"/>
      <c r="T54" s="262"/>
      <c r="U54" s="262"/>
      <c r="V54" s="262"/>
      <c r="W54" s="262"/>
      <c r="X54" s="262"/>
      <c r="Y54" s="262"/>
      <c r="Z54" s="262"/>
      <c r="AA54" s="262"/>
      <c r="AB54" s="262"/>
      <c r="AC54" s="262"/>
      <c r="AD54" s="262"/>
      <c r="AE54" s="262"/>
      <c r="AF54" s="262"/>
      <c r="AG54" s="262"/>
      <c r="AH54" s="262"/>
      <c r="AI54" s="262"/>
      <c r="AJ54" s="262"/>
      <c r="AK54" s="262"/>
      <c r="AL54" s="262"/>
      <c r="AM54" s="112"/>
      <c r="AN54" s="262"/>
      <c r="AO54" s="262"/>
      <c r="AP54" s="262"/>
      <c r="AQ54" s="262"/>
      <c r="AR54" s="262"/>
      <c r="AS54" s="262"/>
      <c r="AT54" s="262"/>
      <c r="AU54" s="262"/>
      <c r="AV54" s="262"/>
      <c r="AW54" s="262"/>
      <c r="AX54" s="262"/>
      <c r="AY54" s="262"/>
      <c r="AZ54" s="262"/>
      <c r="BA54" s="262"/>
      <c r="BB54" s="262"/>
      <c r="BC54" s="262"/>
      <c r="BD54" s="731"/>
      <c r="BE54" s="731"/>
      <c r="BF54" s="731"/>
      <c r="BG54" s="864"/>
      <c r="BH54" s="864"/>
      <c r="BI54" s="864"/>
      <c r="BJ54" s="262"/>
      <c r="BK54" s="262"/>
      <c r="BL54" s="262"/>
      <c r="BM54" s="262"/>
      <c r="BN54" s="262"/>
      <c r="BO54" s="262"/>
      <c r="BP54" s="262"/>
      <c r="BQ54" s="262"/>
      <c r="BR54" s="262"/>
      <c r="BS54" s="262"/>
      <c r="BT54" s="262"/>
      <c r="BU54" s="262"/>
      <c r="BV54" s="262"/>
    </row>
    <row r="55" spans="1:74" s="263" customFormat="1" ht="11.95" customHeight="1" x14ac:dyDescent="0.2">
      <c r="A55" s="261"/>
      <c r="B55" s="944" t="str">
        <f>Dates!$G$2</f>
        <v>EIA completed modeling and analysis for this report on Thursday, January 9, 2025.</v>
      </c>
      <c r="C55" s="945"/>
      <c r="D55" s="945"/>
      <c r="E55" s="945"/>
      <c r="F55" s="945"/>
      <c r="G55" s="945"/>
      <c r="H55" s="945"/>
      <c r="I55" s="945"/>
      <c r="J55" s="945"/>
      <c r="K55" s="945"/>
      <c r="L55" s="945"/>
      <c r="M55" s="945"/>
      <c r="N55" s="945"/>
      <c r="O55" s="945"/>
      <c r="P55" s="945"/>
      <c r="Q55" s="945"/>
      <c r="R55" s="80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262"/>
      <c r="AP55" s="262"/>
      <c r="AQ55" s="262"/>
      <c r="AR55" s="262"/>
      <c r="AS55" s="262"/>
      <c r="AT55" s="262"/>
      <c r="AU55" s="262"/>
      <c r="AV55" s="262"/>
      <c r="AW55" s="262"/>
      <c r="AX55" s="262"/>
      <c r="AY55" s="262"/>
      <c r="AZ55" s="262"/>
      <c r="BA55" s="262"/>
      <c r="BB55" s="262"/>
      <c r="BC55" s="262"/>
      <c r="BD55" s="731"/>
      <c r="BE55" s="731"/>
      <c r="BF55" s="731"/>
      <c r="BG55" s="864"/>
      <c r="BH55" s="864"/>
      <c r="BI55" s="864"/>
      <c r="BJ55" s="262"/>
      <c r="BK55" s="262"/>
      <c r="BL55" s="262"/>
      <c r="BM55" s="262"/>
      <c r="BN55" s="262"/>
      <c r="BO55" s="262"/>
      <c r="BP55" s="262"/>
      <c r="BQ55" s="262"/>
      <c r="BR55" s="262"/>
      <c r="BS55" s="262"/>
      <c r="BT55" s="262"/>
      <c r="BU55" s="262"/>
      <c r="BV55" s="262"/>
    </row>
    <row r="56" spans="1:74" s="263" customFormat="1" ht="11.95" customHeight="1" x14ac:dyDescent="0.2">
      <c r="A56" s="261"/>
      <c r="B56" s="935" t="s">
        <v>1442</v>
      </c>
      <c r="C56" s="936"/>
      <c r="D56" s="936"/>
      <c r="E56" s="936"/>
      <c r="F56" s="936"/>
      <c r="G56" s="936"/>
      <c r="H56" s="936"/>
      <c r="I56" s="936"/>
      <c r="J56" s="936"/>
      <c r="K56" s="936"/>
      <c r="L56" s="936"/>
      <c r="M56" s="936"/>
      <c r="N56" s="936"/>
      <c r="O56" s="936"/>
      <c r="P56" s="936"/>
      <c r="Q56" s="936"/>
      <c r="R56" s="820"/>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2"/>
      <c r="AZ56" s="262"/>
      <c r="BA56" s="262"/>
      <c r="BB56" s="262"/>
      <c r="BC56" s="262"/>
      <c r="BD56" s="731"/>
      <c r="BE56" s="731"/>
      <c r="BF56" s="731"/>
      <c r="BG56" s="864"/>
      <c r="BH56" s="864"/>
      <c r="BI56" s="864"/>
      <c r="BJ56" s="262"/>
      <c r="BK56" s="262"/>
      <c r="BL56" s="262"/>
      <c r="BM56" s="262"/>
      <c r="BN56" s="262"/>
      <c r="BO56" s="262"/>
      <c r="BP56" s="262"/>
      <c r="BQ56" s="262"/>
      <c r="BR56" s="262"/>
      <c r="BS56" s="262"/>
      <c r="BT56" s="262"/>
      <c r="BU56" s="262"/>
      <c r="BV56" s="262"/>
    </row>
    <row r="57" spans="1:74" s="263" customFormat="1" ht="11.95" customHeight="1" x14ac:dyDescent="0.2">
      <c r="A57" s="261"/>
      <c r="B57" s="924" t="s">
        <v>840</v>
      </c>
      <c r="C57" s="924"/>
      <c r="D57" s="924"/>
      <c r="E57" s="924"/>
      <c r="F57" s="924"/>
      <c r="G57" s="924"/>
      <c r="H57" s="924"/>
      <c r="I57" s="924"/>
      <c r="J57" s="924"/>
      <c r="K57" s="924"/>
      <c r="L57" s="924"/>
      <c r="M57" s="924"/>
      <c r="N57" s="924"/>
      <c r="O57" s="924"/>
      <c r="P57" s="924"/>
      <c r="Q57" s="924"/>
      <c r="R57" s="924"/>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2"/>
      <c r="AZ57" s="262"/>
      <c r="BA57" s="262"/>
      <c r="BB57" s="262"/>
      <c r="BC57" s="262"/>
      <c r="BD57" s="731"/>
      <c r="BE57" s="731"/>
      <c r="BF57" s="731"/>
      <c r="BG57" s="864"/>
      <c r="BH57" s="864"/>
      <c r="BI57" s="864"/>
      <c r="BJ57" s="262"/>
      <c r="BK57" s="262"/>
      <c r="BL57" s="262"/>
      <c r="BM57" s="262"/>
      <c r="BN57" s="262"/>
      <c r="BO57" s="262"/>
      <c r="BP57" s="262"/>
      <c r="BQ57" s="262"/>
      <c r="BR57" s="262"/>
      <c r="BS57" s="262"/>
      <c r="BT57" s="262"/>
      <c r="BU57" s="262"/>
      <c r="BV57" s="262"/>
    </row>
    <row r="58" spans="1:74" s="263" customFormat="1" ht="11.95" customHeight="1" x14ac:dyDescent="0.2">
      <c r="A58" s="261"/>
      <c r="B58" s="1016" t="s">
        <v>1479</v>
      </c>
      <c r="C58" s="931"/>
      <c r="D58" s="931"/>
      <c r="E58" s="931"/>
      <c r="F58" s="931"/>
      <c r="G58" s="931"/>
      <c r="H58" s="931"/>
      <c r="I58" s="931"/>
      <c r="J58" s="931"/>
      <c r="K58" s="931"/>
      <c r="L58" s="931"/>
      <c r="M58" s="931"/>
      <c r="N58" s="931"/>
      <c r="O58" s="931"/>
      <c r="P58" s="931"/>
      <c r="Q58" s="932"/>
      <c r="R58" s="820"/>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731"/>
      <c r="BE58" s="731"/>
      <c r="BF58" s="731"/>
      <c r="BG58" s="864"/>
      <c r="BH58" s="864"/>
      <c r="BI58" s="864"/>
      <c r="BJ58" s="262"/>
      <c r="BK58" s="262"/>
      <c r="BL58" s="262"/>
      <c r="BM58" s="262"/>
      <c r="BN58" s="262"/>
      <c r="BO58" s="262"/>
      <c r="BP58" s="262"/>
      <c r="BQ58" s="262"/>
      <c r="BR58" s="262"/>
      <c r="BS58" s="262"/>
      <c r="BT58" s="262"/>
      <c r="BU58" s="262"/>
      <c r="BV58" s="262"/>
    </row>
    <row r="59" spans="1:74" s="263" customFormat="1" ht="11.95" customHeight="1" x14ac:dyDescent="0.2">
      <c r="A59" s="261"/>
      <c r="B59" s="930" t="s">
        <v>817</v>
      </c>
      <c r="C59" s="932"/>
      <c r="D59" s="932"/>
      <c r="E59" s="932"/>
      <c r="F59" s="932"/>
      <c r="G59" s="932"/>
      <c r="H59" s="932"/>
      <c r="I59" s="932"/>
      <c r="J59" s="932"/>
      <c r="K59" s="932"/>
      <c r="L59" s="932"/>
      <c r="M59" s="932"/>
      <c r="N59" s="932"/>
      <c r="O59" s="932"/>
      <c r="P59" s="932"/>
      <c r="Q59" s="1017"/>
      <c r="R59" s="820"/>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c r="AP59" s="266"/>
      <c r="AQ59" s="266"/>
      <c r="AR59" s="266"/>
      <c r="AS59" s="266"/>
      <c r="AT59" s="266"/>
      <c r="AU59" s="266"/>
      <c r="AV59" s="266"/>
      <c r="AW59" s="266"/>
      <c r="AX59" s="266"/>
      <c r="AY59" s="266"/>
      <c r="AZ59" s="266"/>
      <c r="BA59" s="266"/>
      <c r="BB59" s="266"/>
      <c r="BC59" s="266"/>
      <c r="BD59" s="731"/>
      <c r="BE59" s="731"/>
      <c r="BF59" s="731"/>
      <c r="BG59" s="864"/>
      <c r="BH59" s="864"/>
      <c r="BI59" s="864"/>
      <c r="BJ59" s="266"/>
      <c r="BK59" s="266"/>
      <c r="BL59" s="266"/>
      <c r="BM59" s="266"/>
      <c r="BN59" s="266"/>
      <c r="BO59" s="266"/>
      <c r="BP59" s="266"/>
      <c r="BQ59" s="266"/>
      <c r="BR59" s="266"/>
      <c r="BS59" s="266"/>
      <c r="BT59" s="266"/>
      <c r="BU59" s="266"/>
      <c r="BV59" s="266"/>
    </row>
    <row r="60" spans="1:74" s="263" customFormat="1" ht="11.95" customHeight="1" x14ac:dyDescent="0.2">
      <c r="A60" s="261"/>
      <c r="B60" s="1018" t="s">
        <v>842</v>
      </c>
      <c r="C60" s="932"/>
      <c r="D60" s="932"/>
      <c r="E60" s="932"/>
      <c r="F60" s="932"/>
      <c r="G60" s="932"/>
      <c r="H60" s="932"/>
      <c r="I60" s="932"/>
      <c r="J60" s="932"/>
      <c r="K60" s="932"/>
      <c r="L60" s="932"/>
      <c r="M60" s="932"/>
      <c r="N60" s="932"/>
      <c r="O60" s="932"/>
      <c r="P60" s="932"/>
      <c r="Q60" s="932"/>
      <c r="R60" s="820"/>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6"/>
      <c r="AY60" s="266"/>
      <c r="AZ60" s="266"/>
      <c r="BA60" s="266"/>
      <c r="BB60" s="266"/>
      <c r="BC60" s="266"/>
      <c r="BD60" s="731"/>
      <c r="BE60" s="731"/>
      <c r="BF60" s="731"/>
      <c r="BG60" s="864"/>
      <c r="BH60" s="864"/>
      <c r="BI60" s="864"/>
      <c r="BJ60" s="266"/>
      <c r="BK60" s="266"/>
      <c r="BL60" s="266"/>
      <c r="BM60" s="266"/>
      <c r="BN60" s="266"/>
      <c r="BO60" s="266"/>
      <c r="BP60" s="266"/>
      <c r="BQ60" s="266"/>
      <c r="BR60" s="266"/>
      <c r="BS60" s="266"/>
      <c r="BT60" s="266"/>
      <c r="BU60" s="266"/>
      <c r="BV60" s="266"/>
    </row>
  </sheetData>
  <mergeCells count="20">
    <mergeCell ref="B48:Q48"/>
    <mergeCell ref="B49:Q49"/>
    <mergeCell ref="B50:Q50"/>
    <mergeCell ref="BK3:BV3"/>
    <mergeCell ref="A1:A2"/>
    <mergeCell ref="C3:N3"/>
    <mergeCell ref="O3:Z3"/>
    <mergeCell ref="AA3:AL3"/>
    <mergeCell ref="AM3:AX3"/>
    <mergeCell ref="AY3:BJ3"/>
    <mergeCell ref="B47:Q47"/>
    <mergeCell ref="B51:Q51"/>
    <mergeCell ref="B53:Q53"/>
    <mergeCell ref="B55:Q55"/>
    <mergeCell ref="B59:Q59"/>
    <mergeCell ref="B60:Q60"/>
    <mergeCell ref="B56:Q56"/>
    <mergeCell ref="B58:Q58"/>
    <mergeCell ref="B52:Q52"/>
    <mergeCell ref="B57:R57"/>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5" transitionEvaluation="1" transitionEntry="1" codeName="Sheet6">
    <pageSetUpPr fitToPage="1"/>
  </sheetPr>
  <dimension ref="A1:BV155"/>
  <sheetViews>
    <sheetView showGridLines="0" zoomScaleNormal="100" workbookViewId="0">
      <pane xSplit="2" ySplit="4" topLeftCell="AV5" activePane="bottomRight" state="frozen"/>
      <selection activeCell="BF1" sqref="BF1"/>
      <selection pane="topRight" activeCell="BF1" sqref="BF1"/>
      <selection pane="bottomLeft" activeCell="BF1" sqref="BF1"/>
      <selection pane="bottomRight" activeCell="BD29" sqref="BD29"/>
    </sheetView>
  </sheetViews>
  <sheetFormatPr defaultColWidth="9.5" defaultRowHeight="10.7" x14ac:dyDescent="0.2"/>
  <cols>
    <col min="1" max="1" width="8.5" style="72" customWidth="1"/>
    <col min="2" max="2" width="42.5" style="72" customWidth="1"/>
    <col min="3" max="50" width="7.5" style="72" customWidth="1"/>
    <col min="51" max="55" width="7.5" style="135" customWidth="1"/>
    <col min="56" max="58" width="7.5" style="733" customWidth="1"/>
    <col min="59" max="61" width="7.5" style="866" customWidth="1"/>
    <col min="62" max="62" width="7.5" style="135" customWidth="1"/>
    <col min="63" max="74" width="7.5" style="72" customWidth="1"/>
    <col min="75" max="16384" width="9.5" style="72"/>
  </cols>
  <sheetData>
    <row r="1" spans="1:74" ht="13.4" customHeight="1" x14ac:dyDescent="0.25">
      <c r="A1" s="946" t="s">
        <v>479</v>
      </c>
      <c r="B1" s="1056" t="s">
        <v>1427</v>
      </c>
      <c r="C1" s="993"/>
      <c r="D1" s="993"/>
      <c r="E1" s="993"/>
      <c r="F1" s="993"/>
      <c r="G1" s="993"/>
      <c r="H1" s="993"/>
      <c r="I1" s="993"/>
      <c r="J1" s="993"/>
      <c r="K1" s="993"/>
      <c r="L1" s="993"/>
      <c r="M1" s="993"/>
      <c r="N1" s="993"/>
      <c r="O1" s="993"/>
      <c r="P1" s="993"/>
      <c r="Q1" s="993"/>
      <c r="R1" s="993"/>
      <c r="S1" s="993"/>
      <c r="T1" s="993"/>
      <c r="U1" s="993"/>
      <c r="V1" s="993"/>
      <c r="W1" s="993"/>
      <c r="X1" s="993"/>
      <c r="Y1" s="993"/>
      <c r="Z1" s="993"/>
      <c r="AA1" s="993"/>
      <c r="AB1" s="993"/>
      <c r="AC1" s="993"/>
      <c r="AD1" s="993"/>
      <c r="AE1" s="993"/>
      <c r="AF1" s="993"/>
      <c r="AG1" s="993"/>
      <c r="AH1" s="993"/>
      <c r="AI1" s="993"/>
      <c r="AJ1" s="993"/>
      <c r="AK1" s="993"/>
      <c r="AL1" s="993"/>
    </row>
    <row r="2" spans="1:74" s="24" customFormat="1" ht="12.85"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151"/>
      <c r="AZ2" s="151"/>
      <c r="BA2" s="151"/>
      <c r="BB2" s="151"/>
      <c r="BC2" s="151"/>
      <c r="BD2" s="668"/>
      <c r="BE2" s="668"/>
      <c r="BF2" s="668"/>
      <c r="BG2" s="670"/>
      <c r="BH2" s="670"/>
      <c r="BI2" s="670"/>
      <c r="BJ2" s="151"/>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77"/>
      <c r="B5" s="73" t="s">
        <v>475</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908"/>
      <c r="AZ5" s="908"/>
      <c r="BA5" s="908"/>
      <c r="BB5" s="908"/>
      <c r="BC5" s="908"/>
      <c r="BD5" s="909"/>
      <c r="BE5" s="909"/>
      <c r="BF5" s="909"/>
      <c r="BG5" s="909"/>
      <c r="BH5" s="909"/>
      <c r="BI5" s="909"/>
      <c r="BJ5" s="525"/>
      <c r="BK5" s="525"/>
      <c r="BL5" s="525"/>
      <c r="BM5" s="525"/>
      <c r="BN5" s="525"/>
      <c r="BO5" s="525"/>
      <c r="BP5" s="525"/>
      <c r="BQ5" s="525"/>
      <c r="BR5" s="525"/>
      <c r="BS5" s="525"/>
      <c r="BT5" s="525"/>
      <c r="BU5" s="525"/>
      <c r="BV5" s="525"/>
    </row>
    <row r="6" spans="1:74" ht="11.05" customHeight="1" x14ac:dyDescent="0.2">
      <c r="A6" s="77"/>
      <c r="B6" s="388" t="s">
        <v>277</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910"/>
      <c r="AZ6" s="910"/>
      <c r="BA6" s="910"/>
      <c r="BB6" s="910"/>
      <c r="BC6" s="910"/>
      <c r="BD6" s="526"/>
      <c r="BE6" s="526"/>
      <c r="BF6" s="526"/>
      <c r="BG6" s="526"/>
      <c r="BH6" s="526"/>
      <c r="BI6" s="526"/>
      <c r="BJ6" s="526"/>
      <c r="BK6" s="526"/>
      <c r="BL6" s="526"/>
      <c r="BM6" s="526"/>
      <c r="BN6" s="526"/>
      <c r="BO6" s="526"/>
      <c r="BP6" s="526"/>
      <c r="BQ6" s="526"/>
      <c r="BR6" s="526"/>
      <c r="BS6" s="526"/>
      <c r="BT6" s="526"/>
      <c r="BU6" s="526"/>
      <c r="BV6" s="526"/>
    </row>
    <row r="7" spans="1:74" ht="11.05" customHeight="1" x14ac:dyDescent="0.2">
      <c r="A7" s="77" t="s">
        <v>278</v>
      </c>
      <c r="B7" s="538" t="s">
        <v>823</v>
      </c>
      <c r="C7" s="369">
        <v>21058.379000000001</v>
      </c>
      <c r="D7" s="369">
        <v>21058.379000000001</v>
      </c>
      <c r="E7" s="369">
        <v>21058.379000000001</v>
      </c>
      <c r="F7" s="369">
        <v>21389.005000000001</v>
      </c>
      <c r="G7" s="369">
        <v>21389.005000000001</v>
      </c>
      <c r="H7" s="369">
        <v>21389.005000000001</v>
      </c>
      <c r="I7" s="369">
        <v>21571.420999999998</v>
      </c>
      <c r="J7" s="369">
        <v>21571.420999999998</v>
      </c>
      <c r="K7" s="369">
        <v>21571.420999999998</v>
      </c>
      <c r="L7" s="369">
        <v>21960.387999999999</v>
      </c>
      <c r="M7" s="369">
        <v>21960.387999999999</v>
      </c>
      <c r="N7" s="369">
        <v>21960.387999999999</v>
      </c>
      <c r="O7" s="369">
        <v>21903.85</v>
      </c>
      <c r="P7" s="369">
        <v>21903.85</v>
      </c>
      <c r="Q7" s="369">
        <v>21903.85</v>
      </c>
      <c r="R7" s="369">
        <v>21919.222000000002</v>
      </c>
      <c r="S7" s="369">
        <v>21919.222000000002</v>
      </c>
      <c r="T7" s="369">
        <v>21919.222000000002</v>
      </c>
      <c r="U7" s="369">
        <v>22066.784</v>
      </c>
      <c r="V7" s="369">
        <v>22066.784</v>
      </c>
      <c r="W7" s="369">
        <v>22066.784</v>
      </c>
      <c r="X7" s="369">
        <v>22249.458999999999</v>
      </c>
      <c r="Y7" s="369">
        <v>22249.458999999999</v>
      </c>
      <c r="Z7" s="369">
        <v>22249.458999999999</v>
      </c>
      <c r="AA7" s="369">
        <v>22403.435000000001</v>
      </c>
      <c r="AB7" s="369">
        <v>22403.435000000001</v>
      </c>
      <c r="AC7" s="369">
        <v>22403.435000000001</v>
      </c>
      <c r="AD7" s="369">
        <v>22539.418000000001</v>
      </c>
      <c r="AE7" s="369">
        <v>22539.418000000001</v>
      </c>
      <c r="AF7" s="369">
        <v>22539.418000000001</v>
      </c>
      <c r="AG7" s="369">
        <v>22780.933000000001</v>
      </c>
      <c r="AH7" s="369">
        <v>22780.933000000001</v>
      </c>
      <c r="AI7" s="369">
        <v>22780.933000000001</v>
      </c>
      <c r="AJ7" s="369">
        <v>22960.6</v>
      </c>
      <c r="AK7" s="369">
        <v>22960.6</v>
      </c>
      <c r="AL7" s="369">
        <v>22960.6</v>
      </c>
      <c r="AM7" s="369">
        <v>23053.544999999998</v>
      </c>
      <c r="AN7" s="369">
        <v>23053.544999999998</v>
      </c>
      <c r="AO7" s="369">
        <v>23053.544999999998</v>
      </c>
      <c r="AP7" s="369">
        <v>23223.905999999999</v>
      </c>
      <c r="AQ7" s="369">
        <v>23223.905999999999</v>
      </c>
      <c r="AR7" s="369">
        <v>23223.905999999999</v>
      </c>
      <c r="AS7" s="369">
        <v>23400.294000000002</v>
      </c>
      <c r="AT7" s="369">
        <v>23400.294000000002</v>
      </c>
      <c r="AU7" s="369">
        <v>23400.294000000002</v>
      </c>
      <c r="AV7" s="369">
        <v>23468.433574999999</v>
      </c>
      <c r="AW7" s="369">
        <v>23502.301943999999</v>
      </c>
      <c r="AX7" s="369">
        <v>23536.049460999999</v>
      </c>
      <c r="AY7" s="380">
        <v>23568.51</v>
      </c>
      <c r="AZ7" s="380">
        <v>23602.89</v>
      </c>
      <c r="BA7" s="380">
        <v>23638.02</v>
      </c>
      <c r="BB7" s="380">
        <v>23674.12</v>
      </c>
      <c r="BC7" s="380">
        <v>23710.59</v>
      </c>
      <c r="BD7" s="380">
        <v>23747.66</v>
      </c>
      <c r="BE7" s="380">
        <v>23785.73</v>
      </c>
      <c r="BF7" s="380">
        <v>23823.66</v>
      </c>
      <c r="BG7" s="380">
        <v>23861.86</v>
      </c>
      <c r="BH7" s="380">
        <v>23901.17</v>
      </c>
      <c r="BI7" s="380">
        <v>23939.29</v>
      </c>
      <c r="BJ7" s="380">
        <v>23977.06</v>
      </c>
      <c r="BK7" s="380">
        <v>24008.67</v>
      </c>
      <c r="BL7" s="380">
        <v>24050.09</v>
      </c>
      <c r="BM7" s="380">
        <v>24095.51</v>
      </c>
      <c r="BN7" s="380">
        <v>24154.58</v>
      </c>
      <c r="BO7" s="380">
        <v>24200.78</v>
      </c>
      <c r="BP7" s="380">
        <v>24243.74</v>
      </c>
      <c r="BQ7" s="380">
        <v>24278.92</v>
      </c>
      <c r="BR7" s="380">
        <v>24318.83</v>
      </c>
      <c r="BS7" s="380">
        <v>24358.92</v>
      </c>
      <c r="BT7" s="380">
        <v>24398.9</v>
      </c>
      <c r="BU7" s="380">
        <v>24439.56</v>
      </c>
      <c r="BV7" s="380">
        <v>24480.61</v>
      </c>
    </row>
    <row r="8" spans="1:74" ht="11.05" customHeight="1" x14ac:dyDescent="0.2">
      <c r="A8" s="77"/>
      <c r="B8" s="388" t="s">
        <v>485</v>
      </c>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80"/>
      <c r="AZ8" s="380"/>
      <c r="BA8" s="380"/>
      <c r="BB8" s="380"/>
      <c r="BC8" s="380"/>
      <c r="BD8" s="380"/>
      <c r="BE8" s="380"/>
      <c r="BF8" s="380"/>
      <c r="BG8" s="380"/>
      <c r="BH8" s="380"/>
      <c r="BI8" s="380"/>
      <c r="BJ8" s="380"/>
      <c r="BK8" s="380"/>
      <c r="BL8" s="380"/>
      <c r="BM8" s="380"/>
      <c r="BN8" s="380"/>
      <c r="BO8" s="380"/>
      <c r="BP8" s="380"/>
      <c r="BQ8" s="380"/>
      <c r="BR8" s="380"/>
      <c r="BS8" s="380"/>
      <c r="BT8" s="380"/>
      <c r="BU8" s="380"/>
      <c r="BV8" s="380"/>
    </row>
    <row r="9" spans="1:74" ht="11.05" customHeight="1" x14ac:dyDescent="0.2">
      <c r="A9" s="77" t="s">
        <v>486</v>
      </c>
      <c r="B9" s="538" t="s">
        <v>823</v>
      </c>
      <c r="C9" s="369">
        <v>14221.4</v>
      </c>
      <c r="D9" s="369">
        <v>14078.8</v>
      </c>
      <c r="E9" s="369">
        <v>14685.5</v>
      </c>
      <c r="F9" s="369">
        <v>14791.6</v>
      </c>
      <c r="G9" s="369">
        <v>14748.9</v>
      </c>
      <c r="H9" s="369">
        <v>14886.8</v>
      </c>
      <c r="I9" s="369">
        <v>14851.6</v>
      </c>
      <c r="J9" s="369">
        <v>14943.5</v>
      </c>
      <c r="K9" s="369">
        <v>14977.9</v>
      </c>
      <c r="L9" s="369">
        <v>15079.2</v>
      </c>
      <c r="M9" s="369">
        <v>15113.7</v>
      </c>
      <c r="N9" s="369">
        <v>15067.9</v>
      </c>
      <c r="O9" s="369">
        <v>15093</v>
      </c>
      <c r="P9" s="369">
        <v>15101.9</v>
      </c>
      <c r="Q9" s="369">
        <v>15175.2</v>
      </c>
      <c r="R9" s="369">
        <v>15234.1</v>
      </c>
      <c r="S9" s="369">
        <v>15207.7</v>
      </c>
      <c r="T9" s="369">
        <v>15217.8</v>
      </c>
      <c r="U9" s="369">
        <v>15210.5</v>
      </c>
      <c r="V9" s="369">
        <v>15297.4</v>
      </c>
      <c r="W9" s="369">
        <v>15324.8</v>
      </c>
      <c r="X9" s="369">
        <v>15350.3</v>
      </c>
      <c r="Y9" s="369">
        <v>15305.5</v>
      </c>
      <c r="Z9" s="369">
        <v>15316.2</v>
      </c>
      <c r="AA9" s="369">
        <v>15524.8</v>
      </c>
      <c r="AB9" s="369">
        <v>15521.4</v>
      </c>
      <c r="AC9" s="369">
        <v>15484.4</v>
      </c>
      <c r="AD9" s="369">
        <v>15536.7</v>
      </c>
      <c r="AE9" s="369">
        <v>15546.1</v>
      </c>
      <c r="AF9" s="369">
        <v>15562.7</v>
      </c>
      <c r="AG9" s="369">
        <v>15631.6</v>
      </c>
      <c r="AH9" s="369">
        <v>15634.7</v>
      </c>
      <c r="AI9" s="369">
        <v>15673.7</v>
      </c>
      <c r="AJ9" s="369">
        <v>15706.1</v>
      </c>
      <c r="AK9" s="369">
        <v>15774</v>
      </c>
      <c r="AL9" s="369">
        <v>15864</v>
      </c>
      <c r="AM9" s="369">
        <v>15812.6</v>
      </c>
      <c r="AN9" s="369">
        <v>15848.8</v>
      </c>
      <c r="AO9" s="369">
        <v>15909.2</v>
      </c>
      <c r="AP9" s="369">
        <v>15908.3</v>
      </c>
      <c r="AQ9" s="369">
        <v>15985.9</v>
      </c>
      <c r="AR9" s="369">
        <v>16007.7</v>
      </c>
      <c r="AS9" s="369">
        <v>16077.1</v>
      </c>
      <c r="AT9" s="369">
        <v>16088.6</v>
      </c>
      <c r="AU9" s="369">
        <v>16173.4</v>
      </c>
      <c r="AV9" s="369">
        <v>16192.9</v>
      </c>
      <c r="AW9" s="369">
        <v>16237.5</v>
      </c>
      <c r="AX9" s="369">
        <v>16255.657356</v>
      </c>
      <c r="AY9" s="380">
        <v>16287.63</v>
      </c>
      <c r="AZ9" s="380">
        <v>16317.91</v>
      </c>
      <c r="BA9" s="380">
        <v>16346.61</v>
      </c>
      <c r="BB9" s="380">
        <v>16372</v>
      </c>
      <c r="BC9" s="380">
        <v>16398.88</v>
      </c>
      <c r="BD9" s="380">
        <v>16425.5</v>
      </c>
      <c r="BE9" s="380">
        <v>16452.97</v>
      </c>
      <c r="BF9" s="380">
        <v>16478.240000000002</v>
      </c>
      <c r="BG9" s="380">
        <v>16502.41</v>
      </c>
      <c r="BH9" s="380">
        <v>16524.02</v>
      </c>
      <c r="BI9" s="380">
        <v>16547.099999999999</v>
      </c>
      <c r="BJ9" s="380">
        <v>16570.189999999999</v>
      </c>
      <c r="BK9" s="380">
        <v>16589.36</v>
      </c>
      <c r="BL9" s="380">
        <v>16615.419999999998</v>
      </c>
      <c r="BM9" s="380">
        <v>16644.439999999999</v>
      </c>
      <c r="BN9" s="380">
        <v>16680.310000000001</v>
      </c>
      <c r="BO9" s="380">
        <v>16712.34</v>
      </c>
      <c r="BP9" s="380">
        <v>16744.41</v>
      </c>
      <c r="BQ9" s="380">
        <v>16776.330000000002</v>
      </c>
      <c r="BR9" s="380">
        <v>16808.650000000001</v>
      </c>
      <c r="BS9" s="380">
        <v>16841.169999999998</v>
      </c>
      <c r="BT9" s="380">
        <v>16873.45</v>
      </c>
      <c r="BU9" s="380">
        <v>16906.71</v>
      </c>
      <c r="BV9" s="380">
        <v>16940.490000000002</v>
      </c>
    </row>
    <row r="10" spans="1:74" ht="11.05" customHeight="1" x14ac:dyDescent="0.2">
      <c r="A10" s="77"/>
      <c r="B10" s="536" t="s">
        <v>579</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527"/>
      <c r="AZ10" s="527"/>
      <c r="BA10" s="527"/>
      <c r="BB10" s="527"/>
      <c r="BC10" s="527"/>
      <c r="BD10" s="527"/>
      <c r="BE10" s="527"/>
      <c r="BF10" s="527"/>
      <c r="BG10" s="527"/>
      <c r="BH10" s="527"/>
      <c r="BI10" s="527"/>
      <c r="BJ10" s="527"/>
      <c r="BK10" s="527"/>
      <c r="BL10" s="527"/>
      <c r="BM10" s="527"/>
      <c r="BN10" s="527"/>
      <c r="BO10" s="527"/>
      <c r="BP10" s="527"/>
      <c r="BQ10" s="527"/>
      <c r="BR10" s="527"/>
      <c r="BS10" s="527"/>
      <c r="BT10" s="527"/>
      <c r="BU10" s="527"/>
      <c r="BV10" s="527"/>
    </row>
    <row r="11" spans="1:74" ht="11.05" customHeight="1" x14ac:dyDescent="0.2">
      <c r="A11" s="77" t="s">
        <v>288</v>
      </c>
      <c r="B11" s="538" t="s">
        <v>823</v>
      </c>
      <c r="C11" s="369">
        <v>3867.1469999999999</v>
      </c>
      <c r="D11" s="369">
        <v>3867.1469999999999</v>
      </c>
      <c r="E11" s="369">
        <v>3867.1469999999999</v>
      </c>
      <c r="F11" s="369">
        <v>3919.5169999999998</v>
      </c>
      <c r="G11" s="369">
        <v>3919.5169999999998</v>
      </c>
      <c r="H11" s="369">
        <v>3919.5169999999998</v>
      </c>
      <c r="I11" s="369">
        <v>3898.4989999999998</v>
      </c>
      <c r="J11" s="369">
        <v>3898.4989999999998</v>
      </c>
      <c r="K11" s="369">
        <v>3898.4989999999998</v>
      </c>
      <c r="L11" s="369">
        <v>3926.3809999999999</v>
      </c>
      <c r="M11" s="369">
        <v>3926.3809999999999</v>
      </c>
      <c r="N11" s="369">
        <v>3926.3809999999999</v>
      </c>
      <c r="O11" s="369">
        <v>4006.8339999999998</v>
      </c>
      <c r="P11" s="369">
        <v>4006.8339999999998</v>
      </c>
      <c r="Q11" s="369">
        <v>4006.8339999999998</v>
      </c>
      <c r="R11" s="369">
        <v>4026.4250000000002</v>
      </c>
      <c r="S11" s="369">
        <v>4026.4250000000002</v>
      </c>
      <c r="T11" s="369">
        <v>4026.4250000000002</v>
      </c>
      <c r="U11" s="369">
        <v>4008.2460000000001</v>
      </c>
      <c r="V11" s="369">
        <v>4008.2460000000001</v>
      </c>
      <c r="W11" s="369">
        <v>4008.2460000000001</v>
      </c>
      <c r="X11" s="369">
        <v>3988.672</v>
      </c>
      <c r="Y11" s="369">
        <v>3988.672</v>
      </c>
      <c r="Z11" s="369">
        <v>3988.672</v>
      </c>
      <c r="AA11" s="369">
        <v>4018.826</v>
      </c>
      <c r="AB11" s="369">
        <v>4018.826</v>
      </c>
      <c r="AC11" s="369">
        <v>4018.826</v>
      </c>
      <c r="AD11" s="369">
        <v>4102.9570000000003</v>
      </c>
      <c r="AE11" s="369">
        <v>4102.9570000000003</v>
      </c>
      <c r="AF11" s="369">
        <v>4102.9570000000003</v>
      </c>
      <c r="AG11" s="369">
        <v>4128.9049999999997</v>
      </c>
      <c r="AH11" s="369">
        <v>4128.9049999999997</v>
      </c>
      <c r="AI11" s="369">
        <v>4128.9049999999997</v>
      </c>
      <c r="AJ11" s="369">
        <v>4164.9409999999998</v>
      </c>
      <c r="AK11" s="369">
        <v>4164.9409999999998</v>
      </c>
      <c r="AL11" s="369">
        <v>4164.9409999999998</v>
      </c>
      <c r="AM11" s="369">
        <v>4231.4170000000004</v>
      </c>
      <c r="AN11" s="369">
        <v>4231.4170000000004</v>
      </c>
      <c r="AO11" s="369">
        <v>4231.4170000000004</v>
      </c>
      <c r="AP11" s="369">
        <v>4255.7489999999998</v>
      </c>
      <c r="AQ11" s="369">
        <v>4255.7489999999998</v>
      </c>
      <c r="AR11" s="369">
        <v>4255.7489999999998</v>
      </c>
      <c r="AS11" s="369">
        <v>4277.732</v>
      </c>
      <c r="AT11" s="369">
        <v>4277.732</v>
      </c>
      <c r="AU11" s="369">
        <v>4277.732</v>
      </c>
      <c r="AV11" s="369">
        <v>4276.4599785999999</v>
      </c>
      <c r="AW11" s="369">
        <v>4278.1539726999999</v>
      </c>
      <c r="AX11" s="369">
        <v>4281.2459698000002</v>
      </c>
      <c r="AY11" s="380">
        <v>4287.46</v>
      </c>
      <c r="AZ11" s="380">
        <v>4292.0550000000003</v>
      </c>
      <c r="BA11" s="380">
        <v>4296.7550000000001</v>
      </c>
      <c r="BB11" s="380">
        <v>4301.415</v>
      </c>
      <c r="BC11" s="380">
        <v>4306.4350000000004</v>
      </c>
      <c r="BD11" s="380">
        <v>4311.6679999999997</v>
      </c>
      <c r="BE11" s="380">
        <v>4316.2910000000002</v>
      </c>
      <c r="BF11" s="380">
        <v>4322.5709999999999</v>
      </c>
      <c r="BG11" s="380">
        <v>4329.6819999999998</v>
      </c>
      <c r="BH11" s="380">
        <v>4339.335</v>
      </c>
      <c r="BI11" s="380">
        <v>4346.8270000000002</v>
      </c>
      <c r="BJ11" s="380">
        <v>4353.8680000000004</v>
      </c>
      <c r="BK11" s="380">
        <v>4361.0039999999999</v>
      </c>
      <c r="BL11" s="380">
        <v>4366.7349999999997</v>
      </c>
      <c r="BM11" s="380">
        <v>4371.6049999999996</v>
      </c>
      <c r="BN11" s="380">
        <v>4372.9870000000001</v>
      </c>
      <c r="BO11" s="380">
        <v>4378.1099999999997</v>
      </c>
      <c r="BP11" s="380">
        <v>4384.3450000000003</v>
      </c>
      <c r="BQ11" s="380">
        <v>4392.2629999999999</v>
      </c>
      <c r="BR11" s="380">
        <v>4400.2939999999999</v>
      </c>
      <c r="BS11" s="380">
        <v>4409.009</v>
      </c>
      <c r="BT11" s="380">
        <v>4419.4480000000003</v>
      </c>
      <c r="BU11" s="380">
        <v>4428.7489999999998</v>
      </c>
      <c r="BV11" s="380">
        <v>4437.9530000000004</v>
      </c>
    </row>
    <row r="12" spans="1:74" ht="11.05" customHeight="1" x14ac:dyDescent="0.2">
      <c r="A12" s="77"/>
      <c r="B12" s="537" t="s">
        <v>289</v>
      </c>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79"/>
      <c r="AZ12" s="379"/>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row>
    <row r="13" spans="1:74" ht="11.05" customHeight="1" x14ac:dyDescent="0.2">
      <c r="A13" s="77" t="s">
        <v>290</v>
      </c>
      <c r="B13" s="538" t="s">
        <v>823</v>
      </c>
      <c r="C13" s="522">
        <v>-41.219000000000001</v>
      </c>
      <c r="D13" s="522">
        <v>-41.219000000000001</v>
      </c>
      <c r="E13" s="522">
        <v>-41.219000000000001</v>
      </c>
      <c r="F13" s="522">
        <v>-164.61099999999999</v>
      </c>
      <c r="G13" s="522">
        <v>-164.61099999999999</v>
      </c>
      <c r="H13" s="522">
        <v>-164.61099999999999</v>
      </c>
      <c r="I13" s="522">
        <v>1.8069999999999999</v>
      </c>
      <c r="J13" s="522">
        <v>1.8069999999999999</v>
      </c>
      <c r="K13" s="522">
        <v>1.8069999999999999</v>
      </c>
      <c r="L13" s="522">
        <v>252.79400000000001</v>
      </c>
      <c r="M13" s="522">
        <v>252.79400000000001</v>
      </c>
      <c r="N13" s="522">
        <v>252.79400000000001</v>
      </c>
      <c r="O13" s="522">
        <v>244.93700000000001</v>
      </c>
      <c r="P13" s="522">
        <v>244.93700000000001</v>
      </c>
      <c r="Q13" s="522">
        <v>244.93700000000001</v>
      </c>
      <c r="R13" s="522">
        <v>116.971</v>
      </c>
      <c r="S13" s="522">
        <v>116.971</v>
      </c>
      <c r="T13" s="522">
        <v>116.971</v>
      </c>
      <c r="U13" s="522">
        <v>73.820999999999998</v>
      </c>
      <c r="V13" s="522">
        <v>73.820999999999998</v>
      </c>
      <c r="W13" s="522">
        <v>73.820999999999998</v>
      </c>
      <c r="X13" s="522">
        <v>162.858</v>
      </c>
      <c r="Y13" s="522">
        <v>162.858</v>
      </c>
      <c r="Z13" s="522">
        <v>162.858</v>
      </c>
      <c r="AA13" s="522">
        <v>20.893999999999998</v>
      </c>
      <c r="AB13" s="522">
        <v>20.893999999999998</v>
      </c>
      <c r="AC13" s="522">
        <v>20.893999999999998</v>
      </c>
      <c r="AD13" s="522">
        <v>0.01</v>
      </c>
      <c r="AE13" s="522">
        <v>0.01</v>
      </c>
      <c r="AF13" s="522">
        <v>0.01</v>
      </c>
      <c r="AG13" s="522">
        <v>89.188999999999993</v>
      </c>
      <c r="AH13" s="522">
        <v>89.188999999999993</v>
      </c>
      <c r="AI13" s="522">
        <v>89.188999999999993</v>
      </c>
      <c r="AJ13" s="522">
        <v>56.688000000000002</v>
      </c>
      <c r="AK13" s="522">
        <v>56.688000000000002</v>
      </c>
      <c r="AL13" s="522">
        <v>56.688000000000002</v>
      </c>
      <c r="AM13" s="522">
        <v>21.404</v>
      </c>
      <c r="AN13" s="522">
        <v>21.404</v>
      </c>
      <c r="AO13" s="522">
        <v>21.404</v>
      </c>
      <c r="AP13" s="522">
        <v>96.792000000000002</v>
      </c>
      <c r="AQ13" s="522">
        <v>96.792000000000002</v>
      </c>
      <c r="AR13" s="522">
        <v>96.792000000000002</v>
      </c>
      <c r="AS13" s="522">
        <v>75.97</v>
      </c>
      <c r="AT13" s="522">
        <v>75.97</v>
      </c>
      <c r="AU13" s="522">
        <v>75.97</v>
      </c>
      <c r="AV13" s="522">
        <v>52.823465185000003</v>
      </c>
      <c r="AW13" s="522">
        <v>47.792982963</v>
      </c>
      <c r="AX13" s="522">
        <v>46.688171852000004</v>
      </c>
      <c r="AY13" s="375">
        <v>52.236304443999998</v>
      </c>
      <c r="AZ13" s="375">
        <v>56.937381111000001</v>
      </c>
      <c r="BA13" s="375">
        <v>63.518674443999998</v>
      </c>
      <c r="BB13" s="375">
        <v>73.937507406999998</v>
      </c>
      <c r="BC13" s="375">
        <v>82.811241851999995</v>
      </c>
      <c r="BD13" s="375">
        <v>92.097200740999995</v>
      </c>
      <c r="BE13" s="375">
        <v>104.22337963</v>
      </c>
      <c r="BF13" s="375">
        <v>112.51279074</v>
      </c>
      <c r="BG13" s="375">
        <v>119.39342963</v>
      </c>
      <c r="BH13" s="375">
        <v>124.7508</v>
      </c>
      <c r="BI13" s="375">
        <v>128.89976666999999</v>
      </c>
      <c r="BJ13" s="375">
        <v>131.72583333</v>
      </c>
      <c r="BK13" s="375">
        <v>131.25347407000001</v>
      </c>
      <c r="BL13" s="375">
        <v>132.91538518999999</v>
      </c>
      <c r="BM13" s="375">
        <v>134.73604073999999</v>
      </c>
      <c r="BN13" s="375">
        <v>136.29523333</v>
      </c>
      <c r="BO13" s="375">
        <v>138.74853332999999</v>
      </c>
      <c r="BP13" s="375">
        <v>141.67573333000001</v>
      </c>
      <c r="BQ13" s="375">
        <v>146.88530741</v>
      </c>
      <c r="BR13" s="375">
        <v>149.40395185</v>
      </c>
      <c r="BS13" s="375">
        <v>151.04014074</v>
      </c>
      <c r="BT13" s="375">
        <v>151.97240740999999</v>
      </c>
      <c r="BU13" s="375">
        <v>151.70978518999999</v>
      </c>
      <c r="BV13" s="375">
        <v>150.43080741</v>
      </c>
    </row>
    <row r="14" spans="1:74" ht="11.05" customHeight="1" x14ac:dyDescent="0.2">
      <c r="A14" s="77"/>
      <c r="B14" s="537" t="s">
        <v>512</v>
      </c>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1"/>
      <c r="AM14" s="451"/>
      <c r="AN14" s="451"/>
      <c r="AO14" s="451"/>
      <c r="AP14" s="451"/>
      <c r="AQ14" s="451"/>
      <c r="AR14" s="451"/>
      <c r="AS14" s="451"/>
      <c r="AT14" s="451"/>
      <c r="AU14" s="451"/>
      <c r="AV14" s="451"/>
      <c r="AW14" s="451"/>
      <c r="AX14" s="451"/>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row>
    <row r="15" spans="1:74" ht="11.05" customHeight="1" x14ac:dyDescent="0.2">
      <c r="A15" s="77" t="s">
        <v>514</v>
      </c>
      <c r="B15" s="538" t="s">
        <v>823</v>
      </c>
      <c r="C15" s="369">
        <v>3749.4360000000001</v>
      </c>
      <c r="D15" s="369">
        <v>3749.4360000000001</v>
      </c>
      <c r="E15" s="369">
        <v>3749.4360000000001</v>
      </c>
      <c r="F15" s="369">
        <v>3709.192</v>
      </c>
      <c r="G15" s="369">
        <v>3709.192</v>
      </c>
      <c r="H15" s="369">
        <v>3709.192</v>
      </c>
      <c r="I15" s="369">
        <v>3694.8530000000001</v>
      </c>
      <c r="J15" s="369">
        <v>3694.8530000000001</v>
      </c>
      <c r="K15" s="369">
        <v>3694.8530000000001</v>
      </c>
      <c r="L15" s="369">
        <v>3692.239</v>
      </c>
      <c r="M15" s="369">
        <v>3692.239</v>
      </c>
      <c r="N15" s="369">
        <v>3692.239</v>
      </c>
      <c r="O15" s="369">
        <v>3660.866</v>
      </c>
      <c r="P15" s="369">
        <v>3660.866</v>
      </c>
      <c r="Q15" s="369">
        <v>3660.866</v>
      </c>
      <c r="R15" s="369">
        <v>3647.1570000000002</v>
      </c>
      <c r="S15" s="369">
        <v>3647.1570000000002</v>
      </c>
      <c r="T15" s="369">
        <v>3647.1570000000002</v>
      </c>
      <c r="U15" s="369">
        <v>3661.3449999999998</v>
      </c>
      <c r="V15" s="369">
        <v>3661.3449999999998</v>
      </c>
      <c r="W15" s="369">
        <v>3661.3449999999998</v>
      </c>
      <c r="X15" s="369">
        <v>3710.1</v>
      </c>
      <c r="Y15" s="369">
        <v>3710.1</v>
      </c>
      <c r="Z15" s="369">
        <v>3710.1</v>
      </c>
      <c r="AA15" s="369">
        <v>3756.4</v>
      </c>
      <c r="AB15" s="369">
        <v>3756.4</v>
      </c>
      <c r="AC15" s="369">
        <v>3756.4</v>
      </c>
      <c r="AD15" s="369">
        <v>3783.6529999999998</v>
      </c>
      <c r="AE15" s="369">
        <v>3783.6529999999998</v>
      </c>
      <c r="AF15" s="369">
        <v>3783.6529999999998</v>
      </c>
      <c r="AG15" s="369">
        <v>3836.3040000000001</v>
      </c>
      <c r="AH15" s="369">
        <v>3836.3040000000001</v>
      </c>
      <c r="AI15" s="369">
        <v>3836.3040000000001</v>
      </c>
      <c r="AJ15" s="369">
        <v>3870.72</v>
      </c>
      <c r="AK15" s="369">
        <v>3870.72</v>
      </c>
      <c r="AL15" s="369">
        <v>3870.72</v>
      </c>
      <c r="AM15" s="369">
        <v>3887.7179999999998</v>
      </c>
      <c r="AN15" s="369">
        <v>3887.7179999999998</v>
      </c>
      <c r="AO15" s="369">
        <v>3887.7179999999998</v>
      </c>
      <c r="AP15" s="369">
        <v>3917.049</v>
      </c>
      <c r="AQ15" s="369">
        <v>3917.049</v>
      </c>
      <c r="AR15" s="369">
        <v>3917.049</v>
      </c>
      <c r="AS15" s="369">
        <v>3966.2469999999998</v>
      </c>
      <c r="AT15" s="369">
        <v>3966.2469999999998</v>
      </c>
      <c r="AU15" s="369">
        <v>3966.2469999999998</v>
      </c>
      <c r="AV15" s="369">
        <v>3972.5818463000001</v>
      </c>
      <c r="AW15" s="369">
        <v>3975.1389256000002</v>
      </c>
      <c r="AX15" s="369">
        <v>3977.3297984999999</v>
      </c>
      <c r="AY15" s="380">
        <v>3979.59</v>
      </c>
      <c r="AZ15" s="380">
        <v>3980.7220000000002</v>
      </c>
      <c r="BA15" s="380">
        <v>3981.1610000000001</v>
      </c>
      <c r="BB15" s="380">
        <v>3979.5970000000002</v>
      </c>
      <c r="BC15" s="380">
        <v>3979.6320000000001</v>
      </c>
      <c r="BD15" s="380">
        <v>3979.9569999999999</v>
      </c>
      <c r="BE15" s="380">
        <v>3980.9540000000002</v>
      </c>
      <c r="BF15" s="380">
        <v>3981.5680000000002</v>
      </c>
      <c r="BG15" s="380">
        <v>3982.1840000000002</v>
      </c>
      <c r="BH15" s="380">
        <v>3982.87</v>
      </c>
      <c r="BI15" s="380">
        <v>3983.4380000000001</v>
      </c>
      <c r="BJ15" s="380">
        <v>3983.9549999999999</v>
      </c>
      <c r="BK15" s="380">
        <v>3984.5940000000001</v>
      </c>
      <c r="BL15" s="380">
        <v>3984.8820000000001</v>
      </c>
      <c r="BM15" s="380">
        <v>3984.99</v>
      </c>
      <c r="BN15" s="380">
        <v>3984.58</v>
      </c>
      <c r="BO15" s="380">
        <v>3984.585</v>
      </c>
      <c r="BP15" s="380">
        <v>3984.665</v>
      </c>
      <c r="BQ15" s="380">
        <v>3985.0949999999998</v>
      </c>
      <c r="BR15" s="380">
        <v>3985.1190000000001</v>
      </c>
      <c r="BS15" s="380">
        <v>3985.0140000000001</v>
      </c>
      <c r="BT15" s="380">
        <v>3984.5439999999999</v>
      </c>
      <c r="BU15" s="380">
        <v>3984.3519999999999</v>
      </c>
      <c r="BV15" s="380">
        <v>3984.2040000000002</v>
      </c>
    </row>
    <row r="16" spans="1:74" ht="11.05" customHeight="1" x14ac:dyDescent="0.2">
      <c r="A16" s="77"/>
      <c r="B16" s="537" t="s">
        <v>513</v>
      </c>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row>
    <row r="17" spans="1:74" ht="11.05" customHeight="1" x14ac:dyDescent="0.2">
      <c r="A17" s="77" t="s">
        <v>515</v>
      </c>
      <c r="B17" s="538" t="s">
        <v>823</v>
      </c>
      <c r="C17" s="369">
        <v>2235.4180000000001</v>
      </c>
      <c r="D17" s="369">
        <v>2235.4180000000001</v>
      </c>
      <c r="E17" s="369">
        <v>2235.4180000000001</v>
      </c>
      <c r="F17" s="369">
        <v>2253.2069999999999</v>
      </c>
      <c r="G17" s="369">
        <v>2253.2069999999999</v>
      </c>
      <c r="H17" s="369">
        <v>2253.2069999999999</v>
      </c>
      <c r="I17" s="369">
        <v>2258.2620000000002</v>
      </c>
      <c r="J17" s="369">
        <v>2258.2620000000002</v>
      </c>
      <c r="K17" s="369">
        <v>2258.2620000000002</v>
      </c>
      <c r="L17" s="369">
        <v>2390.2570000000001</v>
      </c>
      <c r="M17" s="369">
        <v>2390.2570000000001</v>
      </c>
      <c r="N17" s="369">
        <v>2390.2570000000001</v>
      </c>
      <c r="O17" s="369">
        <v>2362.172</v>
      </c>
      <c r="P17" s="369">
        <v>2362.172</v>
      </c>
      <c r="Q17" s="369">
        <v>2362.172</v>
      </c>
      <c r="R17" s="369">
        <v>2433.7130000000002</v>
      </c>
      <c r="S17" s="369">
        <v>2433.7130000000002</v>
      </c>
      <c r="T17" s="369">
        <v>2433.7130000000002</v>
      </c>
      <c r="U17" s="369">
        <v>2517.4580000000001</v>
      </c>
      <c r="V17" s="369">
        <v>2517.4580000000001</v>
      </c>
      <c r="W17" s="369">
        <v>2517.4580000000001</v>
      </c>
      <c r="X17" s="369">
        <v>2510.25</v>
      </c>
      <c r="Y17" s="369">
        <v>2510.25</v>
      </c>
      <c r="Z17" s="369">
        <v>2510.25</v>
      </c>
      <c r="AA17" s="369">
        <v>2522.4560000000001</v>
      </c>
      <c r="AB17" s="369">
        <v>2522.4560000000001</v>
      </c>
      <c r="AC17" s="369">
        <v>2522.4560000000001</v>
      </c>
      <c r="AD17" s="369">
        <v>2491.6350000000002</v>
      </c>
      <c r="AE17" s="369">
        <v>2491.6350000000002</v>
      </c>
      <c r="AF17" s="369">
        <v>2491.6350000000002</v>
      </c>
      <c r="AG17" s="369">
        <v>2521.4670000000001</v>
      </c>
      <c r="AH17" s="369">
        <v>2521.4670000000001</v>
      </c>
      <c r="AI17" s="369">
        <v>2521.4670000000001</v>
      </c>
      <c r="AJ17" s="369">
        <v>2559.5909999999999</v>
      </c>
      <c r="AK17" s="369">
        <v>2559.5909999999999</v>
      </c>
      <c r="AL17" s="369">
        <v>2559.5909999999999</v>
      </c>
      <c r="AM17" s="369">
        <v>2571.7629999999999</v>
      </c>
      <c r="AN17" s="369">
        <v>2571.7629999999999</v>
      </c>
      <c r="AO17" s="369">
        <v>2571.7629999999999</v>
      </c>
      <c r="AP17" s="369">
        <v>2578.386</v>
      </c>
      <c r="AQ17" s="369">
        <v>2578.386</v>
      </c>
      <c r="AR17" s="369">
        <v>2578.386</v>
      </c>
      <c r="AS17" s="369">
        <v>2638.1990000000001</v>
      </c>
      <c r="AT17" s="369">
        <v>2638.1990000000001</v>
      </c>
      <c r="AU17" s="369">
        <v>2638.1990000000001</v>
      </c>
      <c r="AV17" s="369">
        <v>2626.4200200999999</v>
      </c>
      <c r="AW17" s="369">
        <v>2629.4851469</v>
      </c>
      <c r="AX17" s="369">
        <v>2637.9230434999999</v>
      </c>
      <c r="AY17" s="380">
        <v>2661.5259999999998</v>
      </c>
      <c r="AZ17" s="380">
        <v>2673.3649999999998</v>
      </c>
      <c r="BA17" s="380">
        <v>2683.2330000000002</v>
      </c>
      <c r="BB17" s="380">
        <v>2690.1489999999999</v>
      </c>
      <c r="BC17" s="380">
        <v>2696.8090000000002</v>
      </c>
      <c r="BD17" s="380">
        <v>2702.2330000000002</v>
      </c>
      <c r="BE17" s="380">
        <v>2704.3980000000001</v>
      </c>
      <c r="BF17" s="380">
        <v>2708.866</v>
      </c>
      <c r="BG17" s="380">
        <v>2713.614</v>
      </c>
      <c r="BH17" s="380">
        <v>2719.7240000000002</v>
      </c>
      <c r="BI17" s="380">
        <v>2724.2220000000002</v>
      </c>
      <c r="BJ17" s="380">
        <v>2728.19</v>
      </c>
      <c r="BK17" s="380">
        <v>2729.5839999999998</v>
      </c>
      <c r="BL17" s="380">
        <v>2734.0239999999999</v>
      </c>
      <c r="BM17" s="380">
        <v>2739.4659999999999</v>
      </c>
      <c r="BN17" s="380">
        <v>2747.373</v>
      </c>
      <c r="BO17" s="380">
        <v>2753.7240000000002</v>
      </c>
      <c r="BP17" s="380">
        <v>2759.982</v>
      </c>
      <c r="BQ17" s="380">
        <v>2765.5990000000002</v>
      </c>
      <c r="BR17" s="380">
        <v>2772.0790000000002</v>
      </c>
      <c r="BS17" s="380">
        <v>2778.877</v>
      </c>
      <c r="BT17" s="380">
        <v>2786.056</v>
      </c>
      <c r="BU17" s="380">
        <v>2793.4389999999999</v>
      </c>
      <c r="BV17" s="380">
        <v>2801.0920000000001</v>
      </c>
    </row>
    <row r="18" spans="1:74" ht="11.05" customHeight="1" x14ac:dyDescent="0.2">
      <c r="A18" s="77"/>
      <c r="B18" s="537" t="s">
        <v>517</v>
      </c>
      <c r="C18" s="451"/>
      <c r="D18" s="451"/>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1"/>
      <c r="AP18" s="451"/>
      <c r="AQ18" s="451"/>
      <c r="AR18" s="451"/>
      <c r="AS18" s="451"/>
      <c r="AT18" s="451"/>
      <c r="AU18" s="451"/>
      <c r="AV18" s="451"/>
      <c r="AW18" s="451"/>
      <c r="AX18" s="451"/>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row>
    <row r="19" spans="1:74" ht="11.05" customHeight="1" x14ac:dyDescent="0.2">
      <c r="A19" s="273" t="s">
        <v>516</v>
      </c>
      <c r="B19" s="538" t="s">
        <v>823</v>
      </c>
      <c r="C19" s="369">
        <v>3102.1840000000002</v>
      </c>
      <c r="D19" s="369">
        <v>3102.1840000000002</v>
      </c>
      <c r="E19" s="369">
        <v>3102.1840000000002</v>
      </c>
      <c r="F19" s="369">
        <v>3164.663</v>
      </c>
      <c r="G19" s="369">
        <v>3164.663</v>
      </c>
      <c r="H19" s="369">
        <v>3164.663</v>
      </c>
      <c r="I19" s="369">
        <v>3230.2289999999998</v>
      </c>
      <c r="J19" s="369">
        <v>3230.2289999999998</v>
      </c>
      <c r="K19" s="369">
        <v>3230.2289999999998</v>
      </c>
      <c r="L19" s="369">
        <v>3386.2759999999998</v>
      </c>
      <c r="M19" s="369">
        <v>3386.2759999999998</v>
      </c>
      <c r="N19" s="369">
        <v>3386.2759999999998</v>
      </c>
      <c r="O19" s="369">
        <v>3494.2550000000001</v>
      </c>
      <c r="P19" s="369">
        <v>3494.2550000000001</v>
      </c>
      <c r="Q19" s="369">
        <v>3494.2550000000001</v>
      </c>
      <c r="R19" s="369">
        <v>3544.951</v>
      </c>
      <c r="S19" s="369">
        <v>3544.951</v>
      </c>
      <c r="T19" s="369">
        <v>3544.951</v>
      </c>
      <c r="U19" s="369">
        <v>3495.7020000000002</v>
      </c>
      <c r="V19" s="369">
        <v>3495.7020000000002</v>
      </c>
      <c r="W19" s="369">
        <v>3495.7020000000002</v>
      </c>
      <c r="X19" s="369">
        <v>3455.5129999999999</v>
      </c>
      <c r="Y19" s="369">
        <v>3455.5129999999999</v>
      </c>
      <c r="Z19" s="369">
        <v>3455.5129999999999</v>
      </c>
      <c r="AA19" s="369">
        <v>3448.4960000000001</v>
      </c>
      <c r="AB19" s="369">
        <v>3448.4960000000001</v>
      </c>
      <c r="AC19" s="369">
        <v>3448.4960000000001</v>
      </c>
      <c r="AD19" s="369">
        <v>3421.259</v>
      </c>
      <c r="AE19" s="369">
        <v>3421.259</v>
      </c>
      <c r="AF19" s="369">
        <v>3421.259</v>
      </c>
      <c r="AG19" s="369">
        <v>3460.3910000000001</v>
      </c>
      <c r="AH19" s="369">
        <v>3460.3910000000001</v>
      </c>
      <c r="AI19" s="369">
        <v>3460.3910000000001</v>
      </c>
      <c r="AJ19" s="369">
        <v>3496.29</v>
      </c>
      <c r="AK19" s="369">
        <v>3496.29</v>
      </c>
      <c r="AL19" s="369">
        <v>3496.29</v>
      </c>
      <c r="AM19" s="369">
        <v>3548.7489999999998</v>
      </c>
      <c r="AN19" s="369">
        <v>3548.7489999999998</v>
      </c>
      <c r="AO19" s="369">
        <v>3548.7489999999998</v>
      </c>
      <c r="AP19" s="369">
        <v>3614.047</v>
      </c>
      <c r="AQ19" s="369">
        <v>3614.047</v>
      </c>
      <c r="AR19" s="369">
        <v>3614.047</v>
      </c>
      <c r="AS19" s="369">
        <v>3707.4290000000001</v>
      </c>
      <c r="AT19" s="369">
        <v>3707.4290000000001</v>
      </c>
      <c r="AU19" s="369">
        <v>3707.4290000000001</v>
      </c>
      <c r="AV19" s="369">
        <v>3684.8765920000001</v>
      </c>
      <c r="AW19" s="369">
        <v>3689.6088140000002</v>
      </c>
      <c r="AX19" s="369">
        <v>3703.9460917000001</v>
      </c>
      <c r="AY19" s="380">
        <v>3746.5830000000001</v>
      </c>
      <c r="AZ19" s="380">
        <v>3766.1089999999999</v>
      </c>
      <c r="BA19" s="380">
        <v>3781.22</v>
      </c>
      <c r="BB19" s="380">
        <v>3788.1729999999998</v>
      </c>
      <c r="BC19" s="380">
        <v>3797.2570000000001</v>
      </c>
      <c r="BD19" s="380">
        <v>3804.7310000000002</v>
      </c>
      <c r="BE19" s="380">
        <v>3810.9670000000001</v>
      </c>
      <c r="BF19" s="380">
        <v>3814.94</v>
      </c>
      <c r="BG19" s="380">
        <v>3817.0219999999999</v>
      </c>
      <c r="BH19" s="380">
        <v>3817.4749999999999</v>
      </c>
      <c r="BI19" s="380">
        <v>3815.5790000000002</v>
      </c>
      <c r="BJ19" s="380">
        <v>3811.5970000000002</v>
      </c>
      <c r="BK19" s="380">
        <v>3804.8760000000002</v>
      </c>
      <c r="BL19" s="380">
        <v>3797.2089999999998</v>
      </c>
      <c r="BM19" s="380">
        <v>3787.9450000000002</v>
      </c>
      <c r="BN19" s="380">
        <v>3766.3589999999999</v>
      </c>
      <c r="BO19" s="380">
        <v>3761.9409999999998</v>
      </c>
      <c r="BP19" s="380">
        <v>3763.9679999999998</v>
      </c>
      <c r="BQ19" s="380">
        <v>3780.7669999999998</v>
      </c>
      <c r="BR19" s="380">
        <v>3789.4360000000001</v>
      </c>
      <c r="BS19" s="380">
        <v>3798.3049999999998</v>
      </c>
      <c r="BT19" s="380">
        <v>3808.0729999999999</v>
      </c>
      <c r="BU19" s="380">
        <v>3816.8130000000001</v>
      </c>
      <c r="BV19" s="380">
        <v>3825.2249999999999</v>
      </c>
    </row>
    <row r="20" spans="1:74" ht="11.05" customHeight="1" x14ac:dyDescent="0.2">
      <c r="A20" s="77"/>
      <c r="B20" s="388" t="s">
        <v>281</v>
      </c>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527"/>
      <c r="AZ20" s="527"/>
      <c r="BA20" s="527"/>
      <c r="BB20" s="527"/>
      <c r="BC20" s="527"/>
      <c r="BD20" s="527"/>
      <c r="BE20" s="527"/>
      <c r="BF20" s="527"/>
      <c r="BG20" s="527"/>
      <c r="BH20" s="527"/>
      <c r="BI20" s="527"/>
      <c r="BJ20" s="527"/>
      <c r="BK20" s="527"/>
      <c r="BL20" s="527"/>
      <c r="BM20" s="527"/>
      <c r="BN20" s="527"/>
      <c r="BO20" s="527"/>
      <c r="BP20" s="527"/>
      <c r="BQ20" s="527"/>
      <c r="BR20" s="527"/>
      <c r="BS20" s="527"/>
      <c r="BT20" s="527"/>
      <c r="BU20" s="527"/>
      <c r="BV20" s="527"/>
    </row>
    <row r="21" spans="1:74" ht="11.05" customHeight="1" x14ac:dyDescent="0.2">
      <c r="A21" s="77" t="s">
        <v>282</v>
      </c>
      <c r="B21" s="538" t="s">
        <v>823</v>
      </c>
      <c r="C21" s="369">
        <v>18146.5</v>
      </c>
      <c r="D21" s="369">
        <v>16633.900000000001</v>
      </c>
      <c r="E21" s="369">
        <v>20445.8</v>
      </c>
      <c r="F21" s="369">
        <v>17335.400000000001</v>
      </c>
      <c r="G21" s="369">
        <v>16836.3</v>
      </c>
      <c r="H21" s="369">
        <v>16757.8</v>
      </c>
      <c r="I21" s="369">
        <v>16867.8</v>
      </c>
      <c r="J21" s="369">
        <v>16832.400000000001</v>
      </c>
      <c r="K21" s="369">
        <v>16641.8</v>
      </c>
      <c r="L21" s="369">
        <v>16648.099999999999</v>
      </c>
      <c r="M21" s="369">
        <v>16598.3</v>
      </c>
      <c r="N21" s="369">
        <v>16525.400000000001</v>
      </c>
      <c r="O21" s="369">
        <v>16143.2</v>
      </c>
      <c r="P21" s="369">
        <v>16143</v>
      </c>
      <c r="Q21" s="369">
        <v>16065.5</v>
      </c>
      <c r="R21" s="369">
        <v>16063.7</v>
      </c>
      <c r="S21" s="369">
        <v>16049.1</v>
      </c>
      <c r="T21" s="369">
        <v>16015.9</v>
      </c>
      <c r="U21" s="369">
        <v>16219.1</v>
      </c>
      <c r="V21" s="369">
        <v>16314.4</v>
      </c>
      <c r="W21" s="369">
        <v>16372.3</v>
      </c>
      <c r="X21" s="369">
        <v>16424.3</v>
      </c>
      <c r="Y21" s="369">
        <v>16436.5</v>
      </c>
      <c r="Z21" s="369">
        <v>16497.5</v>
      </c>
      <c r="AA21" s="369">
        <v>16808.5</v>
      </c>
      <c r="AB21" s="369">
        <v>16879.099999999999</v>
      </c>
      <c r="AC21" s="369">
        <v>16968</v>
      </c>
      <c r="AD21" s="369">
        <v>16983.3</v>
      </c>
      <c r="AE21" s="369">
        <v>17041.900000000001</v>
      </c>
      <c r="AF21" s="369">
        <v>17050.3</v>
      </c>
      <c r="AG21" s="369">
        <v>17061.599999999999</v>
      </c>
      <c r="AH21" s="369">
        <v>17085.8</v>
      </c>
      <c r="AI21" s="369">
        <v>17101.099999999999</v>
      </c>
      <c r="AJ21" s="369">
        <v>17152.8</v>
      </c>
      <c r="AK21" s="369">
        <v>17229.400000000001</v>
      </c>
      <c r="AL21" s="369">
        <v>17267.400000000001</v>
      </c>
      <c r="AM21" s="369">
        <v>17426.2</v>
      </c>
      <c r="AN21" s="369">
        <v>17442.400000000001</v>
      </c>
      <c r="AO21" s="369">
        <v>17486.900000000001</v>
      </c>
      <c r="AP21" s="369">
        <v>17464.900000000001</v>
      </c>
      <c r="AQ21" s="369">
        <v>17511.099999999999</v>
      </c>
      <c r="AR21" s="369">
        <v>17515.599999999999</v>
      </c>
      <c r="AS21" s="369">
        <v>17528.900000000001</v>
      </c>
      <c r="AT21" s="369">
        <v>17535.900000000001</v>
      </c>
      <c r="AU21" s="369">
        <v>17569.8</v>
      </c>
      <c r="AV21" s="369">
        <v>17657.900000000001</v>
      </c>
      <c r="AW21" s="369">
        <v>17684.400000000001</v>
      </c>
      <c r="AX21" s="369">
        <v>17723.565615</v>
      </c>
      <c r="AY21" s="380">
        <v>17782.810000000001</v>
      </c>
      <c r="AZ21" s="380">
        <v>17826.86</v>
      </c>
      <c r="BA21" s="380">
        <v>17865.47</v>
      </c>
      <c r="BB21" s="380">
        <v>17867.29</v>
      </c>
      <c r="BC21" s="380">
        <v>17918.52</v>
      </c>
      <c r="BD21" s="380">
        <v>17987.810000000001</v>
      </c>
      <c r="BE21" s="380">
        <v>18124.52</v>
      </c>
      <c r="BF21" s="380">
        <v>18192.939999999999</v>
      </c>
      <c r="BG21" s="380">
        <v>18242.419999999998</v>
      </c>
      <c r="BH21" s="380">
        <v>18241.02</v>
      </c>
      <c r="BI21" s="380">
        <v>18276.57</v>
      </c>
      <c r="BJ21" s="380">
        <v>18317.13</v>
      </c>
      <c r="BK21" s="380">
        <v>18367.169999999998</v>
      </c>
      <c r="BL21" s="380">
        <v>18414.419999999998</v>
      </c>
      <c r="BM21" s="380">
        <v>18463.349999999999</v>
      </c>
      <c r="BN21" s="380">
        <v>18524.02</v>
      </c>
      <c r="BO21" s="380">
        <v>18568.75</v>
      </c>
      <c r="BP21" s="380">
        <v>18607.599999999999</v>
      </c>
      <c r="BQ21" s="380">
        <v>18630.93</v>
      </c>
      <c r="BR21" s="380">
        <v>18665.28</v>
      </c>
      <c r="BS21" s="380">
        <v>18701</v>
      </c>
      <c r="BT21" s="380">
        <v>18728.650000000001</v>
      </c>
      <c r="BU21" s="380">
        <v>18774.169999999998</v>
      </c>
      <c r="BV21" s="380">
        <v>18828.11</v>
      </c>
    </row>
    <row r="22" spans="1:74" ht="11.05" customHeight="1" x14ac:dyDescent="0.2">
      <c r="A22" s="77"/>
      <c r="B22" s="532" t="s">
        <v>294</v>
      </c>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68"/>
      <c r="AY22" s="379"/>
      <c r="AZ22" s="379"/>
      <c r="BA22" s="379"/>
      <c r="BB22" s="379"/>
      <c r="BC22" s="379"/>
      <c r="BD22" s="379"/>
      <c r="BE22" s="379"/>
      <c r="BF22" s="379"/>
      <c r="BG22" s="379"/>
      <c r="BH22" s="379"/>
      <c r="BI22" s="379"/>
      <c r="BJ22" s="379"/>
      <c r="BK22" s="379"/>
      <c r="BL22" s="379"/>
      <c r="BM22" s="379"/>
      <c r="BN22" s="379"/>
      <c r="BO22" s="379"/>
      <c r="BP22" s="379"/>
      <c r="BQ22" s="379"/>
      <c r="BR22" s="379"/>
      <c r="BS22" s="379"/>
      <c r="BT22" s="379"/>
      <c r="BU22" s="379"/>
      <c r="BV22" s="379"/>
    </row>
    <row r="23" spans="1:74" ht="11.05" customHeight="1" x14ac:dyDescent="0.2">
      <c r="A23" s="77" t="s">
        <v>295</v>
      </c>
      <c r="B23" s="533" t="s">
        <v>1078</v>
      </c>
      <c r="C23" s="365">
        <v>142.916</v>
      </c>
      <c r="D23" s="365">
        <v>143.44300000000001</v>
      </c>
      <c r="E23" s="365">
        <v>144.274</v>
      </c>
      <c r="F23" s="365">
        <v>144.59299999999999</v>
      </c>
      <c r="G23" s="365">
        <v>145.04400000000001</v>
      </c>
      <c r="H23" s="365">
        <v>145.822</v>
      </c>
      <c r="I23" s="365">
        <v>146.761</v>
      </c>
      <c r="J23" s="365">
        <v>147.226</v>
      </c>
      <c r="K23" s="365">
        <v>147.70599999999999</v>
      </c>
      <c r="L23" s="365">
        <v>148.566</v>
      </c>
      <c r="M23" s="365">
        <v>149.197</v>
      </c>
      <c r="N23" s="365">
        <v>149.76300000000001</v>
      </c>
      <c r="O23" s="365">
        <v>150.01400000000001</v>
      </c>
      <c r="P23" s="365">
        <v>150.876</v>
      </c>
      <c r="Q23" s="365">
        <v>151.37</v>
      </c>
      <c r="R23" s="365">
        <v>151.642</v>
      </c>
      <c r="S23" s="365">
        <v>151.928</v>
      </c>
      <c r="T23" s="365">
        <v>152.34800000000001</v>
      </c>
      <c r="U23" s="365">
        <v>153.03800000000001</v>
      </c>
      <c r="V23" s="365">
        <v>153.28100000000001</v>
      </c>
      <c r="W23" s="365">
        <v>153.536</v>
      </c>
      <c r="X23" s="365">
        <v>153.89699999999999</v>
      </c>
      <c r="Y23" s="365">
        <v>154.155</v>
      </c>
      <c r="Z23" s="365">
        <v>154.291</v>
      </c>
      <c r="AA23" s="365">
        <v>154.773</v>
      </c>
      <c r="AB23" s="365">
        <v>155.06</v>
      </c>
      <c r="AC23" s="365">
        <v>155.20599999999999</v>
      </c>
      <c r="AD23" s="365">
        <v>155.48400000000001</v>
      </c>
      <c r="AE23" s="365">
        <v>155.78700000000001</v>
      </c>
      <c r="AF23" s="365">
        <v>156.02699999999999</v>
      </c>
      <c r="AG23" s="365">
        <v>156.21100000000001</v>
      </c>
      <c r="AH23" s="365">
        <v>156.42099999999999</v>
      </c>
      <c r="AI23" s="365">
        <v>156.667</v>
      </c>
      <c r="AJ23" s="365">
        <v>156.83199999999999</v>
      </c>
      <c r="AK23" s="365">
        <v>157.01400000000001</v>
      </c>
      <c r="AL23" s="365">
        <v>157.304</v>
      </c>
      <c r="AM23" s="365">
        <v>157.56</v>
      </c>
      <c r="AN23" s="365">
        <v>157.79599999999999</v>
      </c>
      <c r="AO23" s="365">
        <v>158.10599999999999</v>
      </c>
      <c r="AP23" s="365">
        <v>158.214</v>
      </c>
      <c r="AQ23" s="365">
        <v>158.43</v>
      </c>
      <c r="AR23" s="365">
        <v>158.548</v>
      </c>
      <c r="AS23" s="365">
        <v>158.69200000000001</v>
      </c>
      <c r="AT23" s="365">
        <v>158.77000000000001</v>
      </c>
      <c r="AU23" s="365">
        <v>159.02500000000001</v>
      </c>
      <c r="AV23" s="365">
        <v>159.06100000000001</v>
      </c>
      <c r="AW23" s="365">
        <v>159.28800000000001</v>
      </c>
      <c r="AX23" s="365">
        <v>159.42982592999999</v>
      </c>
      <c r="AY23" s="376">
        <v>159.59139999999999</v>
      </c>
      <c r="AZ23" s="376">
        <v>159.73009999999999</v>
      </c>
      <c r="BA23" s="376">
        <v>159.8587</v>
      </c>
      <c r="BB23" s="376">
        <v>159.98990000000001</v>
      </c>
      <c r="BC23" s="376">
        <v>160.08869999999999</v>
      </c>
      <c r="BD23" s="376">
        <v>160.16800000000001</v>
      </c>
      <c r="BE23" s="376">
        <v>160.21860000000001</v>
      </c>
      <c r="BF23" s="376">
        <v>160.2654</v>
      </c>
      <c r="BG23" s="376">
        <v>160.29929999999999</v>
      </c>
      <c r="BH23" s="376">
        <v>160.31479999999999</v>
      </c>
      <c r="BI23" s="376">
        <v>160.327</v>
      </c>
      <c r="BJ23" s="376">
        <v>160.3305</v>
      </c>
      <c r="BK23" s="376">
        <v>160.29810000000001</v>
      </c>
      <c r="BL23" s="376">
        <v>160.30439999999999</v>
      </c>
      <c r="BM23" s="376">
        <v>160.32210000000001</v>
      </c>
      <c r="BN23" s="376">
        <v>160.36660000000001</v>
      </c>
      <c r="BO23" s="376">
        <v>160.39599999999999</v>
      </c>
      <c r="BP23" s="376">
        <v>160.4254</v>
      </c>
      <c r="BQ23" s="376">
        <v>160.4529</v>
      </c>
      <c r="BR23" s="376">
        <v>160.48400000000001</v>
      </c>
      <c r="BS23" s="376">
        <v>160.51660000000001</v>
      </c>
      <c r="BT23" s="376">
        <v>160.54859999999999</v>
      </c>
      <c r="BU23" s="376">
        <v>160.58619999999999</v>
      </c>
      <c r="BV23" s="376">
        <v>160.62710000000001</v>
      </c>
    </row>
    <row r="24" spans="1:74" s="79" customFormat="1" ht="11.05" customHeight="1" x14ac:dyDescent="0.2">
      <c r="A24" s="77"/>
      <c r="B24" s="532" t="s">
        <v>487</v>
      </c>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76"/>
      <c r="AZ24" s="376"/>
      <c r="BA24" s="376"/>
      <c r="BB24" s="376"/>
      <c r="BC24" s="376"/>
      <c r="BD24" s="376"/>
      <c r="BE24" s="376"/>
      <c r="BF24" s="376"/>
      <c r="BG24" s="376"/>
      <c r="BH24" s="376"/>
      <c r="BI24" s="376"/>
      <c r="BJ24" s="376"/>
      <c r="BK24" s="376"/>
      <c r="BL24" s="376"/>
      <c r="BM24" s="376"/>
      <c r="BN24" s="376"/>
      <c r="BO24" s="376"/>
      <c r="BP24" s="376"/>
      <c r="BQ24" s="376"/>
      <c r="BR24" s="376"/>
      <c r="BS24" s="376"/>
      <c r="BT24" s="376"/>
      <c r="BU24" s="376"/>
      <c r="BV24" s="376"/>
    </row>
    <row r="25" spans="1:74" s="79" customFormat="1" ht="11.05" customHeight="1" x14ac:dyDescent="0.2">
      <c r="A25" s="77" t="s">
        <v>488</v>
      </c>
      <c r="B25" s="533" t="s">
        <v>1079</v>
      </c>
      <c r="C25" s="365">
        <v>6.4</v>
      </c>
      <c r="D25" s="365">
        <v>6.2</v>
      </c>
      <c r="E25" s="365">
        <v>6.1</v>
      </c>
      <c r="F25" s="365">
        <v>6.1</v>
      </c>
      <c r="G25" s="365">
        <v>5.8</v>
      </c>
      <c r="H25" s="365">
        <v>5.9</v>
      </c>
      <c r="I25" s="365">
        <v>5.4</v>
      </c>
      <c r="J25" s="365">
        <v>5.0999999999999996</v>
      </c>
      <c r="K25" s="365">
        <v>4.7</v>
      </c>
      <c r="L25" s="365">
        <v>4.5</v>
      </c>
      <c r="M25" s="365">
        <v>4.0999999999999996</v>
      </c>
      <c r="N25" s="365">
        <v>3.9</v>
      </c>
      <c r="O25" s="365">
        <v>4</v>
      </c>
      <c r="P25" s="365">
        <v>3.8</v>
      </c>
      <c r="Q25" s="365">
        <v>3.6</v>
      </c>
      <c r="R25" s="365">
        <v>3.7</v>
      </c>
      <c r="S25" s="365">
        <v>3.6</v>
      </c>
      <c r="T25" s="365">
        <v>3.6</v>
      </c>
      <c r="U25" s="365">
        <v>3.5</v>
      </c>
      <c r="V25" s="365">
        <v>3.6</v>
      </c>
      <c r="W25" s="365">
        <v>3.5</v>
      </c>
      <c r="X25" s="365">
        <v>3.6</v>
      </c>
      <c r="Y25" s="365">
        <v>3.6</v>
      </c>
      <c r="Z25" s="365">
        <v>3.5</v>
      </c>
      <c r="AA25" s="365">
        <v>3.4</v>
      </c>
      <c r="AB25" s="365">
        <v>3.6</v>
      </c>
      <c r="AC25" s="365">
        <v>3.5</v>
      </c>
      <c r="AD25" s="365">
        <v>3.4</v>
      </c>
      <c r="AE25" s="365">
        <v>3.7</v>
      </c>
      <c r="AF25" s="365">
        <v>3.6</v>
      </c>
      <c r="AG25" s="365">
        <v>3.5</v>
      </c>
      <c r="AH25" s="365">
        <v>3.8</v>
      </c>
      <c r="AI25" s="365">
        <v>3.8</v>
      </c>
      <c r="AJ25" s="365">
        <v>3.8</v>
      </c>
      <c r="AK25" s="365">
        <v>3.7</v>
      </c>
      <c r="AL25" s="365">
        <v>3.7</v>
      </c>
      <c r="AM25" s="365">
        <v>3.7</v>
      </c>
      <c r="AN25" s="365">
        <v>3.9</v>
      </c>
      <c r="AO25" s="365">
        <v>3.8</v>
      </c>
      <c r="AP25" s="365">
        <v>3.9</v>
      </c>
      <c r="AQ25" s="365">
        <v>4</v>
      </c>
      <c r="AR25" s="365">
        <v>4.0999999999999996</v>
      </c>
      <c r="AS25" s="365">
        <v>4.3</v>
      </c>
      <c r="AT25" s="365">
        <v>4.2</v>
      </c>
      <c r="AU25" s="365">
        <v>4.0999999999999996</v>
      </c>
      <c r="AV25" s="365">
        <v>4.0999999999999996</v>
      </c>
      <c r="AW25" s="365">
        <v>4.2</v>
      </c>
      <c r="AX25" s="365">
        <v>4.2506623344000003</v>
      </c>
      <c r="AY25" s="376">
        <v>4.3171549999999996</v>
      </c>
      <c r="AZ25" s="376">
        <v>4.3500629999999996</v>
      </c>
      <c r="BA25" s="376">
        <v>4.3748509999999996</v>
      </c>
      <c r="BB25" s="376">
        <v>4.3872949999999999</v>
      </c>
      <c r="BC25" s="376">
        <v>4.3990119999999999</v>
      </c>
      <c r="BD25" s="376">
        <v>4.4057769999999996</v>
      </c>
      <c r="BE25" s="376">
        <v>4.4003379999999996</v>
      </c>
      <c r="BF25" s="376">
        <v>4.4026389999999997</v>
      </c>
      <c r="BG25" s="376">
        <v>4.4054289999999998</v>
      </c>
      <c r="BH25" s="376">
        <v>4.4074650000000002</v>
      </c>
      <c r="BI25" s="376">
        <v>4.4121620000000004</v>
      </c>
      <c r="BJ25" s="376">
        <v>4.4182779999999999</v>
      </c>
      <c r="BK25" s="376">
        <v>4.4317330000000004</v>
      </c>
      <c r="BL25" s="376">
        <v>4.4362469999999998</v>
      </c>
      <c r="BM25" s="376">
        <v>4.4377399999999998</v>
      </c>
      <c r="BN25" s="376">
        <v>4.4330660000000002</v>
      </c>
      <c r="BO25" s="376">
        <v>4.4308750000000003</v>
      </c>
      <c r="BP25" s="376">
        <v>4.4280220000000003</v>
      </c>
      <c r="BQ25" s="376">
        <v>4.4260580000000003</v>
      </c>
      <c r="BR25" s="376">
        <v>4.4207169999999998</v>
      </c>
      <c r="BS25" s="376">
        <v>4.4135489999999997</v>
      </c>
      <c r="BT25" s="376">
        <v>4.4032270000000002</v>
      </c>
      <c r="BU25" s="376">
        <v>4.3934030000000002</v>
      </c>
      <c r="BV25" s="376">
        <v>4.3827480000000003</v>
      </c>
    </row>
    <row r="26" spans="1:74" ht="11.05" customHeight="1" x14ac:dyDescent="0.2">
      <c r="A26" s="77"/>
      <c r="B26" s="532" t="s">
        <v>489</v>
      </c>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8"/>
      <c r="AZ26" s="528"/>
      <c r="BA26" s="528"/>
      <c r="BB26" s="528"/>
      <c r="BC26" s="528"/>
      <c r="BD26" s="528"/>
      <c r="BE26" s="528"/>
      <c r="BF26" s="528"/>
      <c r="BG26" s="528"/>
      <c r="BH26" s="528"/>
      <c r="BI26" s="528"/>
      <c r="BJ26" s="528"/>
      <c r="BK26" s="528"/>
      <c r="BL26" s="528"/>
      <c r="BM26" s="528"/>
      <c r="BN26" s="528"/>
      <c r="BO26" s="528"/>
      <c r="BP26" s="528"/>
      <c r="BQ26" s="528"/>
      <c r="BR26" s="528"/>
      <c r="BS26" s="528"/>
      <c r="BT26" s="528"/>
      <c r="BU26" s="528"/>
      <c r="BV26" s="528"/>
    </row>
    <row r="27" spans="1:74" ht="11.05" customHeight="1" x14ac:dyDescent="0.2">
      <c r="A27" s="77" t="s">
        <v>490</v>
      </c>
      <c r="B27" s="533" t="s">
        <v>1080</v>
      </c>
      <c r="C27" s="363">
        <v>1.639</v>
      </c>
      <c r="D27" s="363">
        <v>1.407</v>
      </c>
      <c r="E27" s="363">
        <v>1.6679999999999999</v>
      </c>
      <c r="F27" s="363">
        <v>1.492</v>
      </c>
      <c r="G27" s="363">
        <v>1.607</v>
      </c>
      <c r="H27" s="363">
        <v>1.6379999999999999</v>
      </c>
      <c r="I27" s="363">
        <v>1.6</v>
      </c>
      <c r="J27" s="363">
        <v>1.595</v>
      </c>
      <c r="K27" s="363">
        <v>1.5629999999999999</v>
      </c>
      <c r="L27" s="363">
        <v>1.587</v>
      </c>
      <c r="M27" s="363">
        <v>1.704</v>
      </c>
      <c r="N27" s="363">
        <v>1.7569999999999999</v>
      </c>
      <c r="O27" s="363">
        <v>1.712</v>
      </c>
      <c r="P27" s="363">
        <v>1.742</v>
      </c>
      <c r="Q27" s="363">
        <v>1.6779999999999999</v>
      </c>
      <c r="R27" s="363">
        <v>1.8280000000000001</v>
      </c>
      <c r="S27" s="363">
        <v>1.54</v>
      </c>
      <c r="T27" s="363">
        <v>1.542</v>
      </c>
      <c r="U27" s="363">
        <v>1.3919999999999999</v>
      </c>
      <c r="V27" s="363">
        <v>1.52</v>
      </c>
      <c r="W27" s="363">
        <v>1.47</v>
      </c>
      <c r="X27" s="363">
        <v>1.44</v>
      </c>
      <c r="Y27" s="363">
        <v>1.42</v>
      </c>
      <c r="Z27" s="363">
        <v>1.34</v>
      </c>
      <c r="AA27" s="363">
        <v>1.361</v>
      </c>
      <c r="AB27" s="363">
        <v>1.4039999999999999</v>
      </c>
      <c r="AC27" s="363">
        <v>1.3420000000000001</v>
      </c>
      <c r="AD27" s="363">
        <v>1.3680000000000001</v>
      </c>
      <c r="AE27" s="363">
        <v>1.583</v>
      </c>
      <c r="AF27" s="363">
        <v>1.415</v>
      </c>
      <c r="AG27" s="363">
        <v>1.4730000000000001</v>
      </c>
      <c r="AH27" s="363">
        <v>1.3049999999999999</v>
      </c>
      <c r="AI27" s="363">
        <v>1.363</v>
      </c>
      <c r="AJ27" s="363">
        <v>1.365</v>
      </c>
      <c r="AK27" s="363">
        <v>1.51</v>
      </c>
      <c r="AL27" s="363">
        <v>1.5680000000000001</v>
      </c>
      <c r="AM27" s="363">
        <v>1.3759999999999999</v>
      </c>
      <c r="AN27" s="363">
        <v>1.546</v>
      </c>
      <c r="AO27" s="363">
        <v>1.2989999999999999</v>
      </c>
      <c r="AP27" s="363">
        <v>1.377</v>
      </c>
      <c r="AQ27" s="363">
        <v>1.3149999999999999</v>
      </c>
      <c r="AR27" s="363">
        <v>1.329</v>
      </c>
      <c r="AS27" s="363">
        <v>1.262</v>
      </c>
      <c r="AT27" s="363">
        <v>1.379</v>
      </c>
      <c r="AU27" s="363">
        <v>1.355</v>
      </c>
      <c r="AV27" s="363">
        <v>1.3120000000000001</v>
      </c>
      <c r="AW27" s="363">
        <v>1.2889999999999999</v>
      </c>
      <c r="AX27" s="363">
        <v>1.3269397653999999</v>
      </c>
      <c r="AY27" s="374">
        <v>1.329682</v>
      </c>
      <c r="AZ27" s="374">
        <v>1.3288169999999999</v>
      </c>
      <c r="BA27" s="374">
        <v>1.3267599999999999</v>
      </c>
      <c r="BB27" s="374">
        <v>1.3204750000000001</v>
      </c>
      <c r="BC27" s="374">
        <v>1.318308</v>
      </c>
      <c r="BD27" s="374">
        <v>1.317224</v>
      </c>
      <c r="BE27" s="374">
        <v>1.3190230000000001</v>
      </c>
      <c r="BF27" s="374">
        <v>1.318756</v>
      </c>
      <c r="BG27" s="374">
        <v>1.3182210000000001</v>
      </c>
      <c r="BH27" s="374">
        <v>1.3167740000000001</v>
      </c>
      <c r="BI27" s="374">
        <v>1.3161890000000001</v>
      </c>
      <c r="BJ27" s="374">
        <v>1.315822</v>
      </c>
      <c r="BK27" s="374">
        <v>1.315536</v>
      </c>
      <c r="BL27" s="374">
        <v>1.315706</v>
      </c>
      <c r="BM27" s="374">
        <v>1.316195</v>
      </c>
      <c r="BN27" s="374">
        <v>1.31864</v>
      </c>
      <c r="BO27" s="374">
        <v>1.318541</v>
      </c>
      <c r="BP27" s="374">
        <v>1.3175349999999999</v>
      </c>
      <c r="BQ27" s="374">
        <v>1.3125849999999999</v>
      </c>
      <c r="BR27" s="374">
        <v>1.312041</v>
      </c>
      <c r="BS27" s="374">
        <v>1.312867</v>
      </c>
      <c r="BT27" s="374">
        <v>1.315436</v>
      </c>
      <c r="BU27" s="374">
        <v>1.3187219999999999</v>
      </c>
      <c r="BV27" s="374">
        <v>1.323099</v>
      </c>
    </row>
    <row r="28" spans="1:74" s="79" customFormat="1" ht="11.05" customHeight="1" x14ac:dyDescent="0.2">
      <c r="A28" s="78"/>
      <c r="B28" s="100"/>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row>
    <row r="29" spans="1:74" ht="11.05" customHeight="1" x14ac:dyDescent="0.2">
      <c r="A29" s="71"/>
      <c r="B29" s="130" t="s">
        <v>768</v>
      </c>
      <c r="C29" s="370"/>
      <c r="D29" s="370"/>
      <c r="E29" s="370"/>
      <c r="F29" s="370"/>
      <c r="G29" s="370"/>
      <c r="H29" s="370"/>
      <c r="I29" s="370"/>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81"/>
      <c r="AZ29" s="381"/>
      <c r="BA29" s="381"/>
      <c r="BB29" s="381"/>
      <c r="BC29" s="381"/>
      <c r="BD29" s="381"/>
      <c r="BE29" s="381"/>
      <c r="BF29" s="381"/>
      <c r="BG29" s="381"/>
      <c r="BH29" s="381"/>
      <c r="BI29" s="381"/>
      <c r="BJ29" s="381"/>
      <c r="BK29" s="381"/>
      <c r="BL29" s="381"/>
      <c r="BM29" s="381"/>
      <c r="BN29" s="381"/>
      <c r="BO29" s="381"/>
      <c r="BP29" s="381"/>
      <c r="BQ29" s="381"/>
      <c r="BR29" s="381"/>
      <c r="BS29" s="381"/>
      <c r="BT29" s="381"/>
      <c r="BU29" s="381"/>
      <c r="BV29" s="381"/>
    </row>
    <row r="30" spans="1:74" ht="11.05" customHeight="1" x14ac:dyDescent="0.2">
      <c r="A30" s="273" t="s">
        <v>297</v>
      </c>
      <c r="B30" s="534" t="s">
        <v>296</v>
      </c>
      <c r="C30" s="365">
        <v>98.813500000000005</v>
      </c>
      <c r="D30" s="365">
        <v>95.507199999999997</v>
      </c>
      <c r="E30" s="365">
        <v>98.192899999999995</v>
      </c>
      <c r="F30" s="365">
        <v>98.331699999999998</v>
      </c>
      <c r="G30" s="365">
        <v>99.186700000000002</v>
      </c>
      <c r="H30" s="365">
        <v>99.648300000000006</v>
      </c>
      <c r="I30" s="365">
        <v>100.0668</v>
      </c>
      <c r="J30" s="365">
        <v>100.0412</v>
      </c>
      <c r="K30" s="365">
        <v>98.995500000000007</v>
      </c>
      <c r="L30" s="365">
        <v>100.35420000000001</v>
      </c>
      <c r="M30" s="365">
        <v>101.2684</v>
      </c>
      <c r="N30" s="365">
        <v>101.1948</v>
      </c>
      <c r="O30" s="365">
        <v>101.2146</v>
      </c>
      <c r="P30" s="365">
        <v>101.8458</v>
      </c>
      <c r="Q30" s="365">
        <v>102.67319999999999</v>
      </c>
      <c r="R30" s="365">
        <v>102.9024</v>
      </c>
      <c r="S30" s="365">
        <v>102.9659</v>
      </c>
      <c r="T30" s="365">
        <v>102.8224</v>
      </c>
      <c r="U30" s="365">
        <v>103.0505</v>
      </c>
      <c r="V30" s="365">
        <v>103.1703</v>
      </c>
      <c r="W30" s="365">
        <v>103.5326</v>
      </c>
      <c r="X30" s="365">
        <v>103.4442</v>
      </c>
      <c r="Y30" s="365">
        <v>103.1058</v>
      </c>
      <c r="Z30" s="365">
        <v>101.8266</v>
      </c>
      <c r="AA30" s="365">
        <v>102.74760000000001</v>
      </c>
      <c r="AB30" s="365">
        <v>102.80029999999999</v>
      </c>
      <c r="AC30" s="365">
        <v>102.8143</v>
      </c>
      <c r="AD30" s="365">
        <v>103.22410000000001</v>
      </c>
      <c r="AE30" s="365">
        <v>102.98090000000001</v>
      </c>
      <c r="AF30" s="365">
        <v>102.3809</v>
      </c>
      <c r="AG30" s="365">
        <v>103.0722</v>
      </c>
      <c r="AH30" s="365">
        <v>103.0951</v>
      </c>
      <c r="AI30" s="365">
        <v>103.3081</v>
      </c>
      <c r="AJ30" s="365">
        <v>102.57810000000001</v>
      </c>
      <c r="AK30" s="365">
        <v>102.88679999999999</v>
      </c>
      <c r="AL30" s="365">
        <v>102.6309</v>
      </c>
      <c r="AM30" s="365">
        <v>101.483</v>
      </c>
      <c r="AN30" s="365">
        <v>102.72669999999999</v>
      </c>
      <c r="AO30" s="365">
        <v>102.51860000000001</v>
      </c>
      <c r="AP30" s="365">
        <v>102.35680000000001</v>
      </c>
      <c r="AQ30" s="365">
        <v>102.97969999999999</v>
      </c>
      <c r="AR30" s="365">
        <v>103.2534</v>
      </c>
      <c r="AS30" s="365">
        <v>102.53400000000001</v>
      </c>
      <c r="AT30" s="365">
        <v>103.0831</v>
      </c>
      <c r="AU30" s="365">
        <v>102.5283</v>
      </c>
      <c r="AV30" s="365">
        <v>102.1123</v>
      </c>
      <c r="AW30" s="365">
        <v>101.96210000000001</v>
      </c>
      <c r="AX30" s="365">
        <v>102.6216</v>
      </c>
      <c r="AY30" s="376">
        <v>102.9222</v>
      </c>
      <c r="AZ30" s="376">
        <v>103.0787</v>
      </c>
      <c r="BA30" s="376">
        <v>103.21729999999999</v>
      </c>
      <c r="BB30" s="376">
        <v>103.3065</v>
      </c>
      <c r="BC30" s="376">
        <v>103.4325</v>
      </c>
      <c r="BD30" s="376">
        <v>103.56399999999999</v>
      </c>
      <c r="BE30" s="376">
        <v>103.70480000000001</v>
      </c>
      <c r="BF30" s="376">
        <v>103.8442</v>
      </c>
      <c r="BG30" s="376">
        <v>103.98609999999999</v>
      </c>
      <c r="BH30" s="376">
        <v>104.1443</v>
      </c>
      <c r="BI30" s="376">
        <v>104.2808</v>
      </c>
      <c r="BJ30" s="376">
        <v>104.40940000000001</v>
      </c>
      <c r="BK30" s="376">
        <v>104.40600000000001</v>
      </c>
      <c r="BL30" s="376">
        <v>104.6118</v>
      </c>
      <c r="BM30" s="376">
        <v>104.9029</v>
      </c>
      <c r="BN30" s="376">
        <v>105.4965</v>
      </c>
      <c r="BO30" s="376">
        <v>105.7949</v>
      </c>
      <c r="BP30" s="376">
        <v>106.0154</v>
      </c>
      <c r="BQ30" s="376">
        <v>106.0401</v>
      </c>
      <c r="BR30" s="376">
        <v>106.19329999999999</v>
      </c>
      <c r="BS30" s="376">
        <v>106.35720000000001</v>
      </c>
      <c r="BT30" s="376">
        <v>106.5437</v>
      </c>
      <c r="BU30" s="376">
        <v>106.7197</v>
      </c>
      <c r="BV30" s="376">
        <v>106.8973</v>
      </c>
    </row>
    <row r="31" spans="1:74" ht="11.05" customHeight="1" x14ac:dyDescent="0.2">
      <c r="A31" s="131" t="s">
        <v>283</v>
      </c>
      <c r="B31" s="538" t="s">
        <v>1081</v>
      </c>
      <c r="C31" s="365">
        <v>97.611800000000002</v>
      </c>
      <c r="D31" s="365">
        <v>93.566100000000006</v>
      </c>
      <c r="E31" s="365">
        <v>96.533900000000003</v>
      </c>
      <c r="F31" s="365">
        <v>96.602999999999994</v>
      </c>
      <c r="G31" s="365">
        <v>97.702799999999996</v>
      </c>
      <c r="H31" s="365">
        <v>97.798000000000002</v>
      </c>
      <c r="I31" s="365">
        <v>98.621499999999997</v>
      </c>
      <c r="J31" s="365">
        <v>98.265199999999993</v>
      </c>
      <c r="K31" s="365">
        <v>97.309600000000003</v>
      </c>
      <c r="L31" s="365">
        <v>98.706400000000002</v>
      </c>
      <c r="M31" s="365">
        <v>99.630300000000005</v>
      </c>
      <c r="N31" s="365">
        <v>99.7196</v>
      </c>
      <c r="O31" s="365">
        <v>99.090100000000007</v>
      </c>
      <c r="P31" s="365">
        <v>99.997399999999999</v>
      </c>
      <c r="Q31" s="365">
        <v>100.925</v>
      </c>
      <c r="R31" s="365">
        <v>100.9186</v>
      </c>
      <c r="S31" s="365">
        <v>100.7136</v>
      </c>
      <c r="T31" s="365">
        <v>100.3815</v>
      </c>
      <c r="U31" s="365">
        <v>100.5031</v>
      </c>
      <c r="V31" s="365">
        <v>100.744</v>
      </c>
      <c r="W31" s="365">
        <v>100.94329999999999</v>
      </c>
      <c r="X31" s="365">
        <v>101.0181</v>
      </c>
      <c r="Y31" s="365">
        <v>100.3051</v>
      </c>
      <c r="Z31" s="365">
        <v>98.441000000000003</v>
      </c>
      <c r="AA31" s="365">
        <v>100.2508</v>
      </c>
      <c r="AB31" s="365">
        <v>100.2323</v>
      </c>
      <c r="AC31" s="365">
        <v>99.640799999999999</v>
      </c>
      <c r="AD31" s="365">
        <v>100.3856</v>
      </c>
      <c r="AE31" s="365">
        <v>100.28870000000001</v>
      </c>
      <c r="AF31" s="365">
        <v>99.649900000000002</v>
      </c>
      <c r="AG31" s="365">
        <v>99.936700000000002</v>
      </c>
      <c r="AH31" s="365">
        <v>99.9923</v>
      </c>
      <c r="AI31" s="365">
        <v>100.1002</v>
      </c>
      <c r="AJ31" s="365">
        <v>99.316599999999994</v>
      </c>
      <c r="AK31" s="365">
        <v>99.869399999999999</v>
      </c>
      <c r="AL31" s="365">
        <v>99.825100000000006</v>
      </c>
      <c r="AM31" s="365">
        <v>98.448899999999995</v>
      </c>
      <c r="AN31" s="365">
        <v>99.8476</v>
      </c>
      <c r="AO31" s="365">
        <v>100.0599</v>
      </c>
      <c r="AP31" s="365">
        <v>99.369600000000005</v>
      </c>
      <c r="AQ31" s="365">
        <v>100.0424</v>
      </c>
      <c r="AR31" s="365">
        <v>99.993499999999997</v>
      </c>
      <c r="AS31" s="365">
        <v>99.389899999999997</v>
      </c>
      <c r="AT31" s="365">
        <v>99.9846</v>
      </c>
      <c r="AU31" s="365">
        <v>99.473100000000002</v>
      </c>
      <c r="AV31" s="365">
        <v>98.769199999999998</v>
      </c>
      <c r="AW31" s="365">
        <v>98.9649</v>
      </c>
      <c r="AX31" s="365">
        <v>99.460385926000001</v>
      </c>
      <c r="AY31" s="376">
        <v>99.697339999999997</v>
      </c>
      <c r="AZ31" s="376">
        <v>99.866410000000002</v>
      </c>
      <c r="BA31" s="376">
        <v>100.0493</v>
      </c>
      <c r="BB31" s="376">
        <v>100.25409999999999</v>
      </c>
      <c r="BC31" s="376">
        <v>100.45869999999999</v>
      </c>
      <c r="BD31" s="376">
        <v>100.67100000000001</v>
      </c>
      <c r="BE31" s="376">
        <v>100.90260000000001</v>
      </c>
      <c r="BF31" s="376">
        <v>101.12179999999999</v>
      </c>
      <c r="BG31" s="376">
        <v>101.3403</v>
      </c>
      <c r="BH31" s="376">
        <v>101.578</v>
      </c>
      <c r="BI31" s="376">
        <v>101.77979999999999</v>
      </c>
      <c r="BJ31" s="376">
        <v>101.96559999999999</v>
      </c>
      <c r="BK31" s="376">
        <v>101.9764</v>
      </c>
      <c r="BL31" s="376">
        <v>102.2497</v>
      </c>
      <c r="BM31" s="376">
        <v>102.6264</v>
      </c>
      <c r="BN31" s="376">
        <v>103.39490000000001</v>
      </c>
      <c r="BO31" s="376">
        <v>103.7621</v>
      </c>
      <c r="BP31" s="376">
        <v>104.0163</v>
      </c>
      <c r="BQ31" s="376">
        <v>104.01</v>
      </c>
      <c r="BR31" s="376">
        <v>104.1491</v>
      </c>
      <c r="BS31" s="376">
        <v>104.286</v>
      </c>
      <c r="BT31" s="376">
        <v>104.3947</v>
      </c>
      <c r="BU31" s="376">
        <v>104.5466</v>
      </c>
      <c r="BV31" s="376">
        <v>104.7158</v>
      </c>
    </row>
    <row r="32" spans="1:74" ht="11.05" customHeight="1" x14ac:dyDescent="0.2">
      <c r="A32" s="274" t="s">
        <v>505</v>
      </c>
      <c r="B32" s="539" t="s">
        <v>1075</v>
      </c>
      <c r="C32" s="365">
        <v>104.65560000000001</v>
      </c>
      <c r="D32" s="365">
        <v>102.0818</v>
      </c>
      <c r="E32" s="365">
        <v>104.1083</v>
      </c>
      <c r="F32" s="365">
        <v>103.3689</v>
      </c>
      <c r="G32" s="365">
        <v>102.57599999999999</v>
      </c>
      <c r="H32" s="365">
        <v>102.7268</v>
      </c>
      <c r="I32" s="365">
        <v>102.1751</v>
      </c>
      <c r="J32" s="365">
        <v>102.4271</v>
      </c>
      <c r="K32" s="365">
        <v>101.90170000000001</v>
      </c>
      <c r="L32" s="365">
        <v>102.5198</v>
      </c>
      <c r="M32" s="365">
        <v>103.6073</v>
      </c>
      <c r="N32" s="365">
        <v>104.1054</v>
      </c>
      <c r="O32" s="365">
        <v>104.14749999999999</v>
      </c>
      <c r="P32" s="365">
        <v>105.3107</v>
      </c>
      <c r="Q32" s="365">
        <v>105.3103</v>
      </c>
      <c r="R32" s="365">
        <v>105.2247</v>
      </c>
      <c r="S32" s="365">
        <v>104.8056</v>
      </c>
      <c r="T32" s="365">
        <v>104.99930000000001</v>
      </c>
      <c r="U32" s="365">
        <v>104.7944</v>
      </c>
      <c r="V32" s="365">
        <v>104.64230000000001</v>
      </c>
      <c r="W32" s="365">
        <v>104.9755</v>
      </c>
      <c r="X32" s="365">
        <v>104.9697</v>
      </c>
      <c r="Y32" s="365">
        <v>104.53740000000001</v>
      </c>
      <c r="Z32" s="365">
        <v>103.3092</v>
      </c>
      <c r="AA32" s="365">
        <v>105.5343</v>
      </c>
      <c r="AB32" s="365">
        <v>104.9832</v>
      </c>
      <c r="AC32" s="365">
        <v>103.44670000000001</v>
      </c>
      <c r="AD32" s="365">
        <v>103.9592</v>
      </c>
      <c r="AE32" s="365">
        <v>103.9111</v>
      </c>
      <c r="AF32" s="365">
        <v>102.3468</v>
      </c>
      <c r="AG32" s="365">
        <v>101.4468</v>
      </c>
      <c r="AH32" s="365">
        <v>102.24760000000001</v>
      </c>
      <c r="AI32" s="365">
        <v>102.1112</v>
      </c>
      <c r="AJ32" s="365">
        <v>102.6588</v>
      </c>
      <c r="AK32" s="365">
        <v>102.4139</v>
      </c>
      <c r="AL32" s="365">
        <v>102.39409999999999</v>
      </c>
      <c r="AM32" s="365">
        <v>101.5505</v>
      </c>
      <c r="AN32" s="365">
        <v>102.1777</v>
      </c>
      <c r="AO32" s="365">
        <v>101.542</v>
      </c>
      <c r="AP32" s="365">
        <v>101.81570000000001</v>
      </c>
      <c r="AQ32" s="365">
        <v>102.6267</v>
      </c>
      <c r="AR32" s="365">
        <v>102.1589</v>
      </c>
      <c r="AS32" s="365">
        <v>102.0394</v>
      </c>
      <c r="AT32" s="365">
        <v>100.95310000000001</v>
      </c>
      <c r="AU32" s="365">
        <v>102.0449</v>
      </c>
      <c r="AV32" s="365">
        <v>101.4104</v>
      </c>
      <c r="AW32" s="365">
        <v>101.6771</v>
      </c>
      <c r="AX32" s="365">
        <v>102.20598765</v>
      </c>
      <c r="AY32" s="376">
        <v>102.2766</v>
      </c>
      <c r="AZ32" s="376">
        <v>102.3772</v>
      </c>
      <c r="BA32" s="376">
        <v>102.48260000000001</v>
      </c>
      <c r="BB32" s="376">
        <v>102.5814</v>
      </c>
      <c r="BC32" s="376">
        <v>102.7051</v>
      </c>
      <c r="BD32" s="376">
        <v>102.84229999999999</v>
      </c>
      <c r="BE32" s="376">
        <v>103.0063</v>
      </c>
      <c r="BF32" s="376">
        <v>103.1604</v>
      </c>
      <c r="BG32" s="376">
        <v>103.31780000000001</v>
      </c>
      <c r="BH32" s="376">
        <v>103.4906</v>
      </c>
      <c r="BI32" s="376">
        <v>103.646</v>
      </c>
      <c r="BJ32" s="376">
        <v>103.79600000000001</v>
      </c>
      <c r="BK32" s="376">
        <v>103.9405</v>
      </c>
      <c r="BL32" s="376">
        <v>104.0797</v>
      </c>
      <c r="BM32" s="376">
        <v>104.2135</v>
      </c>
      <c r="BN32" s="376">
        <v>104.3443</v>
      </c>
      <c r="BO32" s="376">
        <v>104.4657</v>
      </c>
      <c r="BP32" s="376">
        <v>104.57989999999999</v>
      </c>
      <c r="BQ32" s="376">
        <v>104.6712</v>
      </c>
      <c r="BR32" s="376">
        <v>104.7831</v>
      </c>
      <c r="BS32" s="376">
        <v>104.8998</v>
      </c>
      <c r="BT32" s="376">
        <v>105.03189999999999</v>
      </c>
      <c r="BU32" s="376">
        <v>105.15009999999999</v>
      </c>
      <c r="BV32" s="376">
        <v>105.265</v>
      </c>
    </row>
    <row r="33" spans="1:74" ht="11.05" customHeight="1" x14ac:dyDescent="0.2">
      <c r="A33" s="274" t="s">
        <v>506</v>
      </c>
      <c r="B33" s="539" t="s">
        <v>1076</v>
      </c>
      <c r="C33" s="365">
        <v>97.058999999999997</v>
      </c>
      <c r="D33" s="365">
        <v>93.028099999999995</v>
      </c>
      <c r="E33" s="365">
        <v>95.693299999999994</v>
      </c>
      <c r="F33" s="365">
        <v>95.610799999999998</v>
      </c>
      <c r="G33" s="365">
        <v>95.322299999999998</v>
      </c>
      <c r="H33" s="365">
        <v>93.772400000000005</v>
      </c>
      <c r="I33" s="365">
        <v>95.0852</v>
      </c>
      <c r="J33" s="365">
        <v>95.988100000000003</v>
      </c>
      <c r="K33" s="365">
        <v>95.409700000000001</v>
      </c>
      <c r="L33" s="365">
        <v>95.063900000000004</v>
      </c>
      <c r="M33" s="365">
        <v>93.993399999999994</v>
      </c>
      <c r="N33" s="365">
        <v>95.205399999999997</v>
      </c>
      <c r="O33" s="365">
        <v>95.118499999999997</v>
      </c>
      <c r="P33" s="365">
        <v>96.282799999999995</v>
      </c>
      <c r="Q33" s="365">
        <v>96.433599999999998</v>
      </c>
      <c r="R33" s="365">
        <v>96.500500000000002</v>
      </c>
      <c r="S33" s="365">
        <v>95.885099999999994</v>
      </c>
      <c r="T33" s="365">
        <v>95.436800000000005</v>
      </c>
      <c r="U33" s="365">
        <v>94.402500000000003</v>
      </c>
      <c r="V33" s="365">
        <v>92.015199999999993</v>
      </c>
      <c r="W33" s="365">
        <v>91.823300000000003</v>
      </c>
      <c r="X33" s="365">
        <v>89.614800000000002</v>
      </c>
      <c r="Y33" s="365">
        <v>91.130099999999999</v>
      </c>
      <c r="Z33" s="365">
        <v>86.548699999999997</v>
      </c>
      <c r="AA33" s="365">
        <v>88.024299999999997</v>
      </c>
      <c r="AB33" s="365">
        <v>86.183800000000005</v>
      </c>
      <c r="AC33" s="365">
        <v>86.183099999999996</v>
      </c>
      <c r="AD33" s="365">
        <v>84.878100000000003</v>
      </c>
      <c r="AE33" s="365">
        <v>85.583600000000004</v>
      </c>
      <c r="AF33" s="365">
        <v>85.125600000000006</v>
      </c>
      <c r="AG33" s="365">
        <v>83.341700000000003</v>
      </c>
      <c r="AH33" s="365">
        <v>84.759699999999995</v>
      </c>
      <c r="AI33" s="365">
        <v>86.331299999999999</v>
      </c>
      <c r="AJ33" s="365">
        <v>85.900499999999994</v>
      </c>
      <c r="AK33" s="365">
        <v>86.508300000000006</v>
      </c>
      <c r="AL33" s="365">
        <v>86.062600000000003</v>
      </c>
      <c r="AM33" s="365">
        <v>85.791799999999995</v>
      </c>
      <c r="AN33" s="365">
        <v>86.961399999999998</v>
      </c>
      <c r="AO33" s="365">
        <v>86.924199999999999</v>
      </c>
      <c r="AP33" s="365">
        <v>86.914500000000004</v>
      </c>
      <c r="AQ33" s="365">
        <v>86.536699999999996</v>
      </c>
      <c r="AR33" s="365">
        <v>86.540800000000004</v>
      </c>
      <c r="AS33" s="365">
        <v>86.742199999999997</v>
      </c>
      <c r="AT33" s="365">
        <v>86.889200000000002</v>
      </c>
      <c r="AU33" s="365">
        <v>87.612399999999994</v>
      </c>
      <c r="AV33" s="365">
        <v>88.046300000000002</v>
      </c>
      <c r="AW33" s="365">
        <v>86.939899999999994</v>
      </c>
      <c r="AX33" s="365">
        <v>88.006483951000007</v>
      </c>
      <c r="AY33" s="376">
        <v>88.088390000000004</v>
      </c>
      <c r="AZ33" s="376">
        <v>88.281559999999999</v>
      </c>
      <c r="BA33" s="376">
        <v>88.506870000000006</v>
      </c>
      <c r="BB33" s="376">
        <v>88.798230000000004</v>
      </c>
      <c r="BC33" s="376">
        <v>89.062370000000001</v>
      </c>
      <c r="BD33" s="376">
        <v>89.333200000000005</v>
      </c>
      <c r="BE33" s="376">
        <v>89.626450000000006</v>
      </c>
      <c r="BF33" s="376">
        <v>89.898880000000005</v>
      </c>
      <c r="BG33" s="376">
        <v>90.166210000000007</v>
      </c>
      <c r="BH33" s="376">
        <v>90.489289999999997</v>
      </c>
      <c r="BI33" s="376">
        <v>90.700789999999998</v>
      </c>
      <c r="BJ33" s="376">
        <v>90.861559999999997</v>
      </c>
      <c r="BK33" s="376">
        <v>90.670339999999996</v>
      </c>
      <c r="BL33" s="376">
        <v>90.955590000000001</v>
      </c>
      <c r="BM33" s="376">
        <v>91.416049999999998</v>
      </c>
      <c r="BN33" s="376">
        <v>92.568749999999994</v>
      </c>
      <c r="BO33" s="376">
        <v>92.991879999999995</v>
      </c>
      <c r="BP33" s="376">
        <v>93.202470000000005</v>
      </c>
      <c r="BQ33" s="376">
        <v>92.911420000000007</v>
      </c>
      <c r="BR33" s="376">
        <v>92.913730000000001</v>
      </c>
      <c r="BS33" s="376">
        <v>92.920310000000001</v>
      </c>
      <c r="BT33" s="376">
        <v>92.990269999999995</v>
      </c>
      <c r="BU33" s="376">
        <v>92.96105</v>
      </c>
      <c r="BV33" s="376">
        <v>92.891769999999994</v>
      </c>
    </row>
    <row r="34" spans="1:74" ht="11.05" customHeight="1" x14ac:dyDescent="0.2">
      <c r="A34" s="274" t="s">
        <v>507</v>
      </c>
      <c r="B34" s="539" t="s">
        <v>1428</v>
      </c>
      <c r="C34" s="365">
        <v>83.594800000000006</v>
      </c>
      <c r="D34" s="365">
        <v>77.643299999999996</v>
      </c>
      <c r="E34" s="365">
        <v>86.776300000000006</v>
      </c>
      <c r="F34" s="365">
        <v>88.469800000000006</v>
      </c>
      <c r="G34" s="365">
        <v>89.5886</v>
      </c>
      <c r="H34" s="365">
        <v>90.867199999999997</v>
      </c>
      <c r="I34" s="365">
        <v>91.138900000000007</v>
      </c>
      <c r="J34" s="365">
        <v>90.599100000000007</v>
      </c>
      <c r="K34" s="365">
        <v>90.066199999999995</v>
      </c>
      <c r="L34" s="365">
        <v>92.275999999999996</v>
      </c>
      <c r="M34" s="365">
        <v>91.782799999999995</v>
      </c>
      <c r="N34" s="365">
        <v>91.668499999999995</v>
      </c>
      <c r="O34" s="365">
        <v>89.494</v>
      </c>
      <c r="P34" s="365">
        <v>90.259299999999996</v>
      </c>
      <c r="Q34" s="365">
        <v>91.114400000000003</v>
      </c>
      <c r="R34" s="365">
        <v>89.459299999999999</v>
      </c>
      <c r="S34" s="365">
        <v>90.283000000000001</v>
      </c>
      <c r="T34" s="365">
        <v>88.663399999999996</v>
      </c>
      <c r="U34" s="365">
        <v>87.985500000000002</v>
      </c>
      <c r="V34" s="365">
        <v>89.469399999999993</v>
      </c>
      <c r="W34" s="365">
        <v>91.347899999999996</v>
      </c>
      <c r="X34" s="365">
        <v>90.709000000000003</v>
      </c>
      <c r="Y34" s="365">
        <v>90.393199999999993</v>
      </c>
      <c r="Z34" s="365">
        <v>87.4619</v>
      </c>
      <c r="AA34" s="365">
        <v>89.010900000000007</v>
      </c>
      <c r="AB34" s="365">
        <v>88.415899999999993</v>
      </c>
      <c r="AC34" s="365">
        <v>89.539000000000001</v>
      </c>
      <c r="AD34" s="365">
        <v>89.996499999999997</v>
      </c>
      <c r="AE34" s="365">
        <v>89.939499999999995</v>
      </c>
      <c r="AF34" s="365">
        <v>89.191699999999997</v>
      </c>
      <c r="AG34" s="365">
        <v>90.273499999999999</v>
      </c>
      <c r="AH34" s="365">
        <v>91.274900000000002</v>
      </c>
      <c r="AI34" s="365">
        <v>91.833500000000001</v>
      </c>
      <c r="AJ34" s="365">
        <v>92.406400000000005</v>
      </c>
      <c r="AK34" s="365">
        <v>92.817800000000005</v>
      </c>
      <c r="AL34" s="365">
        <v>93.683099999999996</v>
      </c>
      <c r="AM34" s="365">
        <v>91.627799999999993</v>
      </c>
      <c r="AN34" s="365">
        <v>92.747200000000007</v>
      </c>
      <c r="AO34" s="365">
        <v>94.643000000000001</v>
      </c>
      <c r="AP34" s="365">
        <v>90.9285</v>
      </c>
      <c r="AQ34" s="365">
        <v>93.583200000000005</v>
      </c>
      <c r="AR34" s="365">
        <v>92.812700000000007</v>
      </c>
      <c r="AS34" s="365">
        <v>93.129000000000005</v>
      </c>
      <c r="AT34" s="365">
        <v>93.921599999999998</v>
      </c>
      <c r="AU34" s="365">
        <v>92.998500000000007</v>
      </c>
      <c r="AV34" s="365">
        <v>94.859300000000005</v>
      </c>
      <c r="AW34" s="365">
        <v>93.365300000000005</v>
      </c>
      <c r="AX34" s="365">
        <v>96.006096790000001</v>
      </c>
      <c r="AY34" s="376">
        <v>95.787499999999994</v>
      </c>
      <c r="AZ34" s="376">
        <v>95.819029999999998</v>
      </c>
      <c r="BA34" s="376">
        <v>95.823759999999993</v>
      </c>
      <c r="BB34" s="376">
        <v>95.799480000000003</v>
      </c>
      <c r="BC34" s="376">
        <v>95.752269999999996</v>
      </c>
      <c r="BD34" s="376">
        <v>95.679919999999996</v>
      </c>
      <c r="BE34" s="376">
        <v>95.565809999999999</v>
      </c>
      <c r="BF34" s="376">
        <v>95.455629999999999</v>
      </c>
      <c r="BG34" s="376">
        <v>95.332769999999996</v>
      </c>
      <c r="BH34" s="376">
        <v>95.208299999999994</v>
      </c>
      <c r="BI34" s="376">
        <v>95.051749999999998</v>
      </c>
      <c r="BJ34" s="376">
        <v>94.874210000000005</v>
      </c>
      <c r="BK34" s="376">
        <v>94.585819999999998</v>
      </c>
      <c r="BL34" s="376">
        <v>94.433670000000006</v>
      </c>
      <c r="BM34" s="376">
        <v>94.327910000000003</v>
      </c>
      <c r="BN34" s="376">
        <v>94.381569999999996</v>
      </c>
      <c r="BO34" s="376">
        <v>94.283799999999999</v>
      </c>
      <c r="BP34" s="376">
        <v>94.147649999999999</v>
      </c>
      <c r="BQ34" s="376">
        <v>93.887649999999994</v>
      </c>
      <c r="BR34" s="376">
        <v>93.738810000000001</v>
      </c>
      <c r="BS34" s="376">
        <v>93.615660000000005</v>
      </c>
      <c r="BT34" s="376">
        <v>93.538020000000003</v>
      </c>
      <c r="BU34" s="376">
        <v>93.451409999999996</v>
      </c>
      <c r="BV34" s="376">
        <v>93.375649999999993</v>
      </c>
    </row>
    <row r="35" spans="1:74" ht="11.05" customHeight="1" x14ac:dyDescent="0.2">
      <c r="A35" s="274" t="s">
        <v>508</v>
      </c>
      <c r="B35" s="539" t="s">
        <v>1077</v>
      </c>
      <c r="C35" s="365">
        <v>97.252399999999994</v>
      </c>
      <c r="D35" s="365">
        <v>89.925299999999993</v>
      </c>
      <c r="E35" s="365">
        <v>94.983099999999993</v>
      </c>
      <c r="F35" s="365">
        <v>99.030500000000004</v>
      </c>
      <c r="G35" s="365">
        <v>101.67829999999999</v>
      </c>
      <c r="H35" s="365">
        <v>102.4455</v>
      </c>
      <c r="I35" s="365">
        <v>102.2783</v>
      </c>
      <c r="J35" s="365">
        <v>101.3951</v>
      </c>
      <c r="K35" s="365">
        <v>99.606200000000001</v>
      </c>
      <c r="L35" s="365">
        <v>102.0792</v>
      </c>
      <c r="M35" s="365">
        <v>102.5578</v>
      </c>
      <c r="N35" s="365">
        <v>103.1566</v>
      </c>
      <c r="O35" s="365">
        <v>101.8395</v>
      </c>
      <c r="P35" s="365">
        <v>101.9713</v>
      </c>
      <c r="Q35" s="365">
        <v>102.92019999999999</v>
      </c>
      <c r="R35" s="365">
        <v>102.2308</v>
      </c>
      <c r="S35" s="365">
        <v>102.8533</v>
      </c>
      <c r="T35" s="365">
        <v>102.6431</v>
      </c>
      <c r="U35" s="365">
        <v>102.58799999999999</v>
      </c>
      <c r="V35" s="365">
        <v>102.7654</v>
      </c>
      <c r="W35" s="365">
        <v>102.3536</v>
      </c>
      <c r="X35" s="365">
        <v>102.6901</v>
      </c>
      <c r="Y35" s="365">
        <v>102.4611</v>
      </c>
      <c r="Z35" s="365">
        <v>98.687200000000004</v>
      </c>
      <c r="AA35" s="365">
        <v>102.10760000000001</v>
      </c>
      <c r="AB35" s="365">
        <v>103.95650000000001</v>
      </c>
      <c r="AC35" s="365">
        <v>103.8045</v>
      </c>
      <c r="AD35" s="365">
        <v>104.5228</v>
      </c>
      <c r="AE35" s="365">
        <v>103.7017</v>
      </c>
      <c r="AF35" s="365">
        <v>103.9228</v>
      </c>
      <c r="AG35" s="365">
        <v>103.56789999999999</v>
      </c>
      <c r="AH35" s="365">
        <v>104.1408</v>
      </c>
      <c r="AI35" s="365">
        <v>104.4145</v>
      </c>
      <c r="AJ35" s="365">
        <v>103.4962</v>
      </c>
      <c r="AK35" s="365">
        <v>103.1023</v>
      </c>
      <c r="AL35" s="365">
        <v>103.7028</v>
      </c>
      <c r="AM35" s="365">
        <v>101.21939999999999</v>
      </c>
      <c r="AN35" s="365">
        <v>103.8329</v>
      </c>
      <c r="AO35" s="365">
        <v>104.0061</v>
      </c>
      <c r="AP35" s="365">
        <v>103.47750000000001</v>
      </c>
      <c r="AQ35" s="365">
        <v>105.0415</v>
      </c>
      <c r="AR35" s="365">
        <v>106.1277</v>
      </c>
      <c r="AS35" s="365">
        <v>106.6716</v>
      </c>
      <c r="AT35" s="365">
        <v>106.79810000000001</v>
      </c>
      <c r="AU35" s="365">
        <v>106.39660000000001</v>
      </c>
      <c r="AV35" s="365">
        <v>107.1486</v>
      </c>
      <c r="AW35" s="365">
        <v>107.4136</v>
      </c>
      <c r="AX35" s="365">
        <v>107.93246296</v>
      </c>
      <c r="AY35" s="376">
        <v>108.0793</v>
      </c>
      <c r="AZ35" s="376">
        <v>108.2972</v>
      </c>
      <c r="BA35" s="376">
        <v>108.52030000000001</v>
      </c>
      <c r="BB35" s="376">
        <v>108.7736</v>
      </c>
      <c r="BC35" s="376">
        <v>108.988</v>
      </c>
      <c r="BD35" s="376">
        <v>109.1885</v>
      </c>
      <c r="BE35" s="376">
        <v>109.3516</v>
      </c>
      <c r="BF35" s="376">
        <v>109.5423</v>
      </c>
      <c r="BG35" s="376">
        <v>109.73690000000001</v>
      </c>
      <c r="BH35" s="376">
        <v>109.9654</v>
      </c>
      <c r="BI35" s="376">
        <v>110.14530000000001</v>
      </c>
      <c r="BJ35" s="376">
        <v>110.3066</v>
      </c>
      <c r="BK35" s="376">
        <v>110.10850000000001</v>
      </c>
      <c r="BL35" s="376">
        <v>110.4884</v>
      </c>
      <c r="BM35" s="376">
        <v>111.1054</v>
      </c>
      <c r="BN35" s="376">
        <v>112.6883</v>
      </c>
      <c r="BO35" s="376">
        <v>113.233</v>
      </c>
      <c r="BP35" s="376">
        <v>113.4683</v>
      </c>
      <c r="BQ35" s="376">
        <v>112.9434</v>
      </c>
      <c r="BR35" s="376">
        <v>112.898</v>
      </c>
      <c r="BS35" s="376">
        <v>112.8811</v>
      </c>
      <c r="BT35" s="376">
        <v>112.8155</v>
      </c>
      <c r="BU35" s="376">
        <v>112.914</v>
      </c>
      <c r="BV35" s="376">
        <v>113.09910000000001</v>
      </c>
    </row>
    <row r="36" spans="1:74" ht="11.05" customHeight="1" x14ac:dyDescent="0.2">
      <c r="A36" s="274" t="s">
        <v>509</v>
      </c>
      <c r="B36" s="539" t="s">
        <v>1429</v>
      </c>
      <c r="C36" s="365">
        <v>100.9996</v>
      </c>
      <c r="D36" s="365">
        <v>97.0989</v>
      </c>
      <c r="E36" s="365">
        <v>100.0163</v>
      </c>
      <c r="F36" s="365">
        <v>99.583500000000001</v>
      </c>
      <c r="G36" s="365">
        <v>97.897400000000005</v>
      </c>
      <c r="H36" s="365">
        <v>99.142899999999997</v>
      </c>
      <c r="I36" s="365">
        <v>100.56270000000001</v>
      </c>
      <c r="J36" s="365">
        <v>101.2097</v>
      </c>
      <c r="K36" s="365">
        <v>101.2483</v>
      </c>
      <c r="L36" s="365">
        <v>100.66500000000001</v>
      </c>
      <c r="M36" s="365">
        <v>103.2527</v>
      </c>
      <c r="N36" s="365">
        <v>104.60680000000001</v>
      </c>
      <c r="O36" s="365">
        <v>104.175</v>
      </c>
      <c r="P36" s="365">
        <v>108.628</v>
      </c>
      <c r="Q36" s="365">
        <v>107.9815</v>
      </c>
      <c r="R36" s="365">
        <v>106.35080000000001</v>
      </c>
      <c r="S36" s="365">
        <v>107.24769999999999</v>
      </c>
      <c r="T36" s="365">
        <v>107.6157</v>
      </c>
      <c r="U36" s="365">
        <v>107.4306</v>
      </c>
      <c r="V36" s="365">
        <v>107.2458</v>
      </c>
      <c r="W36" s="365">
        <v>109.3246</v>
      </c>
      <c r="X36" s="365">
        <v>108.2349</v>
      </c>
      <c r="Y36" s="365">
        <v>107.2139</v>
      </c>
      <c r="Z36" s="365">
        <v>106.7136</v>
      </c>
      <c r="AA36" s="365">
        <v>109.1545</v>
      </c>
      <c r="AB36" s="365">
        <v>110.0491</v>
      </c>
      <c r="AC36" s="365">
        <v>106.48950000000001</v>
      </c>
      <c r="AD36" s="365">
        <v>105.8402</v>
      </c>
      <c r="AE36" s="365">
        <v>106.1083</v>
      </c>
      <c r="AF36" s="365">
        <v>104.5762</v>
      </c>
      <c r="AG36" s="365">
        <v>104.4145</v>
      </c>
      <c r="AH36" s="365">
        <v>104.54470000000001</v>
      </c>
      <c r="AI36" s="365">
        <v>104.68770000000001</v>
      </c>
      <c r="AJ36" s="365">
        <v>105.27290000000001</v>
      </c>
      <c r="AK36" s="365">
        <v>103.5568</v>
      </c>
      <c r="AL36" s="365">
        <v>103.8036</v>
      </c>
      <c r="AM36" s="365">
        <v>100.4795</v>
      </c>
      <c r="AN36" s="365">
        <v>101.58499999999999</v>
      </c>
      <c r="AO36" s="365">
        <v>100.0222</v>
      </c>
      <c r="AP36" s="365">
        <v>99.920100000000005</v>
      </c>
      <c r="AQ36" s="365">
        <v>99.111699999999999</v>
      </c>
      <c r="AR36" s="365">
        <v>100.47969999999999</v>
      </c>
      <c r="AS36" s="365">
        <v>100.5616</v>
      </c>
      <c r="AT36" s="365">
        <v>99.796700000000001</v>
      </c>
      <c r="AU36" s="365">
        <v>100.8445</v>
      </c>
      <c r="AV36" s="365">
        <v>102.0365</v>
      </c>
      <c r="AW36" s="365">
        <v>103.3428</v>
      </c>
      <c r="AX36" s="365">
        <v>102.08782963</v>
      </c>
      <c r="AY36" s="376">
        <v>101.9264</v>
      </c>
      <c r="AZ36" s="376">
        <v>101.93300000000001</v>
      </c>
      <c r="BA36" s="376">
        <v>101.92319999999999</v>
      </c>
      <c r="BB36" s="376">
        <v>101.8887</v>
      </c>
      <c r="BC36" s="376">
        <v>101.8527</v>
      </c>
      <c r="BD36" s="376">
        <v>101.8069</v>
      </c>
      <c r="BE36" s="376">
        <v>101.6995</v>
      </c>
      <c r="BF36" s="376">
        <v>101.6726</v>
      </c>
      <c r="BG36" s="376">
        <v>101.6746</v>
      </c>
      <c r="BH36" s="376">
        <v>101.7058</v>
      </c>
      <c r="BI36" s="376">
        <v>101.7651</v>
      </c>
      <c r="BJ36" s="376">
        <v>101.85290000000001</v>
      </c>
      <c r="BK36" s="376">
        <v>101.8931</v>
      </c>
      <c r="BL36" s="376">
        <v>102.0949</v>
      </c>
      <c r="BM36" s="376">
        <v>102.3822</v>
      </c>
      <c r="BN36" s="376">
        <v>103.03230000000001</v>
      </c>
      <c r="BO36" s="376">
        <v>103.28270000000001</v>
      </c>
      <c r="BP36" s="376">
        <v>103.41070000000001</v>
      </c>
      <c r="BQ36" s="376">
        <v>103.14579999999999</v>
      </c>
      <c r="BR36" s="376">
        <v>103.2319</v>
      </c>
      <c r="BS36" s="376">
        <v>103.3985</v>
      </c>
      <c r="BT36" s="376">
        <v>103.7255</v>
      </c>
      <c r="BU36" s="376">
        <v>103.99339999999999</v>
      </c>
      <c r="BV36" s="376">
        <v>104.2818</v>
      </c>
    </row>
    <row r="37" spans="1:74" ht="11.05" customHeight="1" x14ac:dyDescent="0.2">
      <c r="A37" s="274" t="s">
        <v>510</v>
      </c>
      <c r="B37" s="539" t="s">
        <v>1430</v>
      </c>
      <c r="C37" s="365">
        <v>94.268000000000001</v>
      </c>
      <c r="D37" s="365">
        <v>92.108000000000004</v>
      </c>
      <c r="E37" s="365">
        <v>94.170599999999993</v>
      </c>
      <c r="F37" s="365">
        <v>96.670599999999993</v>
      </c>
      <c r="G37" s="365">
        <v>95.113</v>
      </c>
      <c r="H37" s="365">
        <v>96.073099999999997</v>
      </c>
      <c r="I37" s="365">
        <v>97.094499999999996</v>
      </c>
      <c r="J37" s="365">
        <v>96.903300000000002</v>
      </c>
      <c r="K37" s="365">
        <v>97.312100000000001</v>
      </c>
      <c r="L37" s="365">
        <v>98.395399999999995</v>
      </c>
      <c r="M37" s="365">
        <v>98.066699999999997</v>
      </c>
      <c r="N37" s="365">
        <v>96.598699999999994</v>
      </c>
      <c r="O37" s="365">
        <v>94.261600000000001</v>
      </c>
      <c r="P37" s="365">
        <v>95.712100000000007</v>
      </c>
      <c r="Q37" s="365">
        <v>94.588300000000004</v>
      </c>
      <c r="R37" s="365">
        <v>95.830500000000001</v>
      </c>
      <c r="S37" s="365">
        <v>96.523799999999994</v>
      </c>
      <c r="T37" s="365">
        <v>95.466499999999996</v>
      </c>
      <c r="U37" s="365">
        <v>96.350399999999993</v>
      </c>
      <c r="V37" s="365">
        <v>94.838999999999999</v>
      </c>
      <c r="W37" s="365">
        <v>94.320800000000006</v>
      </c>
      <c r="X37" s="365">
        <v>94.889700000000005</v>
      </c>
      <c r="Y37" s="365">
        <v>92.208699999999993</v>
      </c>
      <c r="Z37" s="365">
        <v>90.578400000000002</v>
      </c>
      <c r="AA37" s="365">
        <v>93.985200000000006</v>
      </c>
      <c r="AB37" s="365">
        <v>95.072699999999998</v>
      </c>
      <c r="AC37" s="365">
        <v>94.938100000000006</v>
      </c>
      <c r="AD37" s="365">
        <v>95.757199999999997</v>
      </c>
      <c r="AE37" s="365">
        <v>95.096400000000003</v>
      </c>
      <c r="AF37" s="365">
        <v>95.685000000000002</v>
      </c>
      <c r="AG37" s="365">
        <v>94.351299999999995</v>
      </c>
      <c r="AH37" s="365">
        <v>94.133099999999999</v>
      </c>
      <c r="AI37" s="365">
        <v>96.114999999999995</v>
      </c>
      <c r="AJ37" s="365">
        <v>93.393000000000001</v>
      </c>
      <c r="AK37" s="365">
        <v>94.748400000000004</v>
      </c>
      <c r="AL37" s="365">
        <v>94.850499999999997</v>
      </c>
      <c r="AM37" s="365">
        <v>92.856499999999997</v>
      </c>
      <c r="AN37" s="365">
        <v>93.6023</v>
      </c>
      <c r="AO37" s="365">
        <v>94.614699999999999</v>
      </c>
      <c r="AP37" s="365">
        <v>92.613299999999995</v>
      </c>
      <c r="AQ37" s="365">
        <v>95.686999999999998</v>
      </c>
      <c r="AR37" s="365">
        <v>92.319100000000006</v>
      </c>
      <c r="AS37" s="365">
        <v>92.686999999999998</v>
      </c>
      <c r="AT37" s="365">
        <v>94.669700000000006</v>
      </c>
      <c r="AU37" s="365">
        <v>94.746600000000001</v>
      </c>
      <c r="AV37" s="365">
        <v>91.910700000000006</v>
      </c>
      <c r="AW37" s="365">
        <v>91.884600000000006</v>
      </c>
      <c r="AX37" s="365">
        <v>92.969047160000002</v>
      </c>
      <c r="AY37" s="376">
        <v>93.480050000000006</v>
      </c>
      <c r="AZ37" s="376">
        <v>93.850080000000005</v>
      </c>
      <c r="BA37" s="376">
        <v>94.285889999999995</v>
      </c>
      <c r="BB37" s="376">
        <v>94.846509999999995</v>
      </c>
      <c r="BC37" s="376">
        <v>95.369649999999993</v>
      </c>
      <c r="BD37" s="376">
        <v>95.91431</v>
      </c>
      <c r="BE37" s="376">
        <v>96.557069999999996</v>
      </c>
      <c r="BF37" s="376">
        <v>97.087370000000007</v>
      </c>
      <c r="BG37" s="376">
        <v>97.581779999999995</v>
      </c>
      <c r="BH37" s="376">
        <v>98.16977</v>
      </c>
      <c r="BI37" s="376">
        <v>98.4953</v>
      </c>
      <c r="BJ37" s="376">
        <v>98.687830000000005</v>
      </c>
      <c r="BK37" s="376">
        <v>97.777240000000006</v>
      </c>
      <c r="BL37" s="376">
        <v>98.431380000000004</v>
      </c>
      <c r="BM37" s="376">
        <v>99.680109999999999</v>
      </c>
      <c r="BN37" s="376">
        <v>103.35720000000001</v>
      </c>
      <c r="BO37" s="376">
        <v>104.4198</v>
      </c>
      <c r="BP37" s="376">
        <v>104.7017</v>
      </c>
      <c r="BQ37" s="376">
        <v>102.96210000000001</v>
      </c>
      <c r="BR37" s="376">
        <v>102.6131</v>
      </c>
      <c r="BS37" s="376">
        <v>102.414</v>
      </c>
      <c r="BT37" s="376">
        <v>102.4242</v>
      </c>
      <c r="BU37" s="376">
        <v>102.48</v>
      </c>
      <c r="BV37" s="376">
        <v>102.64100000000001</v>
      </c>
    </row>
    <row r="38" spans="1:74" ht="11.05" customHeight="1" x14ac:dyDescent="0.2">
      <c r="A38" s="131" t="s">
        <v>501</v>
      </c>
      <c r="B38" s="783" t="s">
        <v>1431</v>
      </c>
      <c r="C38" s="365">
        <v>93.827969601000007</v>
      </c>
      <c r="D38" s="365">
        <v>87.880667364000004</v>
      </c>
      <c r="E38" s="365">
        <v>92.92955886</v>
      </c>
      <c r="F38" s="365">
        <v>95.251005929000002</v>
      </c>
      <c r="G38" s="365">
        <v>95.625686393999999</v>
      </c>
      <c r="H38" s="365">
        <v>96.601106707</v>
      </c>
      <c r="I38" s="365">
        <v>97.176668441999993</v>
      </c>
      <c r="J38" s="365">
        <v>96.730672464999998</v>
      </c>
      <c r="K38" s="365">
        <v>95.782465603000006</v>
      </c>
      <c r="L38" s="365">
        <v>97.370198865000006</v>
      </c>
      <c r="M38" s="365">
        <v>97.837526447000002</v>
      </c>
      <c r="N38" s="365">
        <v>97.921762583000003</v>
      </c>
      <c r="O38" s="365">
        <v>96.351246813000003</v>
      </c>
      <c r="P38" s="365">
        <v>97.999494514000006</v>
      </c>
      <c r="Q38" s="365">
        <v>97.680536372999995</v>
      </c>
      <c r="R38" s="365">
        <v>97.060591173000006</v>
      </c>
      <c r="S38" s="365">
        <v>97.591015291000005</v>
      </c>
      <c r="T38" s="365">
        <v>97.022615024999993</v>
      </c>
      <c r="U38" s="365">
        <v>96.988144145999996</v>
      </c>
      <c r="V38" s="365">
        <v>96.457800418000005</v>
      </c>
      <c r="W38" s="365">
        <v>96.914022576999997</v>
      </c>
      <c r="X38" s="365">
        <v>96.593053702000006</v>
      </c>
      <c r="Y38" s="365">
        <v>95.327428827000006</v>
      </c>
      <c r="Z38" s="365">
        <v>92.941587034999998</v>
      </c>
      <c r="AA38" s="365">
        <v>95.852678026999996</v>
      </c>
      <c r="AB38" s="365">
        <v>96.641656237000007</v>
      </c>
      <c r="AC38" s="365">
        <v>96.048259923000003</v>
      </c>
      <c r="AD38" s="365">
        <v>96.215117770999996</v>
      </c>
      <c r="AE38" s="365">
        <v>96.039396291000003</v>
      </c>
      <c r="AF38" s="365">
        <v>95.546643711000002</v>
      </c>
      <c r="AG38" s="365">
        <v>95.319289709000003</v>
      </c>
      <c r="AH38" s="365">
        <v>95.481080434000006</v>
      </c>
      <c r="AI38" s="365">
        <v>96.627043146000005</v>
      </c>
      <c r="AJ38" s="365">
        <v>95.600083431000002</v>
      </c>
      <c r="AK38" s="365">
        <v>95.697554784999994</v>
      </c>
      <c r="AL38" s="365">
        <v>96.066598088000006</v>
      </c>
      <c r="AM38" s="365">
        <v>93.568057550000006</v>
      </c>
      <c r="AN38" s="365">
        <v>94.568542042999994</v>
      </c>
      <c r="AO38" s="365">
        <v>95.013547032000005</v>
      </c>
      <c r="AP38" s="365">
        <v>93.447357456000006</v>
      </c>
      <c r="AQ38" s="365">
        <v>95.109577611000006</v>
      </c>
      <c r="AR38" s="365">
        <v>94.368718943000005</v>
      </c>
      <c r="AS38" s="365">
        <v>94.151998376999998</v>
      </c>
      <c r="AT38" s="365">
        <v>94.744403613000003</v>
      </c>
      <c r="AU38" s="365">
        <v>95.074029367999998</v>
      </c>
      <c r="AV38" s="365">
        <v>94.588874708999995</v>
      </c>
      <c r="AW38" s="365">
        <v>94.578088370000003</v>
      </c>
      <c r="AX38" s="365">
        <v>95.206474675999999</v>
      </c>
      <c r="AY38" s="376">
        <v>95.340800000000002</v>
      </c>
      <c r="AZ38" s="376">
        <v>95.504409999999993</v>
      </c>
      <c r="BA38" s="376">
        <v>95.683030000000002</v>
      </c>
      <c r="BB38" s="376">
        <v>95.911640000000006</v>
      </c>
      <c r="BC38" s="376">
        <v>96.094080000000005</v>
      </c>
      <c r="BD38" s="376">
        <v>96.265309999999999</v>
      </c>
      <c r="BE38" s="376">
        <v>96.42192</v>
      </c>
      <c r="BF38" s="376">
        <v>96.57329</v>
      </c>
      <c r="BG38" s="376">
        <v>96.71602</v>
      </c>
      <c r="BH38" s="376">
        <v>96.908209999999997</v>
      </c>
      <c r="BI38" s="376">
        <v>96.99006</v>
      </c>
      <c r="BJ38" s="376">
        <v>97.019679999999994</v>
      </c>
      <c r="BK38" s="376">
        <v>96.476200000000006</v>
      </c>
      <c r="BL38" s="376">
        <v>96.792029999999997</v>
      </c>
      <c r="BM38" s="376">
        <v>97.446290000000005</v>
      </c>
      <c r="BN38" s="376">
        <v>99.490210000000005</v>
      </c>
      <c r="BO38" s="376">
        <v>100.0329</v>
      </c>
      <c r="BP38" s="376">
        <v>100.12560000000001</v>
      </c>
      <c r="BQ38" s="376">
        <v>99.049409999999995</v>
      </c>
      <c r="BR38" s="376">
        <v>98.781369999999995</v>
      </c>
      <c r="BS38" s="376">
        <v>98.602549999999994</v>
      </c>
      <c r="BT38" s="376">
        <v>98.517219999999995</v>
      </c>
      <c r="BU38" s="376">
        <v>98.513660000000002</v>
      </c>
      <c r="BV38" s="376">
        <v>98.596119999999999</v>
      </c>
    </row>
    <row r="39" spans="1:74" ht="11.05" customHeight="1" x14ac:dyDescent="0.2">
      <c r="A39" s="131" t="s">
        <v>502</v>
      </c>
      <c r="B39" s="783" t="s">
        <v>1432</v>
      </c>
      <c r="C39" s="365">
        <v>97.140268750000004</v>
      </c>
      <c r="D39" s="365">
        <v>92.112462500000007</v>
      </c>
      <c r="E39" s="365">
        <v>96.036249999999995</v>
      </c>
      <c r="F39" s="365">
        <v>96.410968749999995</v>
      </c>
      <c r="G39" s="365">
        <v>96.643043750000004</v>
      </c>
      <c r="H39" s="365">
        <v>96.934075000000007</v>
      </c>
      <c r="I39" s="365">
        <v>97.608312499999997</v>
      </c>
      <c r="J39" s="365">
        <v>97.458587499999993</v>
      </c>
      <c r="K39" s="365">
        <v>96.699606250000002</v>
      </c>
      <c r="L39" s="365">
        <v>97.918043749999995</v>
      </c>
      <c r="M39" s="365">
        <v>98.878200000000007</v>
      </c>
      <c r="N39" s="365">
        <v>99.484256250000001</v>
      </c>
      <c r="O39" s="365">
        <v>98.657718750000001</v>
      </c>
      <c r="P39" s="365">
        <v>100.45014999999999</v>
      </c>
      <c r="Q39" s="365">
        <v>100.7529875</v>
      </c>
      <c r="R39" s="365">
        <v>99.990418750000003</v>
      </c>
      <c r="S39" s="365">
        <v>100.228375</v>
      </c>
      <c r="T39" s="365">
        <v>99.9836375</v>
      </c>
      <c r="U39" s="365">
        <v>99.848643749999994</v>
      </c>
      <c r="V39" s="365">
        <v>99.636218749999998</v>
      </c>
      <c r="W39" s="365">
        <v>100.0398375</v>
      </c>
      <c r="X39" s="365">
        <v>99.502262500000001</v>
      </c>
      <c r="Y39" s="365">
        <v>98.794399999999996</v>
      </c>
      <c r="Z39" s="365">
        <v>96.861081249999998</v>
      </c>
      <c r="AA39" s="365">
        <v>99.025512500000005</v>
      </c>
      <c r="AB39" s="365">
        <v>99.175318750000002</v>
      </c>
      <c r="AC39" s="365">
        <v>98.101574999999997</v>
      </c>
      <c r="AD39" s="365">
        <v>98.385475</v>
      </c>
      <c r="AE39" s="365">
        <v>98.501387500000007</v>
      </c>
      <c r="AF39" s="365">
        <v>97.534374999999997</v>
      </c>
      <c r="AG39" s="365">
        <v>97.520899999999997</v>
      </c>
      <c r="AH39" s="365">
        <v>97.762618750000001</v>
      </c>
      <c r="AI39" s="365">
        <v>98.448556249999996</v>
      </c>
      <c r="AJ39" s="365">
        <v>97.6854625</v>
      </c>
      <c r="AK39" s="365">
        <v>98.082806250000004</v>
      </c>
      <c r="AL39" s="365">
        <v>97.948750000000004</v>
      </c>
      <c r="AM39" s="365">
        <v>95.799518750000004</v>
      </c>
      <c r="AN39" s="365">
        <v>97.21076875</v>
      </c>
      <c r="AO39" s="365">
        <v>97.060837500000005</v>
      </c>
      <c r="AP39" s="365">
        <v>96.058662499999997</v>
      </c>
      <c r="AQ39" s="365">
        <v>96.863543750000005</v>
      </c>
      <c r="AR39" s="365">
        <v>96.974887499999994</v>
      </c>
      <c r="AS39" s="365">
        <v>96.264512499999995</v>
      </c>
      <c r="AT39" s="365">
        <v>96.787175000000005</v>
      </c>
      <c r="AU39" s="365">
        <v>96.9680125</v>
      </c>
      <c r="AV39" s="365">
        <v>96.751043749999994</v>
      </c>
      <c r="AW39" s="365">
        <v>97.100418750000003</v>
      </c>
      <c r="AX39" s="365">
        <v>97.449977630999996</v>
      </c>
      <c r="AY39" s="376">
        <v>97.540139999999994</v>
      </c>
      <c r="AZ39" s="376">
        <v>97.675219999999996</v>
      </c>
      <c r="BA39" s="376">
        <v>97.815349999999995</v>
      </c>
      <c r="BB39" s="376">
        <v>97.97287</v>
      </c>
      <c r="BC39" s="376">
        <v>98.113870000000006</v>
      </c>
      <c r="BD39" s="376">
        <v>98.25067</v>
      </c>
      <c r="BE39" s="376">
        <v>98.376459999999994</v>
      </c>
      <c r="BF39" s="376">
        <v>98.510009999999994</v>
      </c>
      <c r="BG39" s="376">
        <v>98.644509999999997</v>
      </c>
      <c r="BH39" s="376">
        <v>98.806049999999999</v>
      </c>
      <c r="BI39" s="376">
        <v>98.922830000000005</v>
      </c>
      <c r="BJ39" s="376">
        <v>99.020960000000002</v>
      </c>
      <c r="BK39" s="376">
        <v>98.860730000000004</v>
      </c>
      <c r="BL39" s="376">
        <v>99.101349999999996</v>
      </c>
      <c r="BM39" s="376">
        <v>99.503119999999996</v>
      </c>
      <c r="BN39" s="376">
        <v>100.55119999999999</v>
      </c>
      <c r="BO39" s="376">
        <v>100.9114</v>
      </c>
      <c r="BP39" s="376">
        <v>101.0688</v>
      </c>
      <c r="BQ39" s="376">
        <v>100.7063</v>
      </c>
      <c r="BR39" s="376">
        <v>100.696</v>
      </c>
      <c r="BS39" s="376">
        <v>100.72069999999999</v>
      </c>
      <c r="BT39" s="376">
        <v>100.7773</v>
      </c>
      <c r="BU39" s="376">
        <v>100.8746</v>
      </c>
      <c r="BV39" s="376">
        <v>101.0095</v>
      </c>
    </row>
    <row r="40" spans="1:74" ht="11.05" customHeight="1" x14ac:dyDescent="0.2">
      <c r="A40" s="131" t="s">
        <v>503</v>
      </c>
      <c r="B40" s="783" t="s">
        <v>1433</v>
      </c>
      <c r="C40" s="365">
        <v>96.084566680999998</v>
      </c>
      <c r="D40" s="365">
        <v>89.709999663999994</v>
      </c>
      <c r="E40" s="365">
        <v>94.036942366000005</v>
      </c>
      <c r="F40" s="365">
        <v>95.821795027999997</v>
      </c>
      <c r="G40" s="365">
        <v>97.007761739000003</v>
      </c>
      <c r="H40" s="365">
        <v>97.520868922000005</v>
      </c>
      <c r="I40" s="365">
        <v>97.948522510000004</v>
      </c>
      <c r="J40" s="365">
        <v>97.315293543999999</v>
      </c>
      <c r="K40" s="365">
        <v>95.763720925000001</v>
      </c>
      <c r="L40" s="365">
        <v>97.808753596000003</v>
      </c>
      <c r="M40" s="365">
        <v>98.543699763000006</v>
      </c>
      <c r="N40" s="365">
        <v>98.691735459</v>
      </c>
      <c r="O40" s="365">
        <v>97.578112548999997</v>
      </c>
      <c r="P40" s="365">
        <v>98.603141656999995</v>
      </c>
      <c r="Q40" s="365">
        <v>98.960135905000001</v>
      </c>
      <c r="R40" s="365">
        <v>98.738876970000007</v>
      </c>
      <c r="S40" s="365">
        <v>98.691534601000001</v>
      </c>
      <c r="T40" s="365">
        <v>98.279750659000001</v>
      </c>
      <c r="U40" s="365">
        <v>98.411732227000002</v>
      </c>
      <c r="V40" s="365">
        <v>98.042245867000005</v>
      </c>
      <c r="W40" s="365">
        <v>98.006100039000003</v>
      </c>
      <c r="X40" s="365">
        <v>97.877999962999993</v>
      </c>
      <c r="Y40" s="365">
        <v>96.842047790999999</v>
      </c>
      <c r="Z40" s="365">
        <v>94.327457503999995</v>
      </c>
      <c r="AA40" s="365">
        <v>96.968055294999999</v>
      </c>
      <c r="AB40" s="365">
        <v>97.509575437999999</v>
      </c>
      <c r="AC40" s="365">
        <v>97.13900271</v>
      </c>
      <c r="AD40" s="365">
        <v>97.571926934000004</v>
      </c>
      <c r="AE40" s="365">
        <v>97.487420885000006</v>
      </c>
      <c r="AF40" s="365">
        <v>97.055771660000005</v>
      </c>
      <c r="AG40" s="365">
        <v>97.156244955000005</v>
      </c>
      <c r="AH40" s="365">
        <v>97.198855131000002</v>
      </c>
      <c r="AI40" s="365">
        <v>97.956178058000006</v>
      </c>
      <c r="AJ40" s="365">
        <v>96.706606644999994</v>
      </c>
      <c r="AK40" s="365">
        <v>97.252985265000007</v>
      </c>
      <c r="AL40" s="365">
        <v>97.431052109999996</v>
      </c>
      <c r="AM40" s="365">
        <v>95.286758685999999</v>
      </c>
      <c r="AN40" s="365">
        <v>96.607203171999998</v>
      </c>
      <c r="AO40" s="365">
        <v>96.915137462999994</v>
      </c>
      <c r="AP40" s="365">
        <v>95.965145476999993</v>
      </c>
      <c r="AQ40" s="365">
        <v>97.228316591999999</v>
      </c>
      <c r="AR40" s="365">
        <v>96.843515111000002</v>
      </c>
      <c r="AS40" s="365">
        <v>95.936373786000004</v>
      </c>
      <c r="AT40" s="365">
        <v>96.606279896000004</v>
      </c>
      <c r="AU40" s="365">
        <v>96.584401729999996</v>
      </c>
      <c r="AV40" s="365">
        <v>95.616421521000007</v>
      </c>
      <c r="AW40" s="365">
        <v>95.776758885000007</v>
      </c>
      <c r="AX40" s="365">
        <v>96.425488169000005</v>
      </c>
      <c r="AY40" s="376">
        <v>96.671379999999999</v>
      </c>
      <c r="AZ40" s="376">
        <v>96.87021</v>
      </c>
      <c r="BA40" s="376">
        <v>97.086280000000002</v>
      </c>
      <c r="BB40" s="376">
        <v>97.348920000000007</v>
      </c>
      <c r="BC40" s="376">
        <v>97.577500000000001</v>
      </c>
      <c r="BD40" s="376">
        <v>97.801339999999996</v>
      </c>
      <c r="BE40" s="376">
        <v>98.028499999999994</v>
      </c>
      <c r="BF40" s="376">
        <v>98.236829999999998</v>
      </c>
      <c r="BG40" s="376">
        <v>98.434399999999997</v>
      </c>
      <c r="BH40" s="376">
        <v>98.657089999999997</v>
      </c>
      <c r="BI40" s="376">
        <v>98.806190000000001</v>
      </c>
      <c r="BJ40" s="376">
        <v>98.917619999999999</v>
      </c>
      <c r="BK40" s="376">
        <v>98.587459999999993</v>
      </c>
      <c r="BL40" s="376">
        <v>98.926419999999993</v>
      </c>
      <c r="BM40" s="376">
        <v>99.530619999999999</v>
      </c>
      <c r="BN40" s="376">
        <v>101.2067</v>
      </c>
      <c r="BO40" s="376">
        <v>101.7364</v>
      </c>
      <c r="BP40" s="376">
        <v>101.92619999999999</v>
      </c>
      <c r="BQ40" s="376">
        <v>101.27330000000001</v>
      </c>
      <c r="BR40" s="376">
        <v>101.16079999999999</v>
      </c>
      <c r="BS40" s="376">
        <v>101.08580000000001</v>
      </c>
      <c r="BT40" s="376">
        <v>101.00279999999999</v>
      </c>
      <c r="BU40" s="376">
        <v>101.0367</v>
      </c>
      <c r="BV40" s="376">
        <v>101.142</v>
      </c>
    </row>
    <row r="41" spans="1:74" ht="11.05" customHeight="1" x14ac:dyDescent="0.2">
      <c r="A41" s="131" t="s">
        <v>504</v>
      </c>
      <c r="B41" s="783" t="s">
        <v>1434</v>
      </c>
      <c r="C41" s="365">
        <v>93.817516560000001</v>
      </c>
      <c r="D41" s="365">
        <v>84.097153141000007</v>
      </c>
      <c r="E41" s="365">
        <v>90.719957629999996</v>
      </c>
      <c r="F41" s="365">
        <v>94.439982220000005</v>
      </c>
      <c r="G41" s="365">
        <v>96.470210109000007</v>
      </c>
      <c r="H41" s="365">
        <v>97.263567913000003</v>
      </c>
      <c r="I41" s="365">
        <v>97.386085245000004</v>
      </c>
      <c r="J41" s="365">
        <v>96.208470513999998</v>
      </c>
      <c r="K41" s="365">
        <v>93.858323193000004</v>
      </c>
      <c r="L41" s="365">
        <v>96.801964033000004</v>
      </c>
      <c r="M41" s="365">
        <v>97.358117008999997</v>
      </c>
      <c r="N41" s="365">
        <v>97.633995092000006</v>
      </c>
      <c r="O41" s="365">
        <v>96.322310131999998</v>
      </c>
      <c r="P41" s="365">
        <v>97.028536426000002</v>
      </c>
      <c r="Q41" s="365">
        <v>97.330871165999994</v>
      </c>
      <c r="R41" s="365">
        <v>96.574440073000005</v>
      </c>
      <c r="S41" s="365">
        <v>96.743004056000004</v>
      </c>
      <c r="T41" s="365">
        <v>96.272916276000004</v>
      </c>
      <c r="U41" s="365">
        <v>96.094772391999996</v>
      </c>
      <c r="V41" s="365">
        <v>95.750015255999998</v>
      </c>
      <c r="W41" s="365">
        <v>95.679780399999999</v>
      </c>
      <c r="X41" s="365">
        <v>95.328142803999995</v>
      </c>
      <c r="Y41" s="365">
        <v>94.393025167999994</v>
      </c>
      <c r="Z41" s="365">
        <v>90.743714905999994</v>
      </c>
      <c r="AA41" s="365">
        <v>94.361534128000002</v>
      </c>
      <c r="AB41" s="365">
        <v>95.449780249</v>
      </c>
      <c r="AC41" s="365">
        <v>95.283256035999997</v>
      </c>
      <c r="AD41" s="365">
        <v>95.367834846999997</v>
      </c>
      <c r="AE41" s="365">
        <v>95.062285156000002</v>
      </c>
      <c r="AF41" s="365">
        <v>94.789993588000002</v>
      </c>
      <c r="AG41" s="365">
        <v>95.022309918000005</v>
      </c>
      <c r="AH41" s="365">
        <v>95.342072912999996</v>
      </c>
      <c r="AI41" s="365">
        <v>96.063065473999998</v>
      </c>
      <c r="AJ41" s="365">
        <v>95.011148672999994</v>
      </c>
      <c r="AK41" s="365">
        <v>95.135195589999995</v>
      </c>
      <c r="AL41" s="365">
        <v>95.732274222000001</v>
      </c>
      <c r="AM41" s="365">
        <v>92.629150804999995</v>
      </c>
      <c r="AN41" s="365">
        <v>94.283494520000005</v>
      </c>
      <c r="AO41" s="365">
        <v>94.884568969</v>
      </c>
      <c r="AP41" s="365">
        <v>93.540449760000001</v>
      </c>
      <c r="AQ41" s="365">
        <v>95.231873645999997</v>
      </c>
      <c r="AR41" s="365">
        <v>95.305573525</v>
      </c>
      <c r="AS41" s="365">
        <v>94.213574864999998</v>
      </c>
      <c r="AT41" s="365">
        <v>94.803355741000004</v>
      </c>
      <c r="AU41" s="365">
        <v>94.822996704999994</v>
      </c>
      <c r="AV41" s="365">
        <v>94.517957065999994</v>
      </c>
      <c r="AW41" s="365">
        <v>94.578107165000006</v>
      </c>
      <c r="AX41" s="365">
        <v>95.041167395000002</v>
      </c>
      <c r="AY41" s="376">
        <v>95.195909999999998</v>
      </c>
      <c r="AZ41" s="376">
        <v>95.349710000000002</v>
      </c>
      <c r="BA41" s="376">
        <v>95.511660000000006</v>
      </c>
      <c r="BB41" s="376">
        <v>95.725369999999998</v>
      </c>
      <c r="BC41" s="376">
        <v>95.870900000000006</v>
      </c>
      <c r="BD41" s="376">
        <v>95.991879999999995</v>
      </c>
      <c r="BE41" s="376">
        <v>96.06756</v>
      </c>
      <c r="BF41" s="376">
        <v>96.154960000000003</v>
      </c>
      <c r="BG41" s="376">
        <v>96.233350000000002</v>
      </c>
      <c r="BH41" s="376">
        <v>96.341999999999999</v>
      </c>
      <c r="BI41" s="376">
        <v>96.372910000000005</v>
      </c>
      <c r="BJ41" s="376">
        <v>96.365350000000007</v>
      </c>
      <c r="BK41" s="376">
        <v>95.820160000000001</v>
      </c>
      <c r="BL41" s="376">
        <v>96.110039999999998</v>
      </c>
      <c r="BM41" s="376">
        <v>96.735830000000007</v>
      </c>
      <c r="BN41" s="376">
        <v>98.737729999999999</v>
      </c>
      <c r="BO41" s="376">
        <v>99.255170000000007</v>
      </c>
      <c r="BP41" s="376">
        <v>99.328360000000004</v>
      </c>
      <c r="BQ41" s="376">
        <v>98.295439999999999</v>
      </c>
      <c r="BR41" s="376">
        <v>97.976519999999994</v>
      </c>
      <c r="BS41" s="376">
        <v>97.70975</v>
      </c>
      <c r="BT41" s="376">
        <v>97.413759999999996</v>
      </c>
      <c r="BU41" s="376">
        <v>97.312309999999997</v>
      </c>
      <c r="BV41" s="376">
        <v>97.324039999999997</v>
      </c>
    </row>
    <row r="42" spans="1:74" ht="11.05" customHeight="1" x14ac:dyDescent="0.2">
      <c r="A42" s="17"/>
      <c r="B42" s="19"/>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5"/>
      <c r="AY42" s="376"/>
      <c r="AZ42" s="376"/>
      <c r="BA42" s="376"/>
      <c r="BB42" s="376"/>
      <c r="BC42" s="376"/>
      <c r="BD42" s="376"/>
      <c r="BE42" s="376"/>
      <c r="BF42" s="376"/>
      <c r="BG42" s="376"/>
      <c r="BH42" s="376"/>
      <c r="BI42" s="376"/>
      <c r="BJ42" s="376"/>
      <c r="BK42" s="376"/>
      <c r="BL42" s="376"/>
      <c r="BM42" s="376"/>
      <c r="BN42" s="376"/>
      <c r="BO42" s="376"/>
      <c r="BP42" s="376"/>
      <c r="BQ42" s="376"/>
      <c r="BR42" s="376"/>
      <c r="BS42" s="376"/>
      <c r="BT42" s="376"/>
      <c r="BU42" s="376"/>
      <c r="BV42" s="376"/>
    </row>
    <row r="43" spans="1:74" ht="11.05" customHeight="1" x14ac:dyDescent="0.2">
      <c r="A43" s="77"/>
      <c r="B43" s="73" t="s">
        <v>8</v>
      </c>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5"/>
      <c r="AY43" s="376"/>
      <c r="AZ43" s="376"/>
      <c r="BA43" s="376"/>
      <c r="BB43" s="376"/>
      <c r="BC43" s="376"/>
      <c r="BD43" s="376"/>
      <c r="BE43" s="376"/>
      <c r="BF43" s="376"/>
      <c r="BG43" s="376"/>
      <c r="BH43" s="376"/>
      <c r="BI43" s="376"/>
      <c r="BJ43" s="376"/>
      <c r="BK43" s="376"/>
      <c r="BL43" s="376"/>
      <c r="BM43" s="376"/>
      <c r="BN43" s="376"/>
      <c r="BO43" s="376"/>
      <c r="BP43" s="376"/>
      <c r="BQ43" s="376"/>
      <c r="BR43" s="376"/>
      <c r="BS43" s="376"/>
      <c r="BT43" s="376"/>
      <c r="BU43" s="376"/>
      <c r="BV43" s="376"/>
    </row>
    <row r="44" spans="1:74" ht="11.05" customHeight="1" x14ac:dyDescent="0.2">
      <c r="A44" s="71"/>
      <c r="B44" s="532" t="s">
        <v>500</v>
      </c>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9"/>
      <c r="AZ44" s="529"/>
      <c r="BA44" s="529"/>
      <c r="BB44" s="529"/>
      <c r="BC44" s="529"/>
      <c r="BD44" s="529"/>
      <c r="BE44" s="529"/>
      <c r="BF44" s="529"/>
      <c r="BG44" s="529"/>
      <c r="BH44" s="529"/>
      <c r="BI44" s="529"/>
      <c r="BJ44" s="529"/>
      <c r="BK44" s="529"/>
      <c r="BL44" s="529"/>
      <c r="BM44" s="529"/>
      <c r="BN44" s="529"/>
      <c r="BO44" s="529"/>
      <c r="BP44" s="529"/>
      <c r="BQ44" s="529"/>
      <c r="BR44" s="529"/>
      <c r="BS44" s="529"/>
      <c r="BT44" s="529"/>
      <c r="BU44" s="529"/>
      <c r="BV44" s="529"/>
    </row>
    <row r="45" spans="1:74" ht="11.05" customHeight="1" x14ac:dyDescent="0.2">
      <c r="A45" s="77" t="s">
        <v>292</v>
      </c>
      <c r="B45" s="533" t="s">
        <v>1082</v>
      </c>
      <c r="C45" s="451">
        <v>2.6251799999999998</v>
      </c>
      <c r="D45" s="451">
        <v>2.6358299999999999</v>
      </c>
      <c r="E45" s="451">
        <v>2.6490999999999998</v>
      </c>
      <c r="F45" s="451">
        <v>2.6675200000000001</v>
      </c>
      <c r="G45" s="451">
        <v>2.68452</v>
      </c>
      <c r="H45" s="451">
        <v>2.7066400000000002</v>
      </c>
      <c r="I45" s="451">
        <v>2.7199399999999998</v>
      </c>
      <c r="J45" s="451">
        <v>2.7278899999999999</v>
      </c>
      <c r="K45" s="451">
        <v>2.7388699999999999</v>
      </c>
      <c r="L45" s="451">
        <v>2.7643399999999998</v>
      </c>
      <c r="M45" s="451">
        <v>2.7879900000000002</v>
      </c>
      <c r="N45" s="451">
        <v>2.8080799999999999</v>
      </c>
      <c r="O45" s="451">
        <v>2.8239000000000001</v>
      </c>
      <c r="P45" s="451">
        <v>2.8453499999999998</v>
      </c>
      <c r="Q45" s="451">
        <v>2.8755299999999999</v>
      </c>
      <c r="R45" s="451">
        <v>2.8876400000000002</v>
      </c>
      <c r="S45" s="451">
        <v>2.9135900000000001</v>
      </c>
      <c r="T45" s="451">
        <v>2.9499599999999999</v>
      </c>
      <c r="U45" s="451">
        <v>2.94977</v>
      </c>
      <c r="V45" s="451">
        <v>2.9520900000000001</v>
      </c>
      <c r="W45" s="451">
        <v>2.9634100000000001</v>
      </c>
      <c r="X45" s="451">
        <v>2.9786299999999999</v>
      </c>
      <c r="Y45" s="451">
        <v>2.9864799999999998</v>
      </c>
      <c r="Z45" s="451">
        <v>2.9881199999999999</v>
      </c>
      <c r="AA45" s="451">
        <v>3.0035599999999998</v>
      </c>
      <c r="AB45" s="451">
        <v>3.0150899999999998</v>
      </c>
      <c r="AC45" s="451">
        <v>3.0174400000000001</v>
      </c>
      <c r="AD45" s="451">
        <v>3.0303200000000001</v>
      </c>
      <c r="AE45" s="451">
        <v>3.0336500000000002</v>
      </c>
      <c r="AF45" s="451">
        <v>3.0400299999999998</v>
      </c>
      <c r="AG45" s="451">
        <v>3.0462799999999999</v>
      </c>
      <c r="AH45" s="451">
        <v>3.0618699999999999</v>
      </c>
      <c r="AI45" s="451">
        <v>3.0728800000000001</v>
      </c>
      <c r="AJ45" s="451">
        <v>3.07531</v>
      </c>
      <c r="AK45" s="451">
        <v>3.0802399999999999</v>
      </c>
      <c r="AL45" s="451">
        <v>3.0874199999999998</v>
      </c>
      <c r="AM45" s="451">
        <v>3.0968499999999999</v>
      </c>
      <c r="AN45" s="451">
        <v>3.1105399999999999</v>
      </c>
      <c r="AO45" s="451">
        <v>3.1223000000000001</v>
      </c>
      <c r="AP45" s="451">
        <v>3.1320700000000001</v>
      </c>
      <c r="AQ45" s="451">
        <v>3.13225</v>
      </c>
      <c r="AR45" s="451">
        <v>3.13049</v>
      </c>
      <c r="AS45" s="451">
        <v>3.1353399999999998</v>
      </c>
      <c r="AT45" s="451">
        <v>3.1412100000000001</v>
      </c>
      <c r="AU45" s="451">
        <v>3.1468600000000002</v>
      </c>
      <c r="AV45" s="451">
        <v>3.1545399999999999</v>
      </c>
      <c r="AW45" s="451">
        <v>3.1644100000000002</v>
      </c>
      <c r="AX45" s="451">
        <v>3.1668739011999998</v>
      </c>
      <c r="AY45" s="374">
        <v>3.1686580000000002</v>
      </c>
      <c r="AZ45" s="374">
        <v>3.174131</v>
      </c>
      <c r="BA45" s="374">
        <v>3.180723</v>
      </c>
      <c r="BB45" s="374">
        <v>3.1890779999999999</v>
      </c>
      <c r="BC45" s="374">
        <v>3.1974290000000001</v>
      </c>
      <c r="BD45" s="374">
        <v>3.2064180000000002</v>
      </c>
      <c r="BE45" s="374">
        <v>3.2169539999999999</v>
      </c>
      <c r="BF45" s="374">
        <v>3.2265380000000001</v>
      </c>
      <c r="BG45" s="374">
        <v>3.2360799999999998</v>
      </c>
      <c r="BH45" s="374">
        <v>3.2458049999999998</v>
      </c>
      <c r="BI45" s="374">
        <v>3.2550919999999999</v>
      </c>
      <c r="BJ45" s="374">
        <v>3.2641689999999999</v>
      </c>
      <c r="BK45" s="374">
        <v>3.2748210000000002</v>
      </c>
      <c r="BL45" s="374">
        <v>3.2821340000000001</v>
      </c>
      <c r="BM45" s="374">
        <v>3.2878959999999999</v>
      </c>
      <c r="BN45" s="374">
        <v>3.2894589999999999</v>
      </c>
      <c r="BO45" s="374">
        <v>3.2941009999999999</v>
      </c>
      <c r="BP45" s="374">
        <v>3.2991760000000001</v>
      </c>
      <c r="BQ45" s="374">
        <v>3.3049210000000002</v>
      </c>
      <c r="BR45" s="374">
        <v>3.310683</v>
      </c>
      <c r="BS45" s="374">
        <v>3.3167</v>
      </c>
      <c r="BT45" s="374">
        <v>3.3249849999999999</v>
      </c>
      <c r="BU45" s="374">
        <v>3.3300010000000002</v>
      </c>
      <c r="BV45" s="374">
        <v>3.3337629999999998</v>
      </c>
    </row>
    <row r="46" spans="1:74" ht="11.05" customHeight="1" x14ac:dyDescent="0.2">
      <c r="A46" s="80"/>
      <c r="B46" s="532" t="s">
        <v>9</v>
      </c>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79"/>
      <c r="AZ46" s="379"/>
      <c r="BA46" s="379"/>
      <c r="BB46" s="379"/>
      <c r="BC46" s="379"/>
      <c r="BD46" s="379"/>
      <c r="BE46" s="379"/>
      <c r="BF46" s="379"/>
      <c r="BG46" s="379"/>
      <c r="BH46" s="379"/>
      <c r="BI46" s="379"/>
      <c r="BJ46" s="379"/>
      <c r="BK46" s="379"/>
      <c r="BL46" s="379"/>
      <c r="BM46" s="379"/>
      <c r="BN46" s="379"/>
      <c r="BO46" s="379"/>
      <c r="BP46" s="379"/>
      <c r="BQ46" s="379"/>
      <c r="BR46" s="379"/>
      <c r="BS46" s="379"/>
      <c r="BT46" s="379"/>
      <c r="BU46" s="379"/>
      <c r="BV46" s="379"/>
    </row>
    <row r="47" spans="1:74" ht="11.05" customHeight="1" x14ac:dyDescent="0.2">
      <c r="A47" s="77" t="s">
        <v>291</v>
      </c>
      <c r="B47" s="533" t="s">
        <v>1083</v>
      </c>
      <c r="C47" s="451">
        <v>2.0705403567</v>
      </c>
      <c r="D47" s="451">
        <v>2.1089619367000001</v>
      </c>
      <c r="E47" s="451">
        <v>2.1477808474</v>
      </c>
      <c r="F47" s="451">
        <v>2.1903269878999998</v>
      </c>
      <c r="G47" s="451">
        <v>2.2274431358000002</v>
      </c>
      <c r="H47" s="451">
        <v>2.2624591901</v>
      </c>
      <c r="I47" s="451">
        <v>2.2911477569000001</v>
      </c>
      <c r="J47" s="451">
        <v>2.3251341696000001</v>
      </c>
      <c r="K47" s="451">
        <v>2.3601910341000001</v>
      </c>
      <c r="L47" s="451">
        <v>2.3979208121000002</v>
      </c>
      <c r="M47" s="451">
        <v>2.4339167343999999</v>
      </c>
      <c r="N47" s="451">
        <v>2.4697812624000002</v>
      </c>
      <c r="O47" s="451">
        <v>2.4960213321000002</v>
      </c>
      <c r="P47" s="451">
        <v>2.5387428697000001</v>
      </c>
      <c r="Q47" s="451">
        <v>2.5884528111999998</v>
      </c>
      <c r="R47" s="451">
        <v>2.6836454696000001</v>
      </c>
      <c r="S47" s="451">
        <v>2.7184614837000001</v>
      </c>
      <c r="T47" s="451">
        <v>2.7313951667</v>
      </c>
      <c r="U47" s="451">
        <v>2.695597695</v>
      </c>
      <c r="V47" s="451">
        <v>2.6849033332999999</v>
      </c>
      <c r="W47" s="451">
        <v>2.6724632581000001</v>
      </c>
      <c r="X47" s="451">
        <v>2.6559858509000001</v>
      </c>
      <c r="Y47" s="451">
        <v>2.6417730625</v>
      </c>
      <c r="Z47" s="451">
        <v>2.6275332743000002</v>
      </c>
      <c r="AA47" s="451">
        <v>2.6172061104000002</v>
      </c>
      <c r="AB47" s="451">
        <v>2.5999576048000002</v>
      </c>
      <c r="AC47" s="451">
        <v>2.5797273815000001</v>
      </c>
      <c r="AD47" s="451">
        <v>2.538654749</v>
      </c>
      <c r="AE47" s="451">
        <v>2.5258566088999999</v>
      </c>
      <c r="AF47" s="451">
        <v>2.5234722698000001</v>
      </c>
      <c r="AG47" s="451">
        <v>2.5496906587999999</v>
      </c>
      <c r="AH47" s="451">
        <v>2.5544922260999998</v>
      </c>
      <c r="AI47" s="451">
        <v>2.556065899</v>
      </c>
      <c r="AJ47" s="451">
        <v>2.5490984108000001</v>
      </c>
      <c r="AK47" s="451">
        <v>2.5482012446</v>
      </c>
      <c r="AL47" s="451">
        <v>2.5480611338000001</v>
      </c>
      <c r="AM47" s="451">
        <v>2.5513982585999999</v>
      </c>
      <c r="AN47" s="451">
        <v>2.5507321235</v>
      </c>
      <c r="AO47" s="451">
        <v>2.5487829087999998</v>
      </c>
      <c r="AP47" s="451">
        <v>2.5430408570999998</v>
      </c>
      <c r="AQ47" s="451">
        <v>2.5404078010000002</v>
      </c>
      <c r="AR47" s="451">
        <v>2.5383739833000001</v>
      </c>
      <c r="AS47" s="451">
        <v>2.5410087692999999</v>
      </c>
      <c r="AT47" s="451">
        <v>2.5371214042000001</v>
      </c>
      <c r="AU47" s="451">
        <v>2.5307812535999998</v>
      </c>
      <c r="AV47" s="451">
        <v>2.5144136683</v>
      </c>
      <c r="AW47" s="451">
        <v>2.5088489329999999</v>
      </c>
      <c r="AX47" s="451">
        <v>2.5065123987</v>
      </c>
      <c r="AY47" s="374">
        <v>2.51254</v>
      </c>
      <c r="AZ47" s="374">
        <v>2.5128080000000002</v>
      </c>
      <c r="BA47" s="374">
        <v>2.5124520000000001</v>
      </c>
      <c r="BB47" s="374">
        <v>2.5076269999999998</v>
      </c>
      <c r="BC47" s="374">
        <v>2.5089060000000001</v>
      </c>
      <c r="BD47" s="374">
        <v>2.5124439999999999</v>
      </c>
      <c r="BE47" s="374">
        <v>2.5203060000000002</v>
      </c>
      <c r="BF47" s="374">
        <v>2.5268139999999999</v>
      </c>
      <c r="BG47" s="374">
        <v>2.5340340000000001</v>
      </c>
      <c r="BH47" s="374">
        <v>2.5448400000000002</v>
      </c>
      <c r="BI47" s="374">
        <v>2.5513249999999998</v>
      </c>
      <c r="BJ47" s="374">
        <v>2.556365</v>
      </c>
      <c r="BK47" s="374">
        <v>2.5585490000000002</v>
      </c>
      <c r="BL47" s="374">
        <v>2.5617549999999998</v>
      </c>
      <c r="BM47" s="374">
        <v>2.5645730000000002</v>
      </c>
      <c r="BN47" s="374">
        <v>2.566719</v>
      </c>
      <c r="BO47" s="374">
        <v>2.5689730000000002</v>
      </c>
      <c r="BP47" s="374">
        <v>2.5710500000000001</v>
      </c>
      <c r="BQ47" s="374">
        <v>2.5727289999999998</v>
      </c>
      <c r="BR47" s="374">
        <v>2.574621</v>
      </c>
      <c r="BS47" s="374">
        <v>2.5765039999999999</v>
      </c>
      <c r="BT47" s="374">
        <v>2.5827800000000001</v>
      </c>
      <c r="BU47" s="374">
        <v>2.5813419999999998</v>
      </c>
      <c r="BV47" s="374">
        <v>2.5765920000000002</v>
      </c>
    </row>
    <row r="48" spans="1:74" ht="11.05" customHeight="1" x14ac:dyDescent="0.2">
      <c r="A48" s="71"/>
      <c r="B48" s="532" t="s">
        <v>383</v>
      </c>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4"/>
      <c r="AP48" s="524"/>
      <c r="AQ48" s="524"/>
      <c r="AR48" s="524"/>
      <c r="AS48" s="524"/>
      <c r="AT48" s="524"/>
      <c r="AU48" s="524"/>
      <c r="AV48" s="524"/>
      <c r="AW48" s="524"/>
      <c r="AX48" s="524"/>
      <c r="AY48" s="529"/>
      <c r="AZ48" s="529"/>
      <c r="BA48" s="529"/>
      <c r="BB48" s="529"/>
      <c r="BC48" s="529"/>
      <c r="BD48" s="529"/>
      <c r="BE48" s="529"/>
      <c r="BF48" s="529"/>
      <c r="BG48" s="529"/>
      <c r="BH48" s="529"/>
      <c r="BI48" s="529"/>
      <c r="BJ48" s="529"/>
      <c r="BK48" s="529"/>
      <c r="BL48" s="529"/>
      <c r="BM48" s="529"/>
      <c r="BN48" s="529"/>
      <c r="BO48" s="529"/>
      <c r="BP48" s="529"/>
      <c r="BQ48" s="529"/>
      <c r="BR48" s="529"/>
      <c r="BS48" s="529"/>
      <c r="BT48" s="529"/>
      <c r="BU48" s="529"/>
      <c r="BV48" s="529"/>
    </row>
    <row r="49" spans="1:74" ht="11.05" customHeight="1" x14ac:dyDescent="0.2">
      <c r="A49" s="77" t="s">
        <v>293</v>
      </c>
      <c r="B49" s="533" t="s">
        <v>1083</v>
      </c>
      <c r="C49" s="451">
        <v>1.784</v>
      </c>
      <c r="D49" s="451">
        <v>1.968</v>
      </c>
      <c r="E49" s="451">
        <v>2.2519999999999998</v>
      </c>
      <c r="F49" s="451">
        <v>2.222</v>
      </c>
      <c r="G49" s="451">
        <v>2.4039999999999999</v>
      </c>
      <c r="H49" s="451">
        <v>2.4420000000000002</v>
      </c>
      <c r="I49" s="451">
        <v>2.5663299999999998</v>
      </c>
      <c r="J49" s="451">
        <v>2.5160800000000001</v>
      </c>
      <c r="K49" s="451">
        <v>2.5707</v>
      </c>
      <c r="L49" s="451">
        <v>2.7879999999999998</v>
      </c>
      <c r="M49" s="451">
        <v>2.7869000000000002</v>
      </c>
      <c r="N49" s="451">
        <v>2.5960000000000001</v>
      </c>
      <c r="O49" s="451">
        <v>2.75116</v>
      </c>
      <c r="P49" s="451">
        <v>3.0775700000000001</v>
      </c>
      <c r="Q49" s="451">
        <v>3.6466500000000002</v>
      </c>
      <c r="R49" s="451">
        <v>3.7610899999999998</v>
      </c>
      <c r="S49" s="451">
        <v>4.1862000000000004</v>
      </c>
      <c r="T49" s="451">
        <v>4.6679899999999996</v>
      </c>
      <c r="U49" s="451">
        <v>4.0640099999999997</v>
      </c>
      <c r="V49" s="451">
        <v>3.54467</v>
      </c>
      <c r="W49" s="451">
        <v>3.6070099999999998</v>
      </c>
      <c r="X49" s="451">
        <v>3.8117299999999998</v>
      </c>
      <c r="Y49" s="451">
        <v>3.61972</v>
      </c>
      <c r="Z49" s="451">
        <v>2.8886400000000001</v>
      </c>
      <c r="AA49" s="451">
        <v>3.1082100000000001</v>
      </c>
      <c r="AB49" s="451">
        <v>3.11816</v>
      </c>
      <c r="AC49" s="451">
        <v>3.0461200000000002</v>
      </c>
      <c r="AD49" s="451">
        <v>3.0583100000000001</v>
      </c>
      <c r="AE49" s="451">
        <v>2.8531599999999999</v>
      </c>
      <c r="AF49" s="451">
        <v>2.8186599999999999</v>
      </c>
      <c r="AG49" s="451">
        <v>2.8149799999999998</v>
      </c>
      <c r="AH49" s="451">
        <v>3.3052899999999998</v>
      </c>
      <c r="AI49" s="451">
        <v>3.3782800000000002</v>
      </c>
      <c r="AJ49" s="451">
        <v>3.04867</v>
      </c>
      <c r="AK49" s="451">
        <v>2.8495900000000001</v>
      </c>
      <c r="AL49" s="451">
        <v>2.5603400000000001</v>
      </c>
      <c r="AM49" s="451">
        <v>2.5624400000000001</v>
      </c>
      <c r="AN49" s="451">
        <v>2.8697900000000001</v>
      </c>
      <c r="AO49" s="451">
        <v>2.9390999999999998</v>
      </c>
      <c r="AP49" s="451">
        <v>3.0528</v>
      </c>
      <c r="AQ49" s="451">
        <v>2.7921399999999998</v>
      </c>
      <c r="AR49" s="451">
        <v>2.6645799999999999</v>
      </c>
      <c r="AS49" s="451">
        <v>2.8302200000000002</v>
      </c>
      <c r="AT49" s="451">
        <v>2.7318500000000001</v>
      </c>
      <c r="AU49" s="451">
        <v>2.44977</v>
      </c>
      <c r="AV49" s="451">
        <v>2.5104700000000002</v>
      </c>
      <c r="AW49" s="451">
        <v>2.4271799999999999</v>
      </c>
      <c r="AX49" s="451">
        <v>2.2419389999999999</v>
      </c>
      <c r="AY49" s="374">
        <v>2.244218</v>
      </c>
      <c r="AZ49" s="374">
        <v>2.261619</v>
      </c>
      <c r="BA49" s="374">
        <v>2.2952789999999998</v>
      </c>
      <c r="BB49" s="374">
        <v>2.3274849999999998</v>
      </c>
      <c r="BC49" s="374">
        <v>2.37907</v>
      </c>
      <c r="BD49" s="374">
        <v>2.4263300000000001</v>
      </c>
      <c r="BE49" s="374">
        <v>2.4118729999999999</v>
      </c>
      <c r="BF49" s="374">
        <v>2.4297209999999998</v>
      </c>
      <c r="BG49" s="374">
        <v>2.42198</v>
      </c>
      <c r="BH49" s="374">
        <v>2.3422969999999999</v>
      </c>
      <c r="BI49" s="374">
        <v>2.2843420000000001</v>
      </c>
      <c r="BJ49" s="374">
        <v>2.2461760000000002</v>
      </c>
      <c r="BK49" s="374">
        <v>2.2125759999999999</v>
      </c>
      <c r="BL49" s="374">
        <v>2.1905570000000001</v>
      </c>
      <c r="BM49" s="374">
        <v>2.2249159999999999</v>
      </c>
      <c r="BN49" s="374">
        <v>2.225393</v>
      </c>
      <c r="BO49" s="374">
        <v>2.227868</v>
      </c>
      <c r="BP49" s="374">
        <v>2.2291029999999998</v>
      </c>
      <c r="BQ49" s="374">
        <v>2.2094309999999999</v>
      </c>
      <c r="BR49" s="374">
        <v>2.2243029999999999</v>
      </c>
      <c r="BS49" s="374">
        <v>2.1873749999999998</v>
      </c>
      <c r="BT49" s="374">
        <v>2.1435040000000001</v>
      </c>
      <c r="BU49" s="374">
        <v>2.0933510000000002</v>
      </c>
      <c r="BV49" s="374">
        <v>2.0158649999999998</v>
      </c>
    </row>
    <row r="50" spans="1:74" ht="11.05" customHeight="1" x14ac:dyDescent="0.2">
      <c r="A50" s="77"/>
      <c r="B50" s="532" t="s">
        <v>279</v>
      </c>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76"/>
      <c r="AZ50" s="376"/>
      <c r="BA50" s="376"/>
      <c r="BB50" s="376"/>
      <c r="BC50" s="376"/>
      <c r="BD50" s="376"/>
      <c r="BE50" s="376"/>
      <c r="BF50" s="376"/>
      <c r="BG50" s="376"/>
      <c r="BH50" s="376"/>
      <c r="BI50" s="376"/>
      <c r="BJ50" s="376"/>
      <c r="BK50" s="376"/>
      <c r="BL50" s="376"/>
      <c r="BM50" s="376"/>
      <c r="BN50" s="376"/>
      <c r="BO50" s="376"/>
      <c r="BP50" s="376"/>
      <c r="BQ50" s="376"/>
      <c r="BR50" s="376"/>
      <c r="BS50" s="376"/>
      <c r="BT50" s="376"/>
      <c r="BU50" s="376"/>
      <c r="BV50" s="376"/>
    </row>
    <row r="51" spans="1:74" ht="11.05" customHeight="1" x14ac:dyDescent="0.2">
      <c r="A51" s="17" t="s">
        <v>280</v>
      </c>
      <c r="B51" s="535" t="s">
        <v>1084</v>
      </c>
      <c r="C51" s="365">
        <v>107.645</v>
      </c>
      <c r="D51" s="365">
        <v>107.645</v>
      </c>
      <c r="E51" s="365">
        <v>107.645</v>
      </c>
      <c r="F51" s="365">
        <v>109.27800000000001</v>
      </c>
      <c r="G51" s="365">
        <v>109.27800000000001</v>
      </c>
      <c r="H51" s="365">
        <v>109.27800000000001</v>
      </c>
      <c r="I51" s="365">
        <v>110.931</v>
      </c>
      <c r="J51" s="365">
        <v>110.931</v>
      </c>
      <c r="K51" s="365">
        <v>110.931</v>
      </c>
      <c r="L51" s="365">
        <v>112.836</v>
      </c>
      <c r="M51" s="365">
        <v>112.836</v>
      </c>
      <c r="N51" s="365">
        <v>112.836</v>
      </c>
      <c r="O51" s="365">
        <v>115.16</v>
      </c>
      <c r="P51" s="365">
        <v>115.16</v>
      </c>
      <c r="Q51" s="365">
        <v>115.16</v>
      </c>
      <c r="R51" s="365">
        <v>117.76</v>
      </c>
      <c r="S51" s="365">
        <v>117.76</v>
      </c>
      <c r="T51" s="365">
        <v>117.76</v>
      </c>
      <c r="U51" s="365">
        <v>119.07299999999999</v>
      </c>
      <c r="V51" s="365">
        <v>119.07299999999999</v>
      </c>
      <c r="W51" s="365">
        <v>119.07299999999999</v>
      </c>
      <c r="X51" s="365">
        <v>120.173</v>
      </c>
      <c r="Y51" s="365">
        <v>120.173</v>
      </c>
      <c r="Z51" s="365">
        <v>120.173</v>
      </c>
      <c r="AA51" s="365">
        <v>121.247</v>
      </c>
      <c r="AB51" s="365">
        <v>121.247</v>
      </c>
      <c r="AC51" s="365">
        <v>121.247</v>
      </c>
      <c r="AD51" s="365">
        <v>121.809</v>
      </c>
      <c r="AE51" s="365">
        <v>121.809</v>
      </c>
      <c r="AF51" s="365">
        <v>121.809</v>
      </c>
      <c r="AG51" s="365">
        <v>122.785</v>
      </c>
      <c r="AH51" s="365">
        <v>122.785</v>
      </c>
      <c r="AI51" s="365">
        <v>122.785</v>
      </c>
      <c r="AJ51" s="365">
        <v>123.247</v>
      </c>
      <c r="AK51" s="365">
        <v>123.247</v>
      </c>
      <c r="AL51" s="365">
        <v>123.247</v>
      </c>
      <c r="AM51" s="365">
        <v>124.16800000000001</v>
      </c>
      <c r="AN51" s="365">
        <v>124.16800000000001</v>
      </c>
      <c r="AO51" s="365">
        <v>124.16800000000001</v>
      </c>
      <c r="AP51" s="365">
        <v>124.94199999999999</v>
      </c>
      <c r="AQ51" s="365">
        <v>124.94199999999999</v>
      </c>
      <c r="AR51" s="365">
        <v>124.94199999999999</v>
      </c>
      <c r="AS51" s="365">
        <v>125.54300000000001</v>
      </c>
      <c r="AT51" s="365">
        <v>125.54300000000001</v>
      </c>
      <c r="AU51" s="365">
        <v>125.54300000000001</v>
      </c>
      <c r="AV51" s="365">
        <v>126.0637065</v>
      </c>
      <c r="AW51" s="365">
        <v>126.31685372</v>
      </c>
      <c r="AX51" s="365">
        <v>126.56567733999999</v>
      </c>
      <c r="AY51" s="376">
        <v>126.7276</v>
      </c>
      <c r="AZ51" s="376">
        <v>127.02970000000001</v>
      </c>
      <c r="BA51" s="376">
        <v>127.38939999999999</v>
      </c>
      <c r="BB51" s="376">
        <v>127.8623</v>
      </c>
      <c r="BC51" s="376">
        <v>128.2955</v>
      </c>
      <c r="BD51" s="376">
        <v>128.74469999999999</v>
      </c>
      <c r="BE51" s="376">
        <v>129.22489999999999</v>
      </c>
      <c r="BF51" s="376">
        <v>129.69470000000001</v>
      </c>
      <c r="BG51" s="376">
        <v>130.16900000000001</v>
      </c>
      <c r="BH51" s="376">
        <v>130.67150000000001</v>
      </c>
      <c r="BI51" s="376">
        <v>131.13749999999999</v>
      </c>
      <c r="BJ51" s="376">
        <v>131.59059999999999</v>
      </c>
      <c r="BK51" s="376">
        <v>132.161</v>
      </c>
      <c r="BL51" s="376">
        <v>132.49029999999999</v>
      </c>
      <c r="BM51" s="376">
        <v>132.709</v>
      </c>
      <c r="BN51" s="376">
        <v>132.63390000000001</v>
      </c>
      <c r="BO51" s="376">
        <v>132.76840000000001</v>
      </c>
      <c r="BP51" s="376">
        <v>132.92939999999999</v>
      </c>
      <c r="BQ51" s="376">
        <v>133.12700000000001</v>
      </c>
      <c r="BR51" s="376">
        <v>133.33359999999999</v>
      </c>
      <c r="BS51" s="376">
        <v>133.5591</v>
      </c>
      <c r="BT51" s="376">
        <v>133.86699999999999</v>
      </c>
      <c r="BU51" s="376">
        <v>134.0831</v>
      </c>
      <c r="BV51" s="376">
        <v>134.27080000000001</v>
      </c>
    </row>
    <row r="52" spans="1:74" ht="11.05" customHeight="1" x14ac:dyDescent="0.2">
      <c r="A52" s="71"/>
      <c r="B52" s="76" t="s">
        <v>237</v>
      </c>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79"/>
      <c r="AZ52" s="379"/>
      <c r="BA52" s="379"/>
      <c r="BB52" s="379"/>
      <c r="BC52" s="379"/>
      <c r="BD52" s="379"/>
      <c r="BE52" s="379"/>
      <c r="BF52" s="379"/>
      <c r="BG52" s="379"/>
      <c r="BH52" s="379"/>
      <c r="BI52" s="379"/>
      <c r="BJ52" s="379"/>
      <c r="BK52" s="379"/>
      <c r="BL52" s="379"/>
      <c r="BM52" s="379"/>
      <c r="BN52" s="379"/>
      <c r="BO52" s="379"/>
      <c r="BP52" s="379"/>
      <c r="BQ52" s="379"/>
      <c r="BR52" s="379"/>
      <c r="BS52" s="379"/>
      <c r="BT52" s="379"/>
      <c r="BU52" s="379"/>
      <c r="BV52" s="379"/>
    </row>
    <row r="53" spans="1:74" ht="11.05" customHeight="1" x14ac:dyDescent="0.2">
      <c r="A53" s="71"/>
      <c r="B53" s="73" t="s">
        <v>298</v>
      </c>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79"/>
      <c r="AZ53" s="379"/>
      <c r="BA53" s="379"/>
      <c r="BB53" s="379"/>
      <c r="BC53" s="379"/>
      <c r="BD53" s="379"/>
      <c r="BE53" s="379"/>
      <c r="BF53" s="379"/>
      <c r="BG53" s="379"/>
      <c r="BH53" s="379"/>
      <c r="BI53" s="379"/>
      <c r="BJ53" s="379"/>
      <c r="BK53" s="379"/>
      <c r="BL53" s="379"/>
      <c r="BM53" s="379"/>
      <c r="BN53" s="379"/>
      <c r="BO53" s="379"/>
      <c r="BP53" s="379"/>
      <c r="BQ53" s="379"/>
      <c r="BR53" s="379"/>
      <c r="BS53" s="379"/>
      <c r="BT53" s="379"/>
      <c r="BU53" s="379"/>
      <c r="BV53" s="379"/>
    </row>
    <row r="54" spans="1:74" ht="11.05" customHeight="1" x14ac:dyDescent="0.2">
      <c r="A54" s="71"/>
      <c r="B54" s="532" t="s">
        <v>35</v>
      </c>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79"/>
      <c r="AZ54" s="379"/>
      <c r="BA54" s="379"/>
      <c r="BB54" s="379"/>
      <c r="BC54" s="379"/>
      <c r="BD54" s="379"/>
      <c r="BE54" s="379"/>
      <c r="BF54" s="379"/>
      <c r="BG54" s="379"/>
      <c r="BH54" s="379"/>
      <c r="BI54" s="379"/>
      <c r="BJ54" s="379"/>
      <c r="BK54" s="379"/>
      <c r="BL54" s="379"/>
      <c r="BM54" s="379"/>
      <c r="BN54" s="379"/>
      <c r="BO54" s="379"/>
      <c r="BP54" s="379"/>
      <c r="BQ54" s="379"/>
      <c r="BR54" s="379"/>
      <c r="BS54" s="379"/>
      <c r="BT54" s="379"/>
      <c r="BU54" s="379"/>
      <c r="BV54" s="379"/>
    </row>
    <row r="55" spans="1:74" ht="11.05" customHeight="1" x14ac:dyDescent="0.2">
      <c r="A55" s="81" t="s">
        <v>299</v>
      </c>
      <c r="B55" s="533" t="s">
        <v>1085</v>
      </c>
      <c r="C55" s="369">
        <v>7256.7419355000002</v>
      </c>
      <c r="D55" s="369">
        <v>7398.5714286000002</v>
      </c>
      <c r="E55" s="369">
        <v>8453.7096774000001</v>
      </c>
      <c r="F55" s="369">
        <v>8407.2666666999994</v>
      </c>
      <c r="G55" s="369">
        <v>8923.8387096999995</v>
      </c>
      <c r="H55" s="369">
        <v>9306.9666667000001</v>
      </c>
      <c r="I55" s="369">
        <v>9304.6129032000008</v>
      </c>
      <c r="J55" s="369">
        <v>9019.2258065000005</v>
      </c>
      <c r="K55" s="369">
        <v>9015.3666666999998</v>
      </c>
      <c r="L55" s="369">
        <v>8963.7741934999995</v>
      </c>
      <c r="M55" s="369">
        <v>8681.1</v>
      </c>
      <c r="N55" s="369">
        <v>8420.2580644999998</v>
      </c>
      <c r="O55" s="369">
        <v>7614.6774194</v>
      </c>
      <c r="P55" s="369">
        <v>8254.8928570999997</v>
      </c>
      <c r="Q55" s="369">
        <v>8769.9677419</v>
      </c>
      <c r="R55" s="369">
        <v>8600.0333332999999</v>
      </c>
      <c r="S55" s="369">
        <v>9118.6451613000008</v>
      </c>
      <c r="T55" s="369">
        <v>9235.2999999999993</v>
      </c>
      <c r="U55" s="369">
        <v>9096</v>
      </c>
      <c r="V55" s="369">
        <v>9172.4838710000004</v>
      </c>
      <c r="W55" s="369">
        <v>9187.9333332999995</v>
      </c>
      <c r="X55" s="369">
        <v>9053.9677419</v>
      </c>
      <c r="Y55" s="369">
        <v>8624.2666666999994</v>
      </c>
      <c r="Z55" s="369">
        <v>8323.5483870999997</v>
      </c>
      <c r="AA55" s="369">
        <v>8038.9354838999998</v>
      </c>
      <c r="AB55" s="369">
        <v>8408.8214286000002</v>
      </c>
      <c r="AC55" s="369">
        <v>8829.4193548000003</v>
      </c>
      <c r="AD55" s="369">
        <v>8607.5</v>
      </c>
      <c r="AE55" s="369">
        <v>9343.2258065000005</v>
      </c>
      <c r="AF55" s="369">
        <v>9520.1666667000009</v>
      </c>
      <c r="AG55" s="369">
        <v>9348.2580644999998</v>
      </c>
      <c r="AH55" s="369">
        <v>9384.3870967999992</v>
      </c>
      <c r="AI55" s="369">
        <v>9267.8333332999991</v>
      </c>
      <c r="AJ55" s="369">
        <v>9162.8709677000006</v>
      </c>
      <c r="AK55" s="369">
        <v>8837.9666667000001</v>
      </c>
      <c r="AL55" s="369">
        <v>8502.8064515999995</v>
      </c>
      <c r="AM55" s="369">
        <v>7967.4516129000003</v>
      </c>
      <c r="AN55" s="369">
        <v>8282.5517240999998</v>
      </c>
      <c r="AO55" s="369">
        <v>8887.8709677000006</v>
      </c>
      <c r="AP55" s="369">
        <v>8798.0333332999999</v>
      </c>
      <c r="AQ55" s="369">
        <v>9466.4193548000003</v>
      </c>
      <c r="AR55" s="369">
        <v>9482.4</v>
      </c>
      <c r="AS55" s="369">
        <v>9463.0645160999993</v>
      </c>
      <c r="AT55" s="369">
        <v>9491.6774194000009</v>
      </c>
      <c r="AU55" s="369">
        <v>9263.9</v>
      </c>
      <c r="AV55" s="369">
        <v>9418.8709677000006</v>
      </c>
      <c r="AW55" s="369">
        <v>8899.3089999999993</v>
      </c>
      <c r="AX55" s="369">
        <v>8655.616</v>
      </c>
      <c r="AY55" s="380">
        <v>8126.2479999999996</v>
      </c>
      <c r="AZ55" s="380">
        <v>8423.8410000000003</v>
      </c>
      <c r="BA55" s="380">
        <v>9033.06</v>
      </c>
      <c r="BB55" s="380">
        <v>8941.241</v>
      </c>
      <c r="BC55" s="380">
        <v>9590.69</v>
      </c>
      <c r="BD55" s="380">
        <v>9583.8780000000006</v>
      </c>
      <c r="BE55" s="380">
        <v>9633.3680000000004</v>
      </c>
      <c r="BF55" s="380">
        <v>9627.6209999999992</v>
      </c>
      <c r="BG55" s="380">
        <v>9425.6170000000002</v>
      </c>
      <c r="BH55" s="380">
        <v>9278.2060000000001</v>
      </c>
      <c r="BI55" s="380">
        <v>8953.9419999999991</v>
      </c>
      <c r="BJ55" s="380">
        <v>8702.0529999999999</v>
      </c>
      <c r="BK55" s="380">
        <v>8158.7139999999999</v>
      </c>
      <c r="BL55" s="380">
        <v>8494.1509999999998</v>
      </c>
      <c r="BM55" s="380">
        <v>9054.0869999999995</v>
      </c>
      <c r="BN55" s="380">
        <v>8962.9760000000006</v>
      </c>
      <c r="BO55" s="380">
        <v>9612.8119999999999</v>
      </c>
      <c r="BP55" s="380">
        <v>9602.7540000000008</v>
      </c>
      <c r="BQ55" s="380">
        <v>9642.3719999999994</v>
      </c>
      <c r="BR55" s="380">
        <v>9634.0669999999991</v>
      </c>
      <c r="BS55" s="380">
        <v>9385.4750000000004</v>
      </c>
      <c r="BT55" s="380">
        <v>9242.6190000000006</v>
      </c>
      <c r="BU55" s="380">
        <v>8921.8619999999992</v>
      </c>
      <c r="BV55" s="380">
        <v>8722.5380000000005</v>
      </c>
    </row>
    <row r="56" spans="1:74" ht="11.05" customHeight="1" x14ac:dyDescent="0.2">
      <c r="A56" s="71"/>
      <c r="B56" s="532" t="s">
        <v>300</v>
      </c>
      <c r="C56" s="37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81"/>
      <c r="AZ56" s="381"/>
      <c r="BA56" s="381"/>
      <c r="BB56" s="381"/>
      <c r="BC56" s="381"/>
      <c r="BD56" s="381"/>
      <c r="BE56" s="381"/>
      <c r="BF56" s="381"/>
      <c r="BG56" s="381"/>
      <c r="BH56" s="381"/>
      <c r="BI56" s="381"/>
      <c r="BJ56" s="381"/>
      <c r="BK56" s="381"/>
      <c r="BL56" s="381"/>
      <c r="BM56" s="381"/>
      <c r="BN56" s="381"/>
      <c r="BO56" s="381"/>
      <c r="BP56" s="381"/>
      <c r="BQ56" s="381"/>
      <c r="BR56" s="381"/>
      <c r="BS56" s="381"/>
      <c r="BT56" s="381"/>
      <c r="BU56" s="381"/>
      <c r="BV56" s="381"/>
    </row>
    <row r="57" spans="1:74" ht="11.05" customHeight="1" x14ac:dyDescent="0.2">
      <c r="A57" s="77" t="s">
        <v>301</v>
      </c>
      <c r="B57" s="533" t="s">
        <v>1086</v>
      </c>
      <c r="C57" s="452">
        <v>7.3604285714</v>
      </c>
      <c r="D57" s="452">
        <v>6.9491428571</v>
      </c>
      <c r="E57" s="452">
        <v>7.7874285714000004</v>
      </c>
      <c r="F57" s="452">
        <v>7.6014285713999996</v>
      </c>
      <c r="G57" s="452">
        <v>7.9831428570999998</v>
      </c>
      <c r="H57" s="452">
        <v>7.8748571428999998</v>
      </c>
      <c r="I57" s="452">
        <v>8.2444285714000003</v>
      </c>
      <c r="J57" s="452">
        <v>8.2907142857</v>
      </c>
      <c r="K57" s="452">
        <v>8.0394285714000002</v>
      </c>
      <c r="L57" s="452">
        <v>8.0048571429000006</v>
      </c>
      <c r="M57" s="452">
        <v>7.9064285714000002</v>
      </c>
      <c r="N57" s="452">
        <v>7.9875714285999999</v>
      </c>
      <c r="O57" s="452">
        <v>8.01</v>
      </c>
      <c r="P57" s="452">
        <v>7.0554285714000002</v>
      </c>
      <c r="Q57" s="452">
        <v>7.6950000000000003</v>
      </c>
      <c r="R57" s="452">
        <v>7.5535714285999997</v>
      </c>
      <c r="S57" s="452">
        <v>7.9122857143000003</v>
      </c>
      <c r="T57" s="452">
        <v>7.5718571428999999</v>
      </c>
      <c r="U57" s="452">
        <v>7.718</v>
      </c>
      <c r="V57" s="452">
        <v>7.7018571428999998</v>
      </c>
      <c r="W57" s="452">
        <v>7.2921428571</v>
      </c>
      <c r="X57" s="452">
        <v>7.4114285714000001</v>
      </c>
      <c r="Y57" s="452">
        <v>6.7658571428999998</v>
      </c>
      <c r="Z57" s="452">
        <v>7.1765714286</v>
      </c>
      <c r="AA57" s="452">
        <v>7.1617142856999996</v>
      </c>
      <c r="AB57" s="452">
        <v>6.6514285714000003</v>
      </c>
      <c r="AC57" s="452">
        <v>7.4139999999999997</v>
      </c>
      <c r="AD57" s="452">
        <v>7.0225714286000001</v>
      </c>
      <c r="AE57" s="452">
        <v>7.6597142856999998</v>
      </c>
      <c r="AF57" s="452">
        <v>7.4831428570999998</v>
      </c>
      <c r="AG57" s="452">
        <v>7.4104285713999998</v>
      </c>
      <c r="AH57" s="452">
        <v>7.6945714285999998</v>
      </c>
      <c r="AI57" s="452">
        <v>7.4050000000000002</v>
      </c>
      <c r="AJ57" s="452">
        <v>7.5311428570999999</v>
      </c>
      <c r="AK57" s="452">
        <v>7.2525714285999996</v>
      </c>
      <c r="AL57" s="452">
        <v>7.5141428571000004</v>
      </c>
      <c r="AM57" s="452">
        <v>7.4967142857000004</v>
      </c>
      <c r="AN57" s="452">
        <v>7.1101428570999996</v>
      </c>
      <c r="AO57" s="452">
        <v>7.6087285714000004</v>
      </c>
      <c r="AP57" s="452">
        <v>7.3711428570999997</v>
      </c>
      <c r="AQ57" s="452">
        <v>7.6485714286000004</v>
      </c>
      <c r="AR57" s="452">
        <v>7.3421428570999998</v>
      </c>
      <c r="AS57" s="452">
        <v>7.6138032786999998</v>
      </c>
      <c r="AT57" s="452">
        <v>7.7690000000000001</v>
      </c>
      <c r="AU57" s="452">
        <v>7.3328571429</v>
      </c>
      <c r="AV57" s="452">
        <v>7.2217142857000001</v>
      </c>
      <c r="AW57" s="452">
        <v>7.0304285713999999</v>
      </c>
      <c r="AX57" s="452">
        <v>7.3677142857</v>
      </c>
      <c r="AY57" s="457">
        <v>7.6290440000000004</v>
      </c>
      <c r="AZ57" s="457">
        <v>7.09185</v>
      </c>
      <c r="BA57" s="457">
        <v>7.7609389999999996</v>
      </c>
      <c r="BB57" s="457">
        <v>7.5959000000000003</v>
      </c>
      <c r="BC57" s="457">
        <v>7.9237190000000002</v>
      </c>
      <c r="BD57" s="457">
        <v>7.7965419999999996</v>
      </c>
      <c r="BE57" s="457">
        <v>7.9853339999999999</v>
      </c>
      <c r="BF57" s="457">
        <v>8.2287750000000006</v>
      </c>
      <c r="BG57" s="457">
        <v>7.8957610000000003</v>
      </c>
      <c r="BH57" s="457">
        <v>7.9474</v>
      </c>
      <c r="BI57" s="457">
        <v>7.7409939999999997</v>
      </c>
      <c r="BJ57" s="457">
        <v>7.9425129999999999</v>
      </c>
      <c r="BK57" s="457">
        <v>8.1026480000000003</v>
      </c>
      <c r="BL57" s="457">
        <v>7.5319849999999997</v>
      </c>
      <c r="BM57" s="457">
        <v>8.2803979999999999</v>
      </c>
      <c r="BN57" s="457">
        <v>8.2949850000000005</v>
      </c>
      <c r="BO57" s="457">
        <v>8.6736149999999999</v>
      </c>
      <c r="BP57" s="457">
        <v>8.5018309999999992</v>
      </c>
      <c r="BQ57" s="457">
        <v>8.530742</v>
      </c>
      <c r="BR57" s="457">
        <v>8.7177869999999995</v>
      </c>
      <c r="BS57" s="457">
        <v>8.3092799999999993</v>
      </c>
      <c r="BT57" s="457">
        <v>8.3158799999999999</v>
      </c>
      <c r="BU57" s="457">
        <v>8.0764370000000003</v>
      </c>
      <c r="BV57" s="457">
        <v>8.2800510000000003</v>
      </c>
    </row>
    <row r="58" spans="1:74" ht="11.05" customHeight="1" x14ac:dyDescent="0.2">
      <c r="A58" s="77"/>
      <c r="B58" s="100"/>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7"/>
      <c r="AZ58" s="457"/>
      <c r="BA58" s="457"/>
      <c r="BB58" s="457"/>
      <c r="BC58" s="457"/>
      <c r="BD58" s="457"/>
      <c r="BE58" s="457"/>
      <c r="BF58" s="457"/>
      <c r="BG58" s="457"/>
      <c r="BH58" s="457"/>
      <c r="BI58" s="457"/>
      <c r="BJ58" s="457"/>
      <c r="BK58" s="457"/>
      <c r="BL58" s="457"/>
      <c r="BM58" s="457"/>
      <c r="BN58" s="457"/>
      <c r="BO58" s="457"/>
      <c r="BP58" s="457"/>
      <c r="BQ58" s="457"/>
      <c r="BR58" s="457"/>
      <c r="BS58" s="457"/>
      <c r="BT58" s="457"/>
      <c r="BU58" s="457"/>
      <c r="BV58" s="457"/>
    </row>
    <row r="59" spans="1:74" ht="11.05" customHeight="1" x14ac:dyDescent="0.2">
      <c r="A59" s="77"/>
      <c r="B59" s="305" t="s">
        <v>1426</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7"/>
      <c r="AZ59" s="457"/>
      <c r="BA59" s="457"/>
      <c r="BB59" s="457"/>
      <c r="BC59" s="457"/>
      <c r="BD59" s="457"/>
      <c r="BE59" s="457"/>
      <c r="BF59" s="457"/>
      <c r="BG59" s="457"/>
      <c r="BH59" s="457"/>
      <c r="BI59" s="457"/>
      <c r="BJ59" s="457"/>
      <c r="BK59" s="457"/>
      <c r="BL59" s="457"/>
      <c r="BM59" s="457"/>
      <c r="BN59" s="457"/>
      <c r="BO59" s="457"/>
      <c r="BP59" s="457"/>
      <c r="BQ59" s="457"/>
      <c r="BR59" s="457"/>
      <c r="BS59" s="457"/>
      <c r="BT59" s="457"/>
      <c r="BU59" s="457"/>
      <c r="BV59" s="457"/>
    </row>
    <row r="60" spans="1:74" s="305" customFormat="1" ht="11.05" customHeight="1" x14ac:dyDescent="0.2">
      <c r="A60" s="531" t="s">
        <v>543</v>
      </c>
      <c r="B60" s="781" t="s">
        <v>542</v>
      </c>
      <c r="C60" s="34">
        <v>449.62293160000002</v>
      </c>
      <c r="D60" s="34">
        <v>420.54996080000001</v>
      </c>
      <c r="E60" s="34">
        <v>400.89118919999999</v>
      </c>
      <c r="F60" s="34">
        <v>369.00619660000001</v>
      </c>
      <c r="G60" s="34">
        <v>377.4931522</v>
      </c>
      <c r="H60" s="34">
        <v>404.98129610000001</v>
      </c>
      <c r="I60" s="34">
        <v>431.93493949999998</v>
      </c>
      <c r="J60" s="34">
        <v>437.99812680000002</v>
      </c>
      <c r="K60" s="34">
        <v>389.79940779999998</v>
      </c>
      <c r="L60" s="34">
        <v>389.21526720000003</v>
      </c>
      <c r="M60" s="34">
        <v>404.31309440000001</v>
      </c>
      <c r="N60" s="34">
        <v>430.10386970000002</v>
      </c>
      <c r="O60" s="34">
        <v>476.02727829999998</v>
      </c>
      <c r="P60" s="34">
        <v>420.73823859999999</v>
      </c>
      <c r="Q60" s="34">
        <v>416.866198</v>
      </c>
      <c r="R60" s="34">
        <v>373.09923839999999</v>
      </c>
      <c r="S60" s="34">
        <v>381.39596799999998</v>
      </c>
      <c r="T60" s="34">
        <v>395.36578980000002</v>
      </c>
      <c r="U60" s="34">
        <v>425.1305089</v>
      </c>
      <c r="V60" s="34">
        <v>427.86397529999999</v>
      </c>
      <c r="W60" s="34">
        <v>385.47303240000002</v>
      </c>
      <c r="X60" s="34">
        <v>382.2684026</v>
      </c>
      <c r="Y60" s="34">
        <v>403.78573749999998</v>
      </c>
      <c r="Z60" s="34">
        <v>452.45551690000002</v>
      </c>
      <c r="AA60" s="34">
        <v>434.20852050000002</v>
      </c>
      <c r="AB60" s="34">
        <v>388.32608190000002</v>
      </c>
      <c r="AC60" s="34">
        <v>417.93734080000002</v>
      </c>
      <c r="AD60" s="34">
        <v>362.52337490000002</v>
      </c>
      <c r="AE60" s="34">
        <v>367.97716070000001</v>
      </c>
      <c r="AF60" s="34">
        <v>384.22830119999998</v>
      </c>
      <c r="AG60" s="34">
        <v>416.17137860000003</v>
      </c>
      <c r="AH60" s="34">
        <v>427.86440570000002</v>
      </c>
      <c r="AI60" s="34">
        <v>381.25744090000001</v>
      </c>
      <c r="AJ60" s="34">
        <v>386.4248738</v>
      </c>
      <c r="AK60" s="34">
        <v>403.41308359999999</v>
      </c>
      <c r="AL60" s="34">
        <v>425.05036089999999</v>
      </c>
      <c r="AM60" s="34">
        <v>467.98892699999999</v>
      </c>
      <c r="AN60" s="34">
        <v>387.74090699999999</v>
      </c>
      <c r="AO60" s="34">
        <v>384.01671959999999</v>
      </c>
      <c r="AP60" s="34">
        <v>358.73119750000001</v>
      </c>
      <c r="AQ60" s="34">
        <v>374.63238269999999</v>
      </c>
      <c r="AR60" s="34">
        <v>381.07343029999998</v>
      </c>
      <c r="AS60" s="34">
        <v>421.18128289999999</v>
      </c>
      <c r="AT60" s="34">
        <v>415.52422890000003</v>
      </c>
      <c r="AU60" s="34">
        <v>374.49934789999998</v>
      </c>
      <c r="AV60" s="34">
        <v>372.56689999999998</v>
      </c>
      <c r="AW60" s="34">
        <v>384.77789999999999</v>
      </c>
      <c r="AX60" s="34">
        <v>444.05509999999998</v>
      </c>
      <c r="AY60" s="459">
        <v>464.89170000000001</v>
      </c>
      <c r="AZ60" s="459">
        <v>390.80110000000002</v>
      </c>
      <c r="BA60" s="459">
        <v>391.85050000000001</v>
      </c>
      <c r="BB60" s="459">
        <v>352.06909999999999</v>
      </c>
      <c r="BC60" s="459">
        <v>363.56110000000001</v>
      </c>
      <c r="BD60" s="459">
        <v>372.50990000000002</v>
      </c>
      <c r="BE60" s="459">
        <v>420.99329999999998</v>
      </c>
      <c r="BF60" s="459">
        <v>424.3098</v>
      </c>
      <c r="BG60" s="459">
        <v>380.35090000000002</v>
      </c>
      <c r="BH60" s="459">
        <v>384.91379999999998</v>
      </c>
      <c r="BI60" s="459">
        <v>394.49579999999997</v>
      </c>
      <c r="BJ60" s="459">
        <v>450.72449999999998</v>
      </c>
      <c r="BK60" s="459">
        <v>462.21710000000002</v>
      </c>
      <c r="BL60" s="459">
        <v>391.02949999999998</v>
      </c>
      <c r="BM60" s="459">
        <v>393.53280000000001</v>
      </c>
      <c r="BN60" s="459">
        <v>349.86610000000002</v>
      </c>
      <c r="BO60" s="459">
        <v>362.04500000000002</v>
      </c>
      <c r="BP60" s="459">
        <v>374.54919999999998</v>
      </c>
      <c r="BQ60" s="459">
        <v>422.24610000000001</v>
      </c>
      <c r="BR60" s="459">
        <v>423.75409999999999</v>
      </c>
      <c r="BS60" s="459">
        <v>380.17219999999998</v>
      </c>
      <c r="BT60" s="459">
        <v>379.84179999999998</v>
      </c>
      <c r="BU60" s="459">
        <v>393.82839999999999</v>
      </c>
      <c r="BV60" s="459">
        <v>449.221</v>
      </c>
    </row>
    <row r="61" spans="1:74" ht="11.05" customHeight="1" x14ac:dyDescent="0.2">
      <c r="A61" s="77" t="s">
        <v>463</v>
      </c>
      <c r="B61" s="535" t="s">
        <v>314</v>
      </c>
      <c r="C61" s="365">
        <v>177.7519216</v>
      </c>
      <c r="D61" s="365">
        <v>157.13468460000001</v>
      </c>
      <c r="E61" s="365">
        <v>186.00796869999999</v>
      </c>
      <c r="F61" s="365">
        <v>183.36601110000001</v>
      </c>
      <c r="G61" s="365">
        <v>189.96734960000001</v>
      </c>
      <c r="H61" s="365">
        <v>188.52227429999999</v>
      </c>
      <c r="I61" s="365">
        <v>190.25366439999999</v>
      </c>
      <c r="J61" s="365">
        <v>195.765063</v>
      </c>
      <c r="K61" s="365">
        <v>185.6664054</v>
      </c>
      <c r="L61" s="365">
        <v>193.62798369999999</v>
      </c>
      <c r="M61" s="365">
        <v>190.7930145</v>
      </c>
      <c r="N61" s="365">
        <v>195.96676199999999</v>
      </c>
      <c r="O61" s="365">
        <v>185.74809049999999</v>
      </c>
      <c r="P61" s="365">
        <v>175.21441139999999</v>
      </c>
      <c r="Q61" s="365">
        <v>196.3015336</v>
      </c>
      <c r="R61" s="365">
        <v>182.38847029999999</v>
      </c>
      <c r="S61" s="365">
        <v>189.7999207</v>
      </c>
      <c r="T61" s="365">
        <v>187.19802290000001</v>
      </c>
      <c r="U61" s="365">
        <v>188.23256180000001</v>
      </c>
      <c r="V61" s="365">
        <v>194.24970339999999</v>
      </c>
      <c r="W61" s="365">
        <v>186.88200620000001</v>
      </c>
      <c r="X61" s="365">
        <v>190.0837315</v>
      </c>
      <c r="Y61" s="365">
        <v>187.77202679999999</v>
      </c>
      <c r="Z61" s="365">
        <v>186.3871225</v>
      </c>
      <c r="AA61" s="365">
        <v>183.3236191</v>
      </c>
      <c r="AB61" s="365">
        <v>172.4589512</v>
      </c>
      <c r="AC61" s="365">
        <v>194.49653609999999</v>
      </c>
      <c r="AD61" s="365">
        <v>183.5676958</v>
      </c>
      <c r="AE61" s="365">
        <v>190.30498979999999</v>
      </c>
      <c r="AF61" s="365">
        <v>188.9479699</v>
      </c>
      <c r="AG61" s="365">
        <v>185.12681280000001</v>
      </c>
      <c r="AH61" s="365">
        <v>196.82677839999999</v>
      </c>
      <c r="AI61" s="365">
        <v>184.08706190000001</v>
      </c>
      <c r="AJ61" s="365">
        <v>194.162848</v>
      </c>
      <c r="AK61" s="365">
        <v>190.02371590000001</v>
      </c>
      <c r="AL61" s="365">
        <v>187.54279009999999</v>
      </c>
      <c r="AM61" s="365">
        <v>183.91924420000001</v>
      </c>
      <c r="AN61" s="365">
        <v>173.25723049999999</v>
      </c>
      <c r="AO61" s="365">
        <v>185.69758010000001</v>
      </c>
      <c r="AP61" s="365">
        <v>184.68733259999999</v>
      </c>
      <c r="AQ61" s="365">
        <v>194.97030659999999</v>
      </c>
      <c r="AR61" s="365">
        <v>181.62642729999999</v>
      </c>
      <c r="AS61" s="365">
        <v>193.6047848</v>
      </c>
      <c r="AT61" s="365">
        <v>191.3487361</v>
      </c>
      <c r="AU61" s="365">
        <v>180.36802549999999</v>
      </c>
      <c r="AV61" s="365">
        <v>193.01679999999999</v>
      </c>
      <c r="AW61" s="365">
        <v>187.0258</v>
      </c>
      <c r="AX61" s="365">
        <v>191.23339999999999</v>
      </c>
      <c r="AY61" s="376">
        <v>187.7132</v>
      </c>
      <c r="AZ61" s="376">
        <v>169.7028</v>
      </c>
      <c r="BA61" s="376">
        <v>190.88659999999999</v>
      </c>
      <c r="BB61" s="376">
        <v>184.5967</v>
      </c>
      <c r="BC61" s="376">
        <v>196.1003</v>
      </c>
      <c r="BD61" s="376">
        <v>187.2176</v>
      </c>
      <c r="BE61" s="376">
        <v>194.97489999999999</v>
      </c>
      <c r="BF61" s="376">
        <v>194.91200000000001</v>
      </c>
      <c r="BG61" s="376">
        <v>185.87190000000001</v>
      </c>
      <c r="BH61" s="376">
        <v>193.89060000000001</v>
      </c>
      <c r="BI61" s="376">
        <v>186.24979999999999</v>
      </c>
      <c r="BJ61" s="376">
        <v>191.52269999999999</v>
      </c>
      <c r="BK61" s="376">
        <v>185.8672</v>
      </c>
      <c r="BL61" s="376">
        <v>169.82210000000001</v>
      </c>
      <c r="BM61" s="376">
        <v>191.4461</v>
      </c>
      <c r="BN61" s="376">
        <v>184.18190000000001</v>
      </c>
      <c r="BO61" s="376">
        <v>193.70650000000001</v>
      </c>
      <c r="BP61" s="376">
        <v>187.5154</v>
      </c>
      <c r="BQ61" s="376">
        <v>194.56880000000001</v>
      </c>
      <c r="BR61" s="376">
        <v>193.76750000000001</v>
      </c>
      <c r="BS61" s="376">
        <v>184.357</v>
      </c>
      <c r="BT61" s="376">
        <v>192.3244</v>
      </c>
      <c r="BU61" s="376">
        <v>186.16909999999999</v>
      </c>
      <c r="BV61" s="376">
        <v>190.923</v>
      </c>
    </row>
    <row r="62" spans="1:74" ht="11.05" customHeight="1" x14ac:dyDescent="0.2">
      <c r="A62" s="77" t="s">
        <v>464</v>
      </c>
      <c r="B62" s="535" t="s">
        <v>1042</v>
      </c>
      <c r="C62" s="365">
        <v>180.7111017</v>
      </c>
      <c r="D62" s="365">
        <v>167.87557150000001</v>
      </c>
      <c r="E62" s="365">
        <v>142.74894019999999</v>
      </c>
      <c r="F62" s="365">
        <v>122.5748124</v>
      </c>
      <c r="G62" s="365">
        <v>114.0824535</v>
      </c>
      <c r="H62" s="365">
        <v>121.00915310000001</v>
      </c>
      <c r="I62" s="365">
        <v>130.54539389999999</v>
      </c>
      <c r="J62" s="365">
        <v>131.5507728</v>
      </c>
      <c r="K62" s="365">
        <v>115.30254170000001</v>
      </c>
      <c r="L62" s="365">
        <v>121.8466655</v>
      </c>
      <c r="M62" s="365">
        <v>145.11575730000001</v>
      </c>
      <c r="N62" s="365">
        <v>162.75669060000001</v>
      </c>
      <c r="O62" s="365">
        <v>194.10574489999999</v>
      </c>
      <c r="P62" s="365">
        <v>165.13801599999999</v>
      </c>
      <c r="Q62" s="365">
        <v>150.15854150000001</v>
      </c>
      <c r="R62" s="365">
        <v>127.06288189999999</v>
      </c>
      <c r="S62" s="365">
        <v>120.6696168</v>
      </c>
      <c r="T62" s="365">
        <v>124.9401131</v>
      </c>
      <c r="U62" s="365">
        <v>139.8281427</v>
      </c>
      <c r="V62" s="365">
        <v>138.5038204</v>
      </c>
      <c r="W62" s="365">
        <v>123.6175334</v>
      </c>
      <c r="X62" s="365">
        <v>127.3311698</v>
      </c>
      <c r="Y62" s="365">
        <v>149.54559380000001</v>
      </c>
      <c r="Z62" s="365">
        <v>182.91708209999999</v>
      </c>
      <c r="AA62" s="365">
        <v>179.03150980000001</v>
      </c>
      <c r="AB62" s="365">
        <v>159.70750760000001</v>
      </c>
      <c r="AC62" s="365">
        <v>163.53882680000001</v>
      </c>
      <c r="AD62" s="365">
        <v>130.4127139</v>
      </c>
      <c r="AE62" s="365">
        <v>124.5030139</v>
      </c>
      <c r="AF62" s="365">
        <v>127.6760061</v>
      </c>
      <c r="AG62" s="365">
        <v>144.05130109999999</v>
      </c>
      <c r="AH62" s="365">
        <v>144.8733719</v>
      </c>
      <c r="AI62" s="365">
        <v>128.638699</v>
      </c>
      <c r="AJ62" s="365">
        <v>131.75155749999999</v>
      </c>
      <c r="AK62" s="365">
        <v>152.7315241</v>
      </c>
      <c r="AL62" s="365">
        <v>172.81624410000001</v>
      </c>
      <c r="AM62" s="365">
        <v>200.28047119999999</v>
      </c>
      <c r="AN62" s="365">
        <v>160.4835846</v>
      </c>
      <c r="AO62" s="365">
        <v>150.94256419999999</v>
      </c>
      <c r="AP62" s="365">
        <v>128.94030219999999</v>
      </c>
      <c r="AQ62" s="365">
        <v>125.56909419999999</v>
      </c>
      <c r="AR62" s="365">
        <v>130.93025729999999</v>
      </c>
      <c r="AS62" s="365">
        <v>147.96937980000001</v>
      </c>
      <c r="AT62" s="365">
        <v>146.57507409999999</v>
      </c>
      <c r="AU62" s="365">
        <v>130.63822300000001</v>
      </c>
      <c r="AV62" s="365">
        <v>134.01689999999999</v>
      </c>
      <c r="AW62" s="365">
        <v>145.65860000000001</v>
      </c>
      <c r="AX62" s="365">
        <v>181.36920000000001</v>
      </c>
      <c r="AY62" s="376">
        <v>198.6942</v>
      </c>
      <c r="AZ62" s="376">
        <v>161.93690000000001</v>
      </c>
      <c r="BA62" s="376">
        <v>156.84360000000001</v>
      </c>
      <c r="BB62" s="376">
        <v>130.8991</v>
      </c>
      <c r="BC62" s="376">
        <v>125.1848</v>
      </c>
      <c r="BD62" s="376">
        <v>128.59479999999999</v>
      </c>
      <c r="BE62" s="376">
        <v>145.2784</v>
      </c>
      <c r="BF62" s="376">
        <v>145.17779999999999</v>
      </c>
      <c r="BG62" s="376">
        <v>127.70050000000001</v>
      </c>
      <c r="BH62" s="376">
        <v>134.12200000000001</v>
      </c>
      <c r="BI62" s="376">
        <v>148.10650000000001</v>
      </c>
      <c r="BJ62" s="376">
        <v>179.4264</v>
      </c>
      <c r="BK62" s="376">
        <v>193.2927</v>
      </c>
      <c r="BL62" s="376">
        <v>160.20060000000001</v>
      </c>
      <c r="BM62" s="376">
        <v>157.3313</v>
      </c>
      <c r="BN62" s="376">
        <v>130.59180000000001</v>
      </c>
      <c r="BO62" s="376">
        <v>124.0099</v>
      </c>
      <c r="BP62" s="376">
        <v>127.6417</v>
      </c>
      <c r="BQ62" s="376">
        <v>144.3544</v>
      </c>
      <c r="BR62" s="376">
        <v>144.375</v>
      </c>
      <c r="BS62" s="376">
        <v>129.37379999999999</v>
      </c>
      <c r="BT62" s="376">
        <v>135.7483</v>
      </c>
      <c r="BU62" s="376">
        <v>151.58590000000001</v>
      </c>
      <c r="BV62" s="376">
        <v>180.2191</v>
      </c>
    </row>
    <row r="63" spans="1:74" s="780" customFormat="1" ht="11.05" customHeight="1" x14ac:dyDescent="0.2">
      <c r="A63" s="273" t="s">
        <v>160</v>
      </c>
      <c r="B63" s="782" t="s">
        <v>474</v>
      </c>
      <c r="C63" s="779">
        <v>90.138281509999999</v>
      </c>
      <c r="D63" s="779">
        <v>94.61694498</v>
      </c>
      <c r="E63" s="779">
        <v>71.112653620000003</v>
      </c>
      <c r="F63" s="779">
        <v>62.07670203</v>
      </c>
      <c r="G63" s="779">
        <v>72.421722419999995</v>
      </c>
      <c r="H63" s="779">
        <v>94.461197729999995</v>
      </c>
      <c r="I63" s="779">
        <v>110.1142545</v>
      </c>
      <c r="J63" s="779">
        <v>109.6606642</v>
      </c>
      <c r="K63" s="779">
        <v>87.84178962</v>
      </c>
      <c r="L63" s="779">
        <v>72.718991220000007</v>
      </c>
      <c r="M63" s="779">
        <v>67.415651539999999</v>
      </c>
      <c r="N63" s="779">
        <v>70.358790350000007</v>
      </c>
      <c r="O63" s="779">
        <v>95.539681630000004</v>
      </c>
      <c r="P63" s="779">
        <v>79.81338169</v>
      </c>
      <c r="Q63" s="779">
        <v>69.77236173</v>
      </c>
      <c r="R63" s="779">
        <v>63.034568899999996</v>
      </c>
      <c r="S63" s="779">
        <v>70.292669380000007</v>
      </c>
      <c r="T63" s="779">
        <v>82.614336539999996</v>
      </c>
      <c r="U63" s="779">
        <v>96.436043220000002</v>
      </c>
      <c r="V63" s="779">
        <v>94.47669028</v>
      </c>
      <c r="W63" s="779">
        <v>74.360175499999997</v>
      </c>
      <c r="X63" s="779">
        <v>64.219740110000004</v>
      </c>
      <c r="Y63" s="779">
        <v>65.854799670000006</v>
      </c>
      <c r="Z63" s="779">
        <v>82.517551040000001</v>
      </c>
      <c r="AA63" s="779">
        <v>71.219630390000006</v>
      </c>
      <c r="AB63" s="779">
        <v>55.587193509999999</v>
      </c>
      <c r="AC63" s="779">
        <v>59.268216700000004</v>
      </c>
      <c r="AD63" s="779">
        <v>47.929647869999997</v>
      </c>
      <c r="AE63" s="779">
        <v>52.535395800000003</v>
      </c>
      <c r="AF63" s="779">
        <v>66.991007940000003</v>
      </c>
      <c r="AG63" s="779">
        <v>86.359503570000001</v>
      </c>
      <c r="AH63" s="779">
        <v>85.530494270000005</v>
      </c>
      <c r="AI63" s="779">
        <v>67.918362740000006</v>
      </c>
      <c r="AJ63" s="779">
        <v>59.876707070000002</v>
      </c>
      <c r="AK63" s="779">
        <v>60.044526249999997</v>
      </c>
      <c r="AL63" s="779">
        <v>64.057565539999999</v>
      </c>
      <c r="AM63" s="779">
        <v>83.157181910000006</v>
      </c>
      <c r="AN63" s="779">
        <v>53.408838439999997</v>
      </c>
      <c r="AO63" s="779">
        <v>46.74454575</v>
      </c>
      <c r="AP63" s="779">
        <v>44.491921179999999</v>
      </c>
      <c r="AQ63" s="779">
        <v>53.460952280000001</v>
      </c>
      <c r="AR63" s="779">
        <v>67.90510415</v>
      </c>
      <c r="AS63" s="779">
        <v>78.975088760000006</v>
      </c>
      <c r="AT63" s="779">
        <v>76.968389060000007</v>
      </c>
      <c r="AU63" s="779">
        <v>62.881457859999998</v>
      </c>
      <c r="AV63" s="779">
        <v>44.899509999999999</v>
      </c>
      <c r="AW63" s="779">
        <v>51.480269999999997</v>
      </c>
      <c r="AX63" s="779">
        <v>70.818730000000002</v>
      </c>
      <c r="AY63" s="530">
        <v>77.852260000000001</v>
      </c>
      <c r="AZ63" s="530">
        <v>58.570140000000002</v>
      </c>
      <c r="BA63" s="530">
        <v>43.488280000000003</v>
      </c>
      <c r="BB63" s="530">
        <v>35.961730000000003</v>
      </c>
      <c r="BC63" s="530">
        <v>41.643920000000001</v>
      </c>
      <c r="BD63" s="530">
        <v>56.085839999999997</v>
      </c>
      <c r="BE63" s="530">
        <v>80.107960000000006</v>
      </c>
      <c r="BF63" s="530">
        <v>83.587900000000005</v>
      </c>
      <c r="BG63" s="530">
        <v>66.166799999999995</v>
      </c>
      <c r="BH63" s="530">
        <v>56.267490000000002</v>
      </c>
      <c r="BI63" s="530">
        <v>59.526150000000001</v>
      </c>
      <c r="BJ63" s="530">
        <v>79.141660000000002</v>
      </c>
      <c r="BK63" s="530">
        <v>82.425229999999999</v>
      </c>
      <c r="BL63" s="530">
        <v>60.415590000000002</v>
      </c>
      <c r="BM63" s="530">
        <v>44.123429999999999</v>
      </c>
      <c r="BN63" s="530">
        <v>34.480699999999999</v>
      </c>
      <c r="BO63" s="530">
        <v>43.6965</v>
      </c>
      <c r="BP63" s="530">
        <v>58.780419999999999</v>
      </c>
      <c r="BQ63" s="530">
        <v>82.690839999999994</v>
      </c>
      <c r="BR63" s="530">
        <v>84.979609999999994</v>
      </c>
      <c r="BS63" s="530">
        <v>65.829750000000004</v>
      </c>
      <c r="BT63" s="530">
        <v>51.13541</v>
      </c>
      <c r="BU63" s="530">
        <v>55.460140000000003</v>
      </c>
      <c r="BV63" s="530">
        <v>77.445120000000003</v>
      </c>
    </row>
    <row r="64" spans="1:74" s="190" customFormat="1" ht="11.95" customHeight="1" x14ac:dyDescent="0.2">
      <c r="A64" s="189"/>
      <c r="B64" s="1055" t="s">
        <v>1488</v>
      </c>
      <c r="C64" s="1055"/>
      <c r="D64" s="1055"/>
      <c r="E64" s="1055"/>
      <c r="F64" s="1055"/>
      <c r="G64" s="1055"/>
      <c r="H64" s="1055"/>
      <c r="I64" s="1055"/>
      <c r="J64" s="1055"/>
      <c r="K64" s="1055"/>
      <c r="L64" s="1055"/>
      <c r="M64" s="1055"/>
      <c r="N64" s="1055"/>
      <c r="O64" s="1055"/>
      <c r="P64" s="1055"/>
      <c r="Q64" s="1055"/>
      <c r="R64" s="780"/>
      <c r="AY64" s="204"/>
      <c r="AZ64" s="204"/>
      <c r="BA64" s="204"/>
      <c r="BB64" s="204"/>
      <c r="BC64" s="204"/>
      <c r="BD64" s="734"/>
      <c r="BE64" s="734"/>
      <c r="BF64" s="734"/>
      <c r="BG64" s="734"/>
      <c r="BH64" s="734"/>
      <c r="BI64" s="734"/>
      <c r="BJ64" s="204"/>
    </row>
    <row r="65" spans="1:74" s="190" customFormat="1" ht="11.95" customHeight="1" x14ac:dyDescent="0.2">
      <c r="A65" s="189"/>
      <c r="B65" s="1055" t="s">
        <v>1489</v>
      </c>
      <c r="C65" s="1055"/>
      <c r="D65" s="1055"/>
      <c r="E65" s="1055"/>
      <c r="F65" s="1055"/>
      <c r="G65" s="1055"/>
      <c r="H65" s="1055"/>
      <c r="I65" s="1055"/>
      <c r="J65" s="1055"/>
      <c r="K65" s="1055"/>
      <c r="L65" s="1055"/>
      <c r="M65" s="1055"/>
      <c r="N65" s="1055"/>
      <c r="O65" s="1055"/>
      <c r="P65" s="1055"/>
      <c r="Q65" s="1055"/>
      <c r="R65" s="780"/>
      <c r="AY65" s="204"/>
      <c r="AZ65" s="204"/>
      <c r="BA65" s="204"/>
      <c r="BB65" s="204"/>
      <c r="BC65" s="204"/>
      <c r="BD65" s="735"/>
      <c r="BE65" s="735"/>
      <c r="BF65" s="735"/>
      <c r="BG65" s="734"/>
      <c r="BH65" s="734"/>
      <c r="BI65" s="734"/>
      <c r="BJ65" s="204"/>
    </row>
    <row r="66" spans="1:74" s="190" customFormat="1" ht="11.95" customHeight="1" x14ac:dyDescent="0.2">
      <c r="A66" s="189"/>
      <c r="B66" s="1055" t="s">
        <v>1490</v>
      </c>
      <c r="C66" s="932"/>
      <c r="D66" s="932"/>
      <c r="E66" s="932"/>
      <c r="F66" s="932"/>
      <c r="G66" s="932"/>
      <c r="H66" s="932"/>
      <c r="I66" s="932"/>
      <c r="J66" s="932"/>
      <c r="K66" s="932"/>
      <c r="L66" s="932"/>
      <c r="M66" s="932"/>
      <c r="N66" s="932"/>
      <c r="O66" s="932"/>
      <c r="P66" s="932"/>
      <c r="Q66" s="932"/>
      <c r="R66" s="780"/>
      <c r="AY66" s="204"/>
      <c r="AZ66" s="204"/>
      <c r="BA66" s="204"/>
      <c r="BB66" s="204"/>
      <c r="BC66" s="204"/>
      <c r="BD66" s="735"/>
      <c r="BE66" s="735"/>
      <c r="BF66" s="735"/>
      <c r="BG66" s="734"/>
      <c r="BH66" s="734"/>
      <c r="BI66" s="734"/>
      <c r="BJ66" s="204"/>
    </row>
    <row r="67" spans="1:74" s="310" customFormat="1" ht="11.95" customHeight="1" x14ac:dyDescent="0.25">
      <c r="A67" s="312"/>
      <c r="B67" s="799" t="s">
        <v>826</v>
      </c>
      <c r="C67" s="799"/>
      <c r="D67" s="799"/>
      <c r="E67" s="799"/>
      <c r="F67" s="799"/>
      <c r="G67" s="799"/>
      <c r="H67" s="800"/>
      <c r="I67" s="799"/>
      <c r="J67" s="799"/>
      <c r="K67" s="799"/>
      <c r="L67" s="799"/>
      <c r="M67" s="799"/>
      <c r="N67" s="799"/>
      <c r="O67" s="799"/>
      <c r="P67" s="799"/>
      <c r="Q67" s="799"/>
      <c r="R67" s="801"/>
      <c r="S67" s="322"/>
      <c r="T67" s="322"/>
      <c r="U67" s="322"/>
      <c r="V67" s="322"/>
      <c r="W67" s="322"/>
      <c r="X67" s="322"/>
      <c r="Y67" s="322"/>
      <c r="Z67" s="322"/>
      <c r="AA67" s="322"/>
      <c r="AB67" s="322"/>
      <c r="AC67" s="323"/>
      <c r="AD67" s="323"/>
      <c r="AE67" s="323"/>
      <c r="AF67" s="323"/>
      <c r="AG67" s="323"/>
      <c r="AH67" s="323"/>
      <c r="AI67" s="323"/>
      <c r="AJ67" s="323"/>
      <c r="AK67" s="323"/>
      <c r="AL67" s="323"/>
      <c r="AM67" s="323"/>
      <c r="AN67" s="323"/>
      <c r="AO67" s="323"/>
      <c r="AP67" s="323"/>
      <c r="AQ67" s="323"/>
      <c r="AR67" s="323"/>
      <c r="AS67" s="323"/>
      <c r="AT67" s="323"/>
      <c r="AU67" s="323"/>
      <c r="AV67" s="323"/>
      <c r="AW67" s="323"/>
      <c r="AX67" s="323"/>
      <c r="AY67" s="323"/>
      <c r="AZ67" s="323"/>
      <c r="BA67" s="323"/>
      <c r="BB67" s="323"/>
      <c r="BC67" s="323"/>
      <c r="BD67" s="719"/>
      <c r="BE67" s="719"/>
      <c r="BF67" s="719"/>
      <c r="BG67" s="719"/>
      <c r="BH67" s="719"/>
      <c r="BI67" s="719"/>
      <c r="BJ67" s="323"/>
      <c r="BK67" s="323"/>
      <c r="BL67" s="323"/>
      <c r="BM67" s="323"/>
      <c r="BN67" s="323"/>
      <c r="BO67" s="323"/>
      <c r="BP67" s="323"/>
      <c r="BQ67" s="323"/>
      <c r="BR67" s="323"/>
      <c r="BS67" s="323"/>
      <c r="BT67" s="323"/>
      <c r="BU67" s="323"/>
      <c r="BV67" s="323"/>
    </row>
    <row r="68" spans="1:74" s="190" customFormat="1" ht="11.95" customHeight="1" x14ac:dyDescent="0.2">
      <c r="A68" s="189"/>
      <c r="B68" s="944" t="str">
        <f>Dates!$G$2</f>
        <v>EIA completed modeling and analysis for this report on Thursday, January 9, 2025.</v>
      </c>
      <c r="C68" s="945"/>
      <c r="D68" s="945"/>
      <c r="E68" s="945"/>
      <c r="F68" s="945"/>
      <c r="G68" s="945"/>
      <c r="H68" s="945"/>
      <c r="I68" s="945"/>
      <c r="J68" s="945"/>
      <c r="K68" s="945"/>
      <c r="L68" s="945"/>
      <c r="M68" s="945"/>
      <c r="N68" s="945"/>
      <c r="O68" s="945"/>
      <c r="P68" s="945"/>
      <c r="Q68" s="945"/>
      <c r="R68" s="802"/>
      <c r="AY68" s="204"/>
      <c r="AZ68" s="204"/>
      <c r="BA68" s="204"/>
      <c r="BB68" s="204"/>
      <c r="BC68" s="204"/>
      <c r="BD68" s="735"/>
      <c r="BE68" s="735"/>
      <c r="BF68" s="735"/>
      <c r="BG68" s="734"/>
      <c r="BH68" s="734"/>
      <c r="BI68" s="734"/>
      <c r="BJ68" s="204"/>
    </row>
    <row r="69" spans="1:74" s="190" customFormat="1" ht="11.95" customHeight="1" x14ac:dyDescent="0.2">
      <c r="A69" s="189"/>
      <c r="B69" s="943" t="s">
        <v>483</v>
      </c>
      <c r="C69" s="936"/>
      <c r="D69" s="936"/>
      <c r="E69" s="936"/>
      <c r="F69" s="936"/>
      <c r="G69" s="936"/>
      <c r="H69" s="936"/>
      <c r="I69" s="936"/>
      <c r="J69" s="936"/>
      <c r="K69" s="936"/>
      <c r="L69" s="936"/>
      <c r="M69" s="936"/>
      <c r="N69" s="936"/>
      <c r="O69" s="936"/>
      <c r="P69" s="936"/>
      <c r="Q69" s="936"/>
      <c r="R69" s="780"/>
      <c r="AY69" s="204"/>
      <c r="AZ69" s="204"/>
      <c r="BA69" s="204"/>
      <c r="BB69" s="204"/>
      <c r="BC69" s="204"/>
      <c r="BD69" s="735"/>
      <c r="BE69" s="735"/>
      <c r="BF69" s="735"/>
      <c r="BG69" s="734"/>
      <c r="BH69" s="734"/>
      <c r="BI69" s="734"/>
      <c r="BJ69" s="204"/>
    </row>
    <row r="70" spans="1:74" s="190" customFormat="1" ht="11.95" customHeight="1" x14ac:dyDescent="0.2">
      <c r="A70" s="189"/>
      <c r="B70" s="808" t="s">
        <v>491</v>
      </c>
      <c r="C70" s="331"/>
      <c r="D70" s="331"/>
      <c r="E70" s="331"/>
      <c r="F70" s="331"/>
      <c r="G70" s="331"/>
      <c r="H70" s="832"/>
      <c r="I70" s="331"/>
      <c r="J70" s="331"/>
      <c r="K70" s="331"/>
      <c r="L70" s="331"/>
      <c r="M70" s="331"/>
      <c r="N70" s="331"/>
      <c r="O70" s="331"/>
      <c r="P70" s="331"/>
      <c r="Q70" s="331"/>
      <c r="R70" s="780"/>
      <c r="AY70" s="204"/>
      <c r="AZ70" s="204"/>
      <c r="BA70" s="204"/>
      <c r="BB70" s="204"/>
      <c r="BC70" s="204"/>
      <c r="BD70" s="735"/>
      <c r="BE70" s="735"/>
      <c r="BF70" s="735"/>
      <c r="BG70" s="734"/>
      <c r="BH70" s="734"/>
      <c r="BI70" s="734"/>
      <c r="BJ70" s="204"/>
    </row>
    <row r="71" spans="1:74" s="190" customFormat="1" ht="11.95" customHeight="1" x14ac:dyDescent="0.2">
      <c r="A71" s="189"/>
      <c r="B71" s="935" t="s">
        <v>1442</v>
      </c>
      <c r="C71" s="936"/>
      <c r="D71" s="936"/>
      <c r="E71" s="936"/>
      <c r="F71" s="936"/>
      <c r="G71" s="936"/>
      <c r="H71" s="936"/>
      <c r="I71" s="936"/>
      <c r="J71" s="936"/>
      <c r="K71" s="936"/>
      <c r="L71" s="936"/>
      <c r="M71" s="936"/>
      <c r="N71" s="936"/>
      <c r="O71" s="936"/>
      <c r="P71" s="936"/>
      <c r="Q71" s="936"/>
      <c r="R71" s="780"/>
      <c r="AY71" s="204"/>
      <c r="AZ71" s="204"/>
      <c r="BA71" s="204"/>
      <c r="BB71" s="204"/>
      <c r="BC71" s="204"/>
      <c r="BD71" s="735"/>
      <c r="BE71" s="735"/>
      <c r="BF71" s="735"/>
      <c r="BG71" s="734"/>
      <c r="BH71" s="734"/>
      <c r="BI71" s="734"/>
      <c r="BJ71" s="204"/>
    </row>
    <row r="72" spans="1:74" s="190" customFormat="1" ht="11.95" customHeight="1" x14ac:dyDescent="0.2">
      <c r="A72" s="189"/>
      <c r="B72" s="924" t="s">
        <v>840</v>
      </c>
      <c r="C72" s="924"/>
      <c r="D72" s="924"/>
      <c r="E72" s="924"/>
      <c r="F72" s="924"/>
      <c r="G72" s="924"/>
      <c r="H72" s="924"/>
      <c r="I72" s="924"/>
      <c r="J72" s="924"/>
      <c r="K72" s="924"/>
      <c r="L72" s="924"/>
      <c r="M72" s="924"/>
      <c r="N72" s="924"/>
      <c r="O72" s="924"/>
      <c r="P72" s="924"/>
      <c r="Q72" s="924"/>
      <c r="R72" s="924"/>
      <c r="AY72" s="204"/>
      <c r="AZ72" s="204"/>
      <c r="BA72" s="204"/>
      <c r="BB72" s="204"/>
      <c r="BC72" s="204"/>
      <c r="BD72" s="735"/>
      <c r="BE72" s="735"/>
      <c r="BF72" s="735"/>
      <c r="BG72" s="734"/>
      <c r="BH72" s="734"/>
      <c r="BI72" s="734"/>
      <c r="BJ72" s="204"/>
    </row>
    <row r="73" spans="1:74" s="190" customFormat="1" ht="11.95" customHeight="1" x14ac:dyDescent="0.2">
      <c r="A73" s="189"/>
      <c r="B73" s="930" t="s">
        <v>1487</v>
      </c>
      <c r="C73" s="931"/>
      <c r="D73" s="931"/>
      <c r="E73" s="931"/>
      <c r="F73" s="931"/>
      <c r="G73" s="931"/>
      <c r="H73" s="931"/>
      <c r="I73" s="931"/>
      <c r="J73" s="931"/>
      <c r="K73" s="931"/>
      <c r="L73" s="931"/>
      <c r="M73" s="931"/>
      <c r="N73" s="931"/>
      <c r="O73" s="931"/>
      <c r="P73" s="931"/>
      <c r="Q73" s="932"/>
      <c r="R73" s="780"/>
      <c r="AY73" s="204"/>
      <c r="AZ73" s="204"/>
      <c r="BA73" s="204"/>
      <c r="BB73" s="204"/>
      <c r="BC73" s="204"/>
      <c r="BD73" s="735"/>
      <c r="BE73" s="735"/>
      <c r="BF73" s="735"/>
      <c r="BG73" s="734"/>
      <c r="BH73" s="734"/>
      <c r="BI73" s="734"/>
      <c r="BJ73" s="204"/>
    </row>
    <row r="74" spans="1:74" s="190" customFormat="1" ht="11.95" customHeight="1" x14ac:dyDescent="0.2">
      <c r="A74" s="189"/>
      <c r="B74" s="930" t="s">
        <v>492</v>
      </c>
      <c r="C74" s="932"/>
      <c r="D74" s="932"/>
      <c r="E74" s="932"/>
      <c r="F74" s="932"/>
      <c r="G74" s="932"/>
      <c r="H74" s="932"/>
      <c r="I74" s="932"/>
      <c r="J74" s="932"/>
      <c r="K74" s="932"/>
      <c r="L74" s="932"/>
      <c r="M74" s="932"/>
      <c r="N74" s="932"/>
      <c r="O74" s="932"/>
      <c r="P74" s="932"/>
      <c r="Q74" s="932"/>
      <c r="R74" s="780"/>
      <c r="AY74" s="204"/>
      <c r="AZ74" s="204"/>
      <c r="BA74" s="204"/>
      <c r="BB74" s="204"/>
      <c r="BC74" s="204"/>
      <c r="BD74" s="735"/>
      <c r="BE74" s="735"/>
      <c r="BF74" s="735"/>
      <c r="BG74" s="734"/>
      <c r="BH74" s="734"/>
      <c r="BI74" s="734"/>
      <c r="BJ74" s="204"/>
    </row>
    <row r="75" spans="1:74" s="190" customFormat="1" ht="11.95" customHeight="1" x14ac:dyDescent="0.2">
      <c r="A75" s="189"/>
      <c r="B75" s="934" t="s">
        <v>1443</v>
      </c>
      <c r="C75" s="932"/>
      <c r="D75" s="932"/>
      <c r="E75" s="932"/>
      <c r="F75" s="932"/>
      <c r="G75" s="932"/>
      <c r="H75" s="932"/>
      <c r="I75" s="932"/>
      <c r="J75" s="932"/>
      <c r="K75" s="932"/>
      <c r="L75" s="932"/>
      <c r="M75" s="932"/>
      <c r="N75" s="932"/>
      <c r="O75" s="932"/>
      <c r="P75" s="932"/>
      <c r="Q75" s="932"/>
      <c r="R75" s="780"/>
      <c r="AY75" s="204"/>
      <c r="AZ75" s="204"/>
      <c r="BA75" s="204"/>
      <c r="BB75" s="204"/>
      <c r="BC75" s="204"/>
      <c r="BD75" s="735"/>
      <c r="BE75" s="735"/>
      <c r="BF75" s="735"/>
      <c r="BG75" s="734"/>
      <c r="BH75" s="734"/>
      <c r="BI75" s="734"/>
      <c r="BJ75" s="204"/>
    </row>
    <row r="76" spans="1:74" x14ac:dyDescent="0.2">
      <c r="BK76" s="135"/>
      <c r="BL76" s="135"/>
      <c r="BM76" s="135"/>
      <c r="BN76" s="135"/>
      <c r="BO76" s="135"/>
      <c r="BP76" s="135"/>
      <c r="BQ76" s="135"/>
      <c r="BR76" s="135"/>
      <c r="BS76" s="135"/>
      <c r="BT76" s="135"/>
      <c r="BU76" s="135"/>
      <c r="BV76" s="135"/>
    </row>
    <row r="77" spans="1:74" x14ac:dyDescent="0.2">
      <c r="BK77" s="135"/>
      <c r="BL77" s="135"/>
      <c r="BM77" s="135"/>
      <c r="BN77" s="135"/>
      <c r="BO77" s="135"/>
      <c r="BP77" s="135"/>
      <c r="BQ77" s="135"/>
      <c r="BR77" s="135"/>
      <c r="BS77" s="135"/>
      <c r="BT77" s="135"/>
      <c r="BU77" s="135"/>
      <c r="BV77" s="135"/>
    </row>
    <row r="78" spans="1:74" x14ac:dyDescent="0.2">
      <c r="BK78" s="135"/>
      <c r="BL78" s="135"/>
      <c r="BM78" s="135"/>
      <c r="BN78" s="135"/>
      <c r="BO78" s="135"/>
      <c r="BP78" s="135"/>
      <c r="BQ78" s="135"/>
      <c r="BR78" s="135"/>
      <c r="BS78" s="135"/>
      <c r="BT78" s="135"/>
      <c r="BU78" s="135"/>
      <c r="BV78" s="135"/>
    </row>
    <row r="79" spans="1:74" x14ac:dyDescent="0.2">
      <c r="BK79" s="135"/>
      <c r="BL79" s="135"/>
      <c r="BM79" s="135"/>
      <c r="BN79" s="135"/>
      <c r="BO79" s="135"/>
      <c r="BP79" s="135"/>
      <c r="BQ79" s="135"/>
      <c r="BR79" s="135"/>
      <c r="BS79" s="135"/>
      <c r="BT79" s="135"/>
      <c r="BU79" s="135"/>
      <c r="BV79" s="135"/>
    </row>
    <row r="80" spans="1:74" x14ac:dyDescent="0.2">
      <c r="BK80" s="135"/>
      <c r="BL80" s="135"/>
      <c r="BM80" s="135"/>
      <c r="BN80" s="135"/>
      <c r="BO80" s="135"/>
      <c r="BP80" s="135"/>
      <c r="BQ80" s="135"/>
      <c r="BR80" s="135"/>
      <c r="BS80" s="135"/>
      <c r="BT80" s="135"/>
      <c r="BU80" s="135"/>
      <c r="BV80" s="135"/>
    </row>
    <row r="81" spans="63:74" x14ac:dyDescent="0.2">
      <c r="BK81" s="135"/>
      <c r="BL81" s="135"/>
      <c r="BM81" s="135"/>
      <c r="BN81" s="135"/>
      <c r="BO81" s="135"/>
      <c r="BP81" s="135"/>
      <c r="BQ81" s="135"/>
      <c r="BR81" s="135"/>
      <c r="BS81" s="135"/>
      <c r="BT81" s="135"/>
      <c r="BU81" s="135"/>
      <c r="BV81" s="135"/>
    </row>
    <row r="82" spans="63:74" x14ac:dyDescent="0.2">
      <c r="BK82" s="135"/>
      <c r="BL82" s="135"/>
      <c r="BM82" s="135"/>
      <c r="BN82" s="135"/>
      <c r="BO82" s="135"/>
      <c r="BP82" s="135"/>
      <c r="BQ82" s="135"/>
      <c r="BR82" s="135"/>
      <c r="BS82" s="135"/>
      <c r="BT82" s="135"/>
      <c r="BU82" s="135"/>
      <c r="BV82" s="135"/>
    </row>
    <row r="83" spans="63:74" x14ac:dyDescent="0.2">
      <c r="BK83" s="135"/>
      <c r="BL83" s="135"/>
      <c r="BM83" s="135"/>
      <c r="BN83" s="135"/>
      <c r="BO83" s="135"/>
      <c r="BP83" s="135"/>
      <c r="BQ83" s="135"/>
      <c r="BR83" s="135"/>
      <c r="BS83" s="135"/>
      <c r="BT83" s="135"/>
      <c r="BU83" s="135"/>
      <c r="BV83" s="135"/>
    </row>
    <row r="84" spans="63:74" x14ac:dyDescent="0.2">
      <c r="BK84" s="135"/>
      <c r="BL84" s="135"/>
      <c r="BM84" s="135"/>
      <c r="BN84" s="135"/>
      <c r="BO84" s="135"/>
      <c r="BP84" s="135"/>
      <c r="BQ84" s="135"/>
      <c r="BR84" s="135"/>
      <c r="BS84" s="135"/>
      <c r="BT84" s="135"/>
      <c r="BU84" s="135"/>
      <c r="BV84" s="135"/>
    </row>
    <row r="85" spans="63:74" x14ac:dyDescent="0.2">
      <c r="BK85" s="135"/>
      <c r="BL85" s="135"/>
      <c r="BM85" s="135"/>
      <c r="BN85" s="135"/>
      <c r="BO85" s="135"/>
      <c r="BP85" s="135"/>
      <c r="BQ85" s="135"/>
      <c r="BR85" s="135"/>
      <c r="BS85" s="135"/>
      <c r="BT85" s="135"/>
      <c r="BU85" s="135"/>
      <c r="BV85" s="135"/>
    </row>
    <row r="86" spans="63:74" x14ac:dyDescent="0.2">
      <c r="BK86" s="135"/>
      <c r="BL86" s="135"/>
      <c r="BM86" s="135"/>
      <c r="BN86" s="135"/>
      <c r="BO86" s="135"/>
      <c r="BP86" s="135"/>
      <c r="BQ86" s="135"/>
      <c r="BR86" s="135"/>
      <c r="BS86" s="135"/>
      <c r="BT86" s="135"/>
      <c r="BU86" s="135"/>
      <c r="BV86" s="135"/>
    </row>
    <row r="87" spans="63:74" x14ac:dyDescent="0.2">
      <c r="BK87" s="135"/>
      <c r="BL87" s="135"/>
      <c r="BM87" s="135"/>
      <c r="BN87" s="135"/>
      <c r="BO87" s="135"/>
      <c r="BP87" s="135"/>
      <c r="BQ87" s="135"/>
      <c r="BR87" s="135"/>
      <c r="BS87" s="135"/>
      <c r="BT87" s="135"/>
      <c r="BU87" s="135"/>
      <c r="BV87" s="135"/>
    </row>
    <row r="88" spans="63:74" x14ac:dyDescent="0.2">
      <c r="BK88" s="135"/>
      <c r="BL88" s="135"/>
      <c r="BM88" s="135"/>
      <c r="BN88" s="135"/>
      <c r="BO88" s="135"/>
      <c r="BP88" s="135"/>
      <c r="BQ88" s="135"/>
      <c r="BR88" s="135"/>
      <c r="BS88" s="135"/>
      <c r="BT88" s="135"/>
      <c r="BU88" s="135"/>
      <c r="BV88" s="135"/>
    </row>
    <row r="89" spans="63:74" x14ac:dyDescent="0.2">
      <c r="BK89" s="135"/>
      <c r="BL89" s="135"/>
      <c r="BM89" s="135"/>
      <c r="BN89" s="135"/>
      <c r="BO89" s="135"/>
      <c r="BP89" s="135"/>
      <c r="BQ89" s="135"/>
      <c r="BR89" s="135"/>
      <c r="BS89" s="135"/>
      <c r="BT89" s="135"/>
      <c r="BU89" s="135"/>
      <c r="BV89" s="135"/>
    </row>
    <row r="90" spans="63:74" x14ac:dyDescent="0.2">
      <c r="BK90" s="135"/>
      <c r="BL90" s="135"/>
      <c r="BM90" s="135"/>
      <c r="BN90" s="135"/>
      <c r="BO90" s="135"/>
      <c r="BP90" s="135"/>
      <c r="BQ90" s="135"/>
      <c r="BR90" s="135"/>
      <c r="BS90" s="135"/>
      <c r="BT90" s="135"/>
      <c r="BU90" s="135"/>
      <c r="BV90" s="135"/>
    </row>
    <row r="91" spans="63:74" x14ac:dyDescent="0.2">
      <c r="BK91" s="135"/>
      <c r="BL91" s="135"/>
      <c r="BM91" s="135"/>
      <c r="BN91" s="135"/>
      <c r="BO91" s="135"/>
      <c r="BP91" s="135"/>
      <c r="BQ91" s="135"/>
      <c r="BR91" s="135"/>
      <c r="BS91" s="135"/>
      <c r="BT91" s="135"/>
      <c r="BU91" s="135"/>
      <c r="BV91" s="135"/>
    </row>
    <row r="92" spans="63:74" x14ac:dyDescent="0.2">
      <c r="BK92" s="135"/>
      <c r="BL92" s="135"/>
      <c r="BM92" s="135"/>
      <c r="BN92" s="135"/>
      <c r="BO92" s="135"/>
      <c r="BP92" s="135"/>
      <c r="BQ92" s="135"/>
      <c r="BR92" s="135"/>
      <c r="BS92" s="135"/>
      <c r="BT92" s="135"/>
      <c r="BU92" s="135"/>
      <c r="BV92" s="135"/>
    </row>
    <row r="93" spans="63:74" x14ac:dyDescent="0.2">
      <c r="BK93" s="135"/>
      <c r="BL93" s="135"/>
      <c r="BM93" s="135"/>
      <c r="BN93" s="135"/>
      <c r="BO93" s="135"/>
      <c r="BP93" s="135"/>
      <c r="BQ93" s="135"/>
      <c r="BR93" s="135"/>
      <c r="BS93" s="135"/>
      <c r="BT93" s="135"/>
      <c r="BU93" s="135"/>
      <c r="BV93" s="135"/>
    </row>
    <row r="94" spans="63:74" x14ac:dyDescent="0.2">
      <c r="BK94" s="135"/>
      <c r="BL94" s="135"/>
      <c r="BM94" s="135"/>
      <c r="BN94" s="135"/>
      <c r="BO94" s="135"/>
      <c r="BP94" s="135"/>
      <c r="BQ94" s="135"/>
      <c r="BR94" s="135"/>
      <c r="BS94" s="135"/>
      <c r="BT94" s="135"/>
      <c r="BU94" s="135"/>
      <c r="BV94" s="135"/>
    </row>
    <row r="95" spans="63:74" x14ac:dyDescent="0.2">
      <c r="BK95" s="135"/>
      <c r="BL95" s="135"/>
      <c r="BM95" s="135"/>
      <c r="BN95" s="135"/>
      <c r="BO95" s="135"/>
      <c r="BP95" s="135"/>
      <c r="BQ95" s="135"/>
      <c r="BR95" s="135"/>
      <c r="BS95" s="135"/>
      <c r="BT95" s="135"/>
      <c r="BU95" s="135"/>
      <c r="BV95" s="135"/>
    </row>
    <row r="96" spans="63:74" x14ac:dyDescent="0.2">
      <c r="BK96" s="135"/>
      <c r="BL96" s="135"/>
      <c r="BM96" s="135"/>
      <c r="BN96" s="135"/>
      <c r="BO96" s="135"/>
      <c r="BP96" s="135"/>
      <c r="BQ96" s="135"/>
      <c r="BR96" s="135"/>
      <c r="BS96" s="135"/>
      <c r="BT96" s="135"/>
      <c r="BU96" s="135"/>
      <c r="BV96" s="135"/>
    </row>
    <row r="97" spans="63:74" x14ac:dyDescent="0.2">
      <c r="BK97" s="135"/>
      <c r="BL97" s="135"/>
      <c r="BM97" s="135"/>
      <c r="BN97" s="135"/>
      <c r="BO97" s="135"/>
      <c r="BP97" s="135"/>
      <c r="BQ97" s="135"/>
      <c r="BR97" s="135"/>
      <c r="BS97" s="135"/>
      <c r="BT97" s="135"/>
      <c r="BU97" s="135"/>
      <c r="BV97" s="135"/>
    </row>
    <row r="98" spans="63:74" x14ac:dyDescent="0.2">
      <c r="BK98" s="135"/>
      <c r="BL98" s="135"/>
      <c r="BM98" s="135"/>
      <c r="BN98" s="135"/>
      <c r="BO98" s="135"/>
      <c r="BP98" s="135"/>
      <c r="BQ98" s="135"/>
      <c r="BR98" s="135"/>
      <c r="BS98" s="135"/>
      <c r="BT98" s="135"/>
      <c r="BU98" s="135"/>
      <c r="BV98" s="135"/>
    </row>
    <row r="99" spans="63:74" x14ac:dyDescent="0.2">
      <c r="BK99" s="135"/>
      <c r="BL99" s="135"/>
      <c r="BM99" s="135"/>
      <c r="BN99" s="135"/>
      <c r="BO99" s="135"/>
      <c r="BP99" s="135"/>
      <c r="BQ99" s="135"/>
      <c r="BR99" s="135"/>
      <c r="BS99" s="135"/>
      <c r="BT99" s="135"/>
      <c r="BU99" s="135"/>
      <c r="BV99" s="135"/>
    </row>
    <row r="100" spans="63:74" x14ac:dyDescent="0.2">
      <c r="BK100" s="135"/>
      <c r="BL100" s="135"/>
      <c r="BM100" s="135"/>
      <c r="BN100" s="135"/>
      <c r="BO100" s="135"/>
      <c r="BP100" s="135"/>
      <c r="BQ100" s="135"/>
      <c r="BR100" s="135"/>
      <c r="BS100" s="135"/>
      <c r="BT100" s="135"/>
      <c r="BU100" s="135"/>
      <c r="BV100" s="135"/>
    </row>
    <row r="101" spans="63:74" x14ac:dyDescent="0.2">
      <c r="BK101" s="135"/>
      <c r="BL101" s="135"/>
      <c r="BM101" s="135"/>
      <c r="BN101" s="135"/>
      <c r="BO101" s="135"/>
      <c r="BP101" s="135"/>
      <c r="BQ101" s="135"/>
      <c r="BR101" s="135"/>
      <c r="BS101" s="135"/>
      <c r="BT101" s="135"/>
      <c r="BU101" s="135"/>
      <c r="BV101" s="135"/>
    </row>
    <row r="102" spans="63:74" x14ac:dyDescent="0.2">
      <c r="BK102" s="135"/>
      <c r="BL102" s="135"/>
      <c r="BM102" s="135"/>
      <c r="BN102" s="135"/>
      <c r="BO102" s="135"/>
      <c r="BP102" s="135"/>
      <c r="BQ102" s="135"/>
      <c r="BR102" s="135"/>
      <c r="BS102" s="135"/>
      <c r="BT102" s="135"/>
      <c r="BU102" s="135"/>
      <c r="BV102" s="135"/>
    </row>
    <row r="103" spans="63:74" x14ac:dyDescent="0.2">
      <c r="BK103" s="135"/>
      <c r="BL103" s="135"/>
      <c r="BM103" s="135"/>
      <c r="BN103" s="135"/>
      <c r="BO103" s="135"/>
      <c r="BP103" s="135"/>
      <c r="BQ103" s="135"/>
      <c r="BR103" s="135"/>
      <c r="BS103" s="135"/>
      <c r="BT103" s="135"/>
      <c r="BU103" s="135"/>
      <c r="BV103" s="135"/>
    </row>
    <row r="104" spans="63:74" x14ac:dyDescent="0.2">
      <c r="BK104" s="135"/>
      <c r="BL104" s="135"/>
      <c r="BM104" s="135"/>
      <c r="BN104" s="135"/>
      <c r="BO104" s="135"/>
      <c r="BP104" s="135"/>
      <c r="BQ104" s="135"/>
      <c r="BR104" s="135"/>
      <c r="BS104" s="135"/>
      <c r="BT104" s="135"/>
      <c r="BU104" s="135"/>
      <c r="BV104" s="135"/>
    </row>
    <row r="105" spans="63:74" x14ac:dyDescent="0.2">
      <c r="BK105" s="135"/>
      <c r="BL105" s="135"/>
      <c r="BM105" s="135"/>
      <c r="BN105" s="135"/>
      <c r="BO105" s="135"/>
      <c r="BP105" s="135"/>
      <c r="BQ105" s="135"/>
      <c r="BR105" s="135"/>
      <c r="BS105" s="135"/>
      <c r="BT105" s="135"/>
      <c r="BU105" s="135"/>
      <c r="BV105" s="135"/>
    </row>
    <row r="106" spans="63:74" x14ac:dyDescent="0.2">
      <c r="BK106" s="135"/>
      <c r="BL106" s="135"/>
      <c r="BM106" s="135"/>
      <c r="BN106" s="135"/>
      <c r="BO106" s="135"/>
      <c r="BP106" s="135"/>
      <c r="BQ106" s="135"/>
      <c r="BR106" s="135"/>
      <c r="BS106" s="135"/>
      <c r="BT106" s="135"/>
      <c r="BU106" s="135"/>
      <c r="BV106" s="135"/>
    </row>
    <row r="107" spans="63:74" x14ac:dyDescent="0.2">
      <c r="BK107" s="135"/>
      <c r="BL107" s="135"/>
      <c r="BM107" s="135"/>
      <c r="BN107" s="135"/>
      <c r="BO107" s="135"/>
      <c r="BP107" s="135"/>
      <c r="BQ107" s="135"/>
      <c r="BR107" s="135"/>
      <c r="BS107" s="135"/>
      <c r="BT107" s="135"/>
      <c r="BU107" s="135"/>
      <c r="BV107" s="135"/>
    </row>
    <row r="108" spans="63:74" x14ac:dyDescent="0.2">
      <c r="BK108" s="135"/>
      <c r="BL108" s="135"/>
      <c r="BM108" s="135"/>
      <c r="BN108" s="135"/>
      <c r="BO108" s="135"/>
      <c r="BP108" s="135"/>
      <c r="BQ108" s="135"/>
      <c r="BR108" s="135"/>
      <c r="BS108" s="135"/>
      <c r="BT108" s="135"/>
      <c r="BU108" s="135"/>
      <c r="BV108" s="135"/>
    </row>
    <row r="109" spans="63:74" x14ac:dyDescent="0.2">
      <c r="BK109" s="135"/>
      <c r="BL109" s="135"/>
      <c r="BM109" s="135"/>
      <c r="BN109" s="135"/>
      <c r="BO109" s="135"/>
      <c r="BP109" s="135"/>
      <c r="BQ109" s="135"/>
      <c r="BR109" s="135"/>
      <c r="BS109" s="135"/>
      <c r="BT109" s="135"/>
      <c r="BU109" s="135"/>
      <c r="BV109" s="135"/>
    </row>
    <row r="110" spans="63:74" x14ac:dyDescent="0.2">
      <c r="BK110" s="135"/>
      <c r="BL110" s="135"/>
      <c r="BM110" s="135"/>
      <c r="BN110" s="135"/>
      <c r="BO110" s="135"/>
      <c r="BP110" s="135"/>
      <c r="BQ110" s="135"/>
      <c r="BR110" s="135"/>
      <c r="BS110" s="135"/>
      <c r="BT110" s="135"/>
      <c r="BU110" s="135"/>
      <c r="BV110" s="135"/>
    </row>
    <row r="111" spans="63:74" x14ac:dyDescent="0.2">
      <c r="BK111" s="135"/>
      <c r="BL111" s="135"/>
      <c r="BM111" s="135"/>
      <c r="BN111" s="135"/>
      <c r="BO111" s="135"/>
      <c r="BP111" s="135"/>
      <c r="BQ111" s="135"/>
      <c r="BR111" s="135"/>
      <c r="BS111" s="135"/>
      <c r="BT111" s="135"/>
      <c r="BU111" s="135"/>
      <c r="BV111" s="135"/>
    </row>
    <row r="112" spans="63:74" x14ac:dyDescent="0.2">
      <c r="BK112" s="135"/>
      <c r="BL112" s="135"/>
      <c r="BM112" s="135"/>
      <c r="BN112" s="135"/>
      <c r="BO112" s="135"/>
      <c r="BP112" s="135"/>
      <c r="BQ112" s="135"/>
      <c r="BR112" s="135"/>
      <c r="BS112" s="135"/>
      <c r="BT112" s="135"/>
      <c r="BU112" s="135"/>
      <c r="BV112" s="135"/>
    </row>
    <row r="113" spans="63:74" x14ac:dyDescent="0.2">
      <c r="BK113" s="135"/>
      <c r="BL113" s="135"/>
      <c r="BM113" s="135"/>
      <c r="BN113" s="135"/>
      <c r="BO113" s="135"/>
      <c r="BP113" s="135"/>
      <c r="BQ113" s="135"/>
      <c r="BR113" s="135"/>
      <c r="BS113" s="135"/>
      <c r="BT113" s="135"/>
      <c r="BU113" s="135"/>
      <c r="BV113" s="135"/>
    </row>
    <row r="114" spans="63:74" x14ac:dyDescent="0.2">
      <c r="BK114" s="135"/>
      <c r="BL114" s="135"/>
      <c r="BM114" s="135"/>
      <c r="BN114" s="135"/>
      <c r="BO114" s="135"/>
      <c r="BP114" s="135"/>
      <c r="BQ114" s="135"/>
      <c r="BR114" s="135"/>
      <c r="BS114" s="135"/>
      <c r="BT114" s="135"/>
      <c r="BU114" s="135"/>
      <c r="BV114" s="135"/>
    </row>
    <row r="115" spans="63:74" x14ac:dyDescent="0.2">
      <c r="BK115" s="135"/>
      <c r="BL115" s="135"/>
      <c r="BM115" s="135"/>
      <c r="BN115" s="135"/>
      <c r="BO115" s="135"/>
      <c r="BP115" s="135"/>
      <c r="BQ115" s="135"/>
      <c r="BR115" s="135"/>
      <c r="BS115" s="135"/>
      <c r="BT115" s="135"/>
      <c r="BU115" s="135"/>
      <c r="BV115" s="135"/>
    </row>
    <row r="116" spans="63:74" x14ac:dyDescent="0.2">
      <c r="BK116" s="135"/>
      <c r="BL116" s="135"/>
      <c r="BM116" s="135"/>
      <c r="BN116" s="135"/>
      <c r="BO116" s="135"/>
      <c r="BP116" s="135"/>
      <c r="BQ116" s="135"/>
      <c r="BR116" s="135"/>
      <c r="BS116" s="135"/>
      <c r="BT116" s="135"/>
      <c r="BU116" s="135"/>
      <c r="BV116" s="135"/>
    </row>
    <row r="117" spans="63:74" x14ac:dyDescent="0.2">
      <c r="BK117" s="135"/>
      <c r="BL117" s="135"/>
      <c r="BM117" s="135"/>
      <c r="BN117" s="135"/>
      <c r="BO117" s="135"/>
      <c r="BP117" s="135"/>
      <c r="BQ117" s="135"/>
      <c r="BR117" s="135"/>
      <c r="BS117" s="135"/>
      <c r="BT117" s="135"/>
      <c r="BU117" s="135"/>
      <c r="BV117" s="135"/>
    </row>
    <row r="118" spans="63:74" x14ac:dyDescent="0.2">
      <c r="BK118" s="135"/>
      <c r="BL118" s="135"/>
      <c r="BM118" s="135"/>
      <c r="BN118" s="135"/>
      <c r="BO118" s="135"/>
      <c r="BP118" s="135"/>
      <c r="BQ118" s="135"/>
      <c r="BR118" s="135"/>
      <c r="BS118" s="135"/>
      <c r="BT118" s="135"/>
      <c r="BU118" s="135"/>
      <c r="BV118" s="135"/>
    </row>
    <row r="119" spans="63:74" x14ac:dyDescent="0.2">
      <c r="BK119" s="135"/>
      <c r="BL119" s="135"/>
      <c r="BM119" s="135"/>
      <c r="BN119" s="135"/>
      <c r="BO119" s="135"/>
      <c r="BP119" s="135"/>
      <c r="BQ119" s="135"/>
      <c r="BR119" s="135"/>
      <c r="BS119" s="135"/>
      <c r="BT119" s="135"/>
      <c r="BU119" s="135"/>
      <c r="BV119" s="135"/>
    </row>
    <row r="120" spans="63:74" x14ac:dyDescent="0.2">
      <c r="BK120" s="135"/>
      <c r="BL120" s="135"/>
      <c r="BM120" s="135"/>
      <c r="BN120" s="135"/>
      <c r="BO120" s="135"/>
      <c r="BP120" s="135"/>
      <c r="BQ120" s="135"/>
      <c r="BR120" s="135"/>
      <c r="BS120" s="135"/>
      <c r="BT120" s="135"/>
      <c r="BU120" s="135"/>
      <c r="BV120" s="135"/>
    </row>
    <row r="121" spans="63:74" x14ac:dyDescent="0.2">
      <c r="BK121" s="135"/>
      <c r="BL121" s="135"/>
      <c r="BM121" s="135"/>
      <c r="BN121" s="135"/>
      <c r="BO121" s="135"/>
      <c r="BP121" s="135"/>
      <c r="BQ121" s="135"/>
      <c r="BR121" s="135"/>
      <c r="BS121" s="135"/>
      <c r="BT121" s="135"/>
      <c r="BU121" s="135"/>
      <c r="BV121" s="135"/>
    </row>
    <row r="122" spans="63:74" x14ac:dyDescent="0.2">
      <c r="BK122" s="135"/>
      <c r="BL122" s="135"/>
      <c r="BM122" s="135"/>
      <c r="BN122" s="135"/>
      <c r="BO122" s="135"/>
      <c r="BP122" s="135"/>
      <c r="BQ122" s="135"/>
      <c r="BR122" s="135"/>
      <c r="BS122" s="135"/>
      <c r="BT122" s="135"/>
      <c r="BU122" s="135"/>
      <c r="BV122" s="135"/>
    </row>
    <row r="123" spans="63:74" x14ac:dyDescent="0.2">
      <c r="BK123" s="135"/>
      <c r="BL123" s="135"/>
      <c r="BM123" s="135"/>
      <c r="BN123" s="135"/>
      <c r="BO123" s="135"/>
      <c r="BP123" s="135"/>
      <c r="BQ123" s="135"/>
      <c r="BR123" s="135"/>
      <c r="BS123" s="135"/>
      <c r="BT123" s="135"/>
      <c r="BU123" s="135"/>
      <c r="BV123" s="135"/>
    </row>
    <row r="124" spans="63:74" x14ac:dyDescent="0.2">
      <c r="BK124" s="135"/>
      <c r="BL124" s="135"/>
      <c r="BM124" s="135"/>
      <c r="BN124" s="135"/>
      <c r="BO124" s="135"/>
      <c r="BP124" s="135"/>
      <c r="BQ124" s="135"/>
      <c r="BR124" s="135"/>
      <c r="BS124" s="135"/>
      <c r="BT124" s="135"/>
      <c r="BU124" s="135"/>
      <c r="BV124" s="135"/>
    </row>
    <row r="125" spans="63:74" x14ac:dyDescent="0.2">
      <c r="BK125" s="135"/>
      <c r="BL125" s="135"/>
      <c r="BM125" s="135"/>
      <c r="BN125" s="135"/>
      <c r="BO125" s="135"/>
      <c r="BP125" s="135"/>
      <c r="BQ125" s="135"/>
      <c r="BR125" s="135"/>
      <c r="BS125" s="135"/>
      <c r="BT125" s="135"/>
      <c r="BU125" s="135"/>
      <c r="BV125" s="135"/>
    </row>
    <row r="126" spans="63:74" x14ac:dyDescent="0.2">
      <c r="BK126" s="135"/>
      <c r="BL126" s="135"/>
      <c r="BM126" s="135"/>
      <c r="BN126" s="135"/>
      <c r="BO126" s="135"/>
      <c r="BP126" s="135"/>
      <c r="BQ126" s="135"/>
      <c r="BR126" s="135"/>
      <c r="BS126" s="135"/>
      <c r="BT126" s="135"/>
      <c r="BU126" s="135"/>
      <c r="BV126" s="135"/>
    </row>
    <row r="127" spans="63:74" x14ac:dyDescent="0.2">
      <c r="BK127" s="135"/>
      <c r="BL127" s="135"/>
      <c r="BM127" s="135"/>
      <c r="BN127" s="135"/>
      <c r="BO127" s="135"/>
      <c r="BP127" s="135"/>
      <c r="BQ127" s="135"/>
      <c r="BR127" s="135"/>
      <c r="BS127" s="135"/>
      <c r="BT127" s="135"/>
      <c r="BU127" s="135"/>
      <c r="BV127" s="135"/>
    </row>
    <row r="128" spans="63:74" x14ac:dyDescent="0.2">
      <c r="BK128" s="135"/>
      <c r="BL128" s="135"/>
      <c r="BM128" s="135"/>
      <c r="BN128" s="135"/>
      <c r="BO128" s="135"/>
      <c r="BP128" s="135"/>
      <c r="BQ128" s="135"/>
      <c r="BR128" s="135"/>
      <c r="BS128" s="135"/>
      <c r="BT128" s="135"/>
      <c r="BU128" s="135"/>
      <c r="BV128" s="135"/>
    </row>
    <row r="129" spans="63:74" x14ac:dyDescent="0.2">
      <c r="BK129" s="135"/>
      <c r="BL129" s="135"/>
      <c r="BM129" s="135"/>
      <c r="BN129" s="135"/>
      <c r="BO129" s="135"/>
      <c r="BP129" s="135"/>
      <c r="BQ129" s="135"/>
      <c r="BR129" s="135"/>
      <c r="BS129" s="135"/>
      <c r="BT129" s="135"/>
      <c r="BU129" s="135"/>
      <c r="BV129" s="135"/>
    </row>
    <row r="130" spans="63:74" x14ac:dyDescent="0.2">
      <c r="BK130" s="135"/>
      <c r="BL130" s="135"/>
      <c r="BM130" s="135"/>
      <c r="BN130" s="135"/>
      <c r="BO130" s="135"/>
      <c r="BP130" s="135"/>
      <c r="BQ130" s="135"/>
      <c r="BR130" s="135"/>
      <c r="BS130" s="135"/>
      <c r="BT130" s="135"/>
      <c r="BU130" s="135"/>
      <c r="BV130" s="135"/>
    </row>
    <row r="131" spans="63:74" x14ac:dyDescent="0.2">
      <c r="BK131" s="135"/>
      <c r="BL131" s="135"/>
      <c r="BM131" s="135"/>
      <c r="BN131" s="135"/>
      <c r="BO131" s="135"/>
      <c r="BP131" s="135"/>
      <c r="BQ131" s="135"/>
      <c r="BR131" s="135"/>
      <c r="BS131" s="135"/>
      <c r="BT131" s="135"/>
      <c r="BU131" s="135"/>
      <c r="BV131" s="135"/>
    </row>
    <row r="132" spans="63:74" x14ac:dyDescent="0.2">
      <c r="BK132" s="135"/>
      <c r="BL132" s="135"/>
      <c r="BM132" s="135"/>
      <c r="BN132" s="135"/>
      <c r="BO132" s="135"/>
      <c r="BP132" s="135"/>
      <c r="BQ132" s="135"/>
      <c r="BR132" s="135"/>
      <c r="BS132" s="135"/>
      <c r="BT132" s="135"/>
      <c r="BU132" s="135"/>
      <c r="BV132" s="135"/>
    </row>
    <row r="133" spans="63:74" x14ac:dyDescent="0.2">
      <c r="BK133" s="135"/>
      <c r="BL133" s="135"/>
      <c r="BM133" s="135"/>
      <c r="BN133" s="135"/>
      <c r="BO133" s="135"/>
      <c r="BP133" s="135"/>
      <c r="BQ133" s="135"/>
      <c r="BR133" s="135"/>
      <c r="BS133" s="135"/>
      <c r="BT133" s="135"/>
      <c r="BU133" s="135"/>
      <c r="BV133" s="135"/>
    </row>
    <row r="134" spans="63:74" x14ac:dyDescent="0.2">
      <c r="BK134" s="135"/>
      <c r="BL134" s="135"/>
      <c r="BM134" s="135"/>
      <c r="BN134" s="135"/>
      <c r="BO134" s="135"/>
      <c r="BP134" s="135"/>
      <c r="BQ134" s="135"/>
      <c r="BR134" s="135"/>
      <c r="BS134" s="135"/>
      <c r="BT134" s="135"/>
      <c r="BU134" s="135"/>
      <c r="BV134" s="135"/>
    </row>
    <row r="135" spans="63:74" x14ac:dyDescent="0.2">
      <c r="BK135" s="135"/>
      <c r="BL135" s="135"/>
      <c r="BM135" s="135"/>
      <c r="BN135" s="135"/>
      <c r="BO135" s="135"/>
      <c r="BP135" s="135"/>
      <c r="BQ135" s="135"/>
      <c r="BR135" s="135"/>
      <c r="BS135" s="135"/>
      <c r="BT135" s="135"/>
      <c r="BU135" s="135"/>
      <c r="BV135" s="135"/>
    </row>
    <row r="136" spans="63:74" x14ac:dyDescent="0.2">
      <c r="BK136" s="135"/>
      <c r="BL136" s="135"/>
      <c r="BM136" s="135"/>
      <c r="BN136" s="135"/>
      <c r="BO136" s="135"/>
      <c r="BP136" s="135"/>
      <c r="BQ136" s="135"/>
      <c r="BR136" s="135"/>
      <c r="BS136" s="135"/>
      <c r="BT136" s="135"/>
      <c r="BU136" s="135"/>
      <c r="BV136" s="135"/>
    </row>
    <row r="137" spans="63:74" x14ac:dyDescent="0.2">
      <c r="BK137" s="135"/>
      <c r="BL137" s="135"/>
      <c r="BM137" s="135"/>
      <c r="BN137" s="135"/>
      <c r="BO137" s="135"/>
      <c r="BP137" s="135"/>
      <c r="BQ137" s="135"/>
      <c r="BR137" s="135"/>
      <c r="BS137" s="135"/>
      <c r="BT137" s="135"/>
      <c r="BU137" s="135"/>
      <c r="BV137" s="135"/>
    </row>
    <row r="138" spans="63:74" x14ac:dyDescent="0.2">
      <c r="BK138" s="135"/>
      <c r="BL138" s="135"/>
      <c r="BM138" s="135"/>
      <c r="BN138" s="135"/>
      <c r="BO138" s="135"/>
      <c r="BP138" s="135"/>
      <c r="BQ138" s="135"/>
      <c r="BR138" s="135"/>
      <c r="BS138" s="135"/>
      <c r="BT138" s="135"/>
      <c r="BU138" s="135"/>
      <c r="BV138" s="135"/>
    </row>
    <row r="139" spans="63:74" x14ac:dyDescent="0.2">
      <c r="BK139" s="135"/>
      <c r="BL139" s="135"/>
      <c r="BM139" s="135"/>
      <c r="BN139" s="135"/>
      <c r="BO139" s="135"/>
      <c r="BP139" s="135"/>
      <c r="BQ139" s="135"/>
      <c r="BR139" s="135"/>
      <c r="BS139" s="135"/>
      <c r="BT139" s="135"/>
      <c r="BU139" s="135"/>
      <c r="BV139" s="135"/>
    </row>
    <row r="140" spans="63:74" x14ac:dyDescent="0.2">
      <c r="BK140" s="135"/>
      <c r="BL140" s="135"/>
      <c r="BM140" s="135"/>
      <c r="BN140" s="135"/>
      <c r="BO140" s="135"/>
      <c r="BP140" s="135"/>
      <c r="BQ140" s="135"/>
      <c r="BR140" s="135"/>
      <c r="BS140" s="135"/>
      <c r="BT140" s="135"/>
      <c r="BU140" s="135"/>
      <c r="BV140" s="135"/>
    </row>
    <row r="141" spans="63:74" x14ac:dyDescent="0.2">
      <c r="BK141" s="135"/>
      <c r="BL141" s="135"/>
      <c r="BM141" s="135"/>
      <c r="BN141" s="135"/>
      <c r="BO141" s="135"/>
      <c r="BP141" s="135"/>
      <c r="BQ141" s="135"/>
      <c r="BR141" s="135"/>
      <c r="BS141" s="135"/>
      <c r="BT141" s="135"/>
      <c r="BU141" s="135"/>
      <c r="BV141" s="135"/>
    </row>
    <row r="142" spans="63:74" x14ac:dyDescent="0.2">
      <c r="BK142" s="135"/>
      <c r="BL142" s="135"/>
      <c r="BM142" s="135"/>
      <c r="BN142" s="135"/>
      <c r="BO142" s="135"/>
      <c r="BP142" s="135"/>
      <c r="BQ142" s="135"/>
      <c r="BR142" s="135"/>
      <c r="BS142" s="135"/>
      <c r="BT142" s="135"/>
      <c r="BU142" s="135"/>
      <c r="BV142" s="135"/>
    </row>
    <row r="143" spans="63:74" x14ac:dyDescent="0.2">
      <c r="BK143" s="135"/>
      <c r="BL143" s="135"/>
      <c r="BM143" s="135"/>
      <c r="BN143" s="135"/>
      <c r="BO143" s="135"/>
      <c r="BP143" s="135"/>
      <c r="BQ143" s="135"/>
      <c r="BR143" s="135"/>
      <c r="BS143" s="135"/>
      <c r="BT143" s="135"/>
      <c r="BU143" s="135"/>
      <c r="BV143" s="135"/>
    </row>
    <row r="144" spans="63:74" x14ac:dyDescent="0.2">
      <c r="BK144" s="135"/>
      <c r="BL144" s="135"/>
      <c r="BM144" s="135"/>
      <c r="BN144" s="135"/>
      <c r="BO144" s="135"/>
      <c r="BP144" s="135"/>
      <c r="BQ144" s="135"/>
      <c r="BR144" s="135"/>
      <c r="BS144" s="135"/>
      <c r="BT144" s="135"/>
      <c r="BU144" s="135"/>
      <c r="BV144" s="135"/>
    </row>
    <row r="145" spans="63:74" x14ac:dyDescent="0.2">
      <c r="BK145" s="135"/>
      <c r="BL145" s="135"/>
      <c r="BM145" s="135"/>
      <c r="BN145" s="135"/>
      <c r="BO145" s="135"/>
      <c r="BP145" s="135"/>
      <c r="BQ145" s="135"/>
      <c r="BR145" s="135"/>
      <c r="BS145" s="135"/>
      <c r="BT145" s="135"/>
      <c r="BU145" s="135"/>
      <c r="BV145" s="135"/>
    </row>
    <row r="146" spans="63:74" x14ac:dyDescent="0.2">
      <c r="BK146" s="135"/>
      <c r="BL146" s="135"/>
      <c r="BM146" s="135"/>
      <c r="BN146" s="135"/>
      <c r="BO146" s="135"/>
      <c r="BP146" s="135"/>
      <c r="BQ146" s="135"/>
      <c r="BR146" s="135"/>
      <c r="BS146" s="135"/>
      <c r="BT146" s="135"/>
      <c r="BU146" s="135"/>
      <c r="BV146" s="135"/>
    </row>
    <row r="147" spans="63:74" x14ac:dyDescent="0.2">
      <c r="BK147" s="135"/>
      <c r="BL147" s="135"/>
      <c r="BM147" s="135"/>
      <c r="BN147" s="135"/>
      <c r="BO147" s="135"/>
      <c r="BP147" s="135"/>
      <c r="BQ147" s="135"/>
      <c r="BR147" s="135"/>
      <c r="BS147" s="135"/>
      <c r="BT147" s="135"/>
      <c r="BU147" s="135"/>
      <c r="BV147" s="135"/>
    </row>
    <row r="148" spans="63:74" x14ac:dyDescent="0.2">
      <c r="BK148" s="135"/>
      <c r="BL148" s="135"/>
      <c r="BM148" s="135"/>
      <c r="BN148" s="135"/>
      <c r="BO148" s="135"/>
      <c r="BP148" s="135"/>
      <c r="BQ148" s="135"/>
      <c r="BR148" s="135"/>
      <c r="BS148" s="135"/>
      <c r="BT148" s="135"/>
      <c r="BU148" s="135"/>
      <c r="BV148" s="135"/>
    </row>
    <row r="149" spans="63:74" x14ac:dyDescent="0.2">
      <c r="BK149" s="135"/>
      <c r="BL149" s="135"/>
      <c r="BM149" s="135"/>
      <c r="BN149" s="135"/>
      <c r="BO149" s="135"/>
      <c r="BP149" s="135"/>
      <c r="BQ149" s="135"/>
      <c r="BR149" s="135"/>
      <c r="BS149" s="135"/>
      <c r="BT149" s="135"/>
      <c r="BU149" s="135"/>
      <c r="BV149" s="135"/>
    </row>
    <row r="150" spans="63:74" x14ac:dyDescent="0.2">
      <c r="BK150" s="135"/>
      <c r="BL150" s="135"/>
      <c r="BM150" s="135"/>
      <c r="BN150" s="135"/>
      <c r="BO150" s="135"/>
      <c r="BP150" s="135"/>
      <c r="BQ150" s="135"/>
      <c r="BR150" s="135"/>
      <c r="BS150" s="135"/>
      <c r="BT150" s="135"/>
      <c r="BU150" s="135"/>
      <c r="BV150" s="135"/>
    </row>
    <row r="151" spans="63:74" x14ac:dyDescent="0.2">
      <c r="BK151" s="135"/>
      <c r="BL151" s="135"/>
      <c r="BM151" s="135"/>
      <c r="BN151" s="135"/>
      <c r="BO151" s="135"/>
      <c r="BP151" s="135"/>
      <c r="BQ151" s="135"/>
      <c r="BR151" s="135"/>
      <c r="BS151" s="135"/>
      <c r="BT151" s="135"/>
      <c r="BU151" s="135"/>
      <c r="BV151" s="135"/>
    </row>
    <row r="152" spans="63:74" x14ac:dyDescent="0.2">
      <c r="BK152" s="135"/>
      <c r="BL152" s="135"/>
      <c r="BM152" s="135"/>
      <c r="BN152" s="135"/>
      <c r="BO152" s="135"/>
      <c r="BP152" s="135"/>
      <c r="BQ152" s="135"/>
      <c r="BR152" s="135"/>
      <c r="BS152" s="135"/>
      <c r="BT152" s="135"/>
      <c r="BU152" s="135"/>
      <c r="BV152" s="135"/>
    </row>
    <row r="153" spans="63:74" x14ac:dyDescent="0.2">
      <c r="BK153" s="135"/>
      <c r="BL153" s="135"/>
      <c r="BM153" s="135"/>
      <c r="BN153" s="135"/>
      <c r="BO153" s="135"/>
      <c r="BP153" s="135"/>
      <c r="BQ153" s="135"/>
      <c r="BR153" s="135"/>
      <c r="BS153" s="135"/>
      <c r="BT153" s="135"/>
      <c r="BU153" s="135"/>
      <c r="BV153" s="135"/>
    </row>
    <row r="154" spans="63:74" x14ac:dyDescent="0.2">
      <c r="BK154" s="135"/>
      <c r="BL154" s="135"/>
      <c r="BM154" s="135"/>
      <c r="BN154" s="135"/>
      <c r="BO154" s="135"/>
      <c r="BP154" s="135"/>
      <c r="BQ154" s="135"/>
      <c r="BR154" s="135"/>
      <c r="BS154" s="135"/>
      <c r="BT154" s="135"/>
      <c r="BU154" s="135"/>
      <c r="BV154" s="135"/>
    </row>
    <row r="155" spans="63:74" x14ac:dyDescent="0.2">
      <c r="BK155" s="135"/>
      <c r="BL155" s="135"/>
      <c r="BM155" s="135"/>
      <c r="BN155" s="135"/>
      <c r="BO155" s="135"/>
      <c r="BP155" s="135"/>
      <c r="BQ155" s="135"/>
      <c r="BR155" s="135"/>
      <c r="BS155" s="135"/>
      <c r="BT155" s="135"/>
      <c r="BU155" s="135"/>
      <c r="BV155" s="135"/>
    </row>
  </sheetData>
  <mergeCells count="18">
    <mergeCell ref="AM3:AX3"/>
    <mergeCell ref="AY3:BJ3"/>
    <mergeCell ref="BK3:BV3"/>
    <mergeCell ref="B1:AL1"/>
    <mergeCell ref="C3:N3"/>
    <mergeCell ref="O3:Z3"/>
    <mergeCell ref="AA3:AL3"/>
    <mergeCell ref="B74:Q74"/>
    <mergeCell ref="B75:Q75"/>
    <mergeCell ref="A1:A2"/>
    <mergeCell ref="B68:Q68"/>
    <mergeCell ref="B64:Q64"/>
    <mergeCell ref="B65:Q65"/>
    <mergeCell ref="B73:Q73"/>
    <mergeCell ref="B66:Q66"/>
    <mergeCell ref="B71:Q71"/>
    <mergeCell ref="B69:Q69"/>
    <mergeCell ref="B72:R72"/>
  </mergeCells>
  <phoneticPr fontId="7"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T5" activePane="bottomRight" state="frozen"/>
      <selection activeCell="BF63" sqref="BF63"/>
      <selection pane="topRight" activeCell="BF63" sqref="BF63"/>
      <selection pane="bottomLeft" activeCell="BF63" sqref="BF63"/>
      <selection pane="bottomRight" activeCell="B1" sqref="B1:AL1"/>
    </sheetView>
  </sheetViews>
  <sheetFormatPr defaultColWidth="9.5" defaultRowHeight="10.7" x14ac:dyDescent="0.2"/>
  <cols>
    <col min="1" max="1" width="12" style="91" customWidth="1"/>
    <col min="2" max="2" width="43.5" style="91" customWidth="1"/>
    <col min="3" max="50" width="7.5" style="91" customWidth="1"/>
    <col min="51" max="55" width="7.5" style="134" customWidth="1"/>
    <col min="56" max="58" width="7.5" style="736" customWidth="1"/>
    <col min="59" max="61" width="7.5" style="867" customWidth="1"/>
    <col min="62" max="62" width="7.5" style="134" customWidth="1"/>
    <col min="63" max="74" width="7.5" style="91" customWidth="1"/>
    <col min="75" max="16384" width="9.5" style="91"/>
  </cols>
  <sheetData>
    <row r="1" spans="1:74" ht="13.4" customHeight="1" x14ac:dyDescent="0.2">
      <c r="A1" s="946" t="s">
        <v>479</v>
      </c>
      <c r="B1" s="1057" t="s">
        <v>761</v>
      </c>
      <c r="C1" s="1058"/>
      <c r="D1" s="1058"/>
      <c r="E1" s="1058"/>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058"/>
      <c r="AH1" s="1058"/>
      <c r="AI1" s="1058"/>
      <c r="AJ1" s="1058"/>
      <c r="AK1" s="1058"/>
      <c r="AL1" s="1058"/>
    </row>
    <row r="2" spans="1:74" s="8" customFormat="1" ht="12.85"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154"/>
      <c r="AZ2" s="154"/>
      <c r="BA2" s="154"/>
      <c r="BB2" s="154"/>
      <c r="BC2" s="154"/>
      <c r="BD2" s="349"/>
      <c r="BE2" s="349"/>
      <c r="BF2" s="349"/>
      <c r="BG2" s="847"/>
      <c r="BH2" s="847"/>
      <c r="BI2" s="847"/>
      <c r="BJ2" s="154"/>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82"/>
      <c r="B5" s="92" t="s">
        <v>1435</v>
      </c>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40"/>
      <c r="AO5" s="540"/>
      <c r="AP5" s="540"/>
      <c r="AQ5" s="540"/>
      <c r="AR5" s="540"/>
      <c r="AS5" s="540"/>
      <c r="AT5" s="540"/>
      <c r="AU5" s="540"/>
      <c r="AV5" s="540"/>
      <c r="AW5" s="540"/>
      <c r="AX5" s="540"/>
      <c r="AY5" s="911"/>
      <c r="AZ5" s="911"/>
      <c r="BA5" s="911"/>
      <c r="BB5" s="911"/>
      <c r="BC5" s="911"/>
      <c r="BD5" s="912"/>
      <c r="BE5" s="912"/>
      <c r="BF5" s="912"/>
      <c r="BG5" s="912"/>
      <c r="BH5" s="912"/>
      <c r="BI5" s="912"/>
      <c r="BJ5" s="546"/>
      <c r="BK5" s="546"/>
      <c r="BL5" s="546"/>
      <c r="BM5" s="546"/>
      <c r="BN5" s="546"/>
      <c r="BO5" s="546"/>
      <c r="BP5" s="546"/>
      <c r="BQ5" s="546"/>
      <c r="BR5" s="546"/>
      <c r="BS5" s="546"/>
      <c r="BT5" s="546"/>
      <c r="BU5" s="546"/>
      <c r="BV5" s="546"/>
    </row>
    <row r="6" spans="1:74" ht="11.05" customHeight="1" x14ac:dyDescent="0.2">
      <c r="A6" s="82" t="s">
        <v>384</v>
      </c>
      <c r="B6" s="551" t="s">
        <v>1025</v>
      </c>
      <c r="C6" s="369">
        <v>1089.3732669999999</v>
      </c>
      <c r="D6" s="369">
        <v>1092.7406688999999</v>
      </c>
      <c r="E6" s="369">
        <v>1098.5007559000001</v>
      </c>
      <c r="F6" s="369">
        <v>1111.4989969999999</v>
      </c>
      <c r="G6" s="369">
        <v>1118.4103528999999</v>
      </c>
      <c r="H6" s="369">
        <v>1124.0802923000001</v>
      </c>
      <c r="I6" s="369">
        <v>1127.1698596000001</v>
      </c>
      <c r="J6" s="369">
        <v>1131.361183</v>
      </c>
      <c r="K6" s="369">
        <v>1135.3153067000001</v>
      </c>
      <c r="L6" s="369">
        <v>1140.8158464000001</v>
      </c>
      <c r="M6" s="369">
        <v>1142.9578593000001</v>
      </c>
      <c r="N6" s="369">
        <v>1143.5249607999999</v>
      </c>
      <c r="O6" s="369">
        <v>1139.0960267999999</v>
      </c>
      <c r="P6" s="369">
        <v>1139.0791489999999</v>
      </c>
      <c r="Q6" s="369">
        <v>1140.0532033</v>
      </c>
      <c r="R6" s="369">
        <v>1144.1601230000001</v>
      </c>
      <c r="S6" s="369">
        <v>1145.5095911999999</v>
      </c>
      <c r="T6" s="369">
        <v>1146.2435412</v>
      </c>
      <c r="U6" s="369">
        <v>1143.0037678000001</v>
      </c>
      <c r="V6" s="369">
        <v>1145.0253356000001</v>
      </c>
      <c r="W6" s="369">
        <v>1148.9500392</v>
      </c>
      <c r="X6" s="369">
        <v>1160.6876337000001</v>
      </c>
      <c r="Y6" s="369">
        <v>1163.9862928</v>
      </c>
      <c r="Z6" s="369">
        <v>1164.7557714</v>
      </c>
      <c r="AA6" s="369">
        <v>1157.9204199000001</v>
      </c>
      <c r="AB6" s="369">
        <v>1157.438275</v>
      </c>
      <c r="AC6" s="369">
        <v>1158.2336869999999</v>
      </c>
      <c r="AD6" s="369">
        <v>1161.8663669</v>
      </c>
      <c r="AE6" s="369">
        <v>1164.0471096000001</v>
      </c>
      <c r="AF6" s="369">
        <v>1166.335626</v>
      </c>
      <c r="AG6" s="369">
        <v>1168.5238724000001</v>
      </c>
      <c r="AH6" s="369">
        <v>1171.1839691</v>
      </c>
      <c r="AI6" s="369">
        <v>1174.1078723000001</v>
      </c>
      <c r="AJ6" s="369">
        <v>1177.5133329</v>
      </c>
      <c r="AK6" s="369">
        <v>1180.8015362000001</v>
      </c>
      <c r="AL6" s="369">
        <v>1184.190233</v>
      </c>
      <c r="AM6" s="369">
        <v>1188.4285334000001</v>
      </c>
      <c r="AN6" s="369">
        <v>1191.4563846000001</v>
      </c>
      <c r="AO6" s="369">
        <v>1194.0228967999999</v>
      </c>
      <c r="AP6" s="369">
        <v>1195.5375623</v>
      </c>
      <c r="AQ6" s="369">
        <v>1197.6242772000001</v>
      </c>
      <c r="AR6" s="369">
        <v>1199.6925337</v>
      </c>
      <c r="AS6" s="369">
        <v>1201.9478263000001</v>
      </c>
      <c r="AT6" s="369">
        <v>1203.8250455</v>
      </c>
      <c r="AU6" s="369">
        <v>1205.5296857000001</v>
      </c>
      <c r="AV6" s="369">
        <v>1206.9037433999999</v>
      </c>
      <c r="AW6" s="369">
        <v>1208.3817282</v>
      </c>
      <c r="AX6" s="369">
        <v>1209.8056365</v>
      </c>
      <c r="AY6" s="380">
        <v>1211.0329999999999</v>
      </c>
      <c r="AZ6" s="380">
        <v>1212.4559999999999</v>
      </c>
      <c r="BA6" s="380">
        <v>1213.931</v>
      </c>
      <c r="BB6" s="380">
        <v>1215.5119999999999</v>
      </c>
      <c r="BC6" s="380">
        <v>1217.0519999999999</v>
      </c>
      <c r="BD6" s="380">
        <v>1218.6030000000001</v>
      </c>
      <c r="BE6" s="380">
        <v>1220.124</v>
      </c>
      <c r="BF6" s="380">
        <v>1221.732</v>
      </c>
      <c r="BG6" s="380">
        <v>1223.383</v>
      </c>
      <c r="BH6" s="380">
        <v>1225.1679999999999</v>
      </c>
      <c r="BI6" s="380">
        <v>1226.8409999999999</v>
      </c>
      <c r="BJ6" s="380">
        <v>1228.491</v>
      </c>
      <c r="BK6" s="380">
        <v>1229.8150000000001</v>
      </c>
      <c r="BL6" s="380">
        <v>1231.6479999999999</v>
      </c>
      <c r="BM6" s="380">
        <v>1233.6859999999999</v>
      </c>
      <c r="BN6" s="380">
        <v>1236.425</v>
      </c>
      <c r="BO6" s="380">
        <v>1238.5</v>
      </c>
      <c r="BP6" s="380">
        <v>1240.4079999999999</v>
      </c>
      <c r="BQ6" s="380">
        <v>1241.95</v>
      </c>
      <c r="BR6" s="380">
        <v>1243.671</v>
      </c>
      <c r="BS6" s="380">
        <v>1245.373</v>
      </c>
      <c r="BT6" s="380">
        <v>1247.0550000000001</v>
      </c>
      <c r="BU6" s="380">
        <v>1248.7190000000001</v>
      </c>
      <c r="BV6" s="380">
        <v>1250.3630000000001</v>
      </c>
    </row>
    <row r="7" spans="1:74" ht="11.05" customHeight="1" x14ac:dyDescent="0.2">
      <c r="A7" s="82" t="s">
        <v>385</v>
      </c>
      <c r="B7" s="551" t="s">
        <v>1026</v>
      </c>
      <c r="C7" s="369">
        <v>3054.9612846</v>
      </c>
      <c r="D7" s="369">
        <v>3062.2146182000001</v>
      </c>
      <c r="E7" s="369">
        <v>3073.3206958999999</v>
      </c>
      <c r="F7" s="369">
        <v>3095.1171168000001</v>
      </c>
      <c r="G7" s="369">
        <v>3108.8004832000001</v>
      </c>
      <c r="H7" s="369">
        <v>3121.2083941999999</v>
      </c>
      <c r="I7" s="369">
        <v>3123.5618113</v>
      </c>
      <c r="J7" s="369">
        <v>3140.0030906000002</v>
      </c>
      <c r="K7" s="369">
        <v>3161.7531935000002</v>
      </c>
      <c r="L7" s="369">
        <v>3212.3260049999999</v>
      </c>
      <c r="M7" s="369">
        <v>3227.0583412999999</v>
      </c>
      <c r="N7" s="369">
        <v>3229.4640875</v>
      </c>
      <c r="O7" s="369">
        <v>3200.4258212</v>
      </c>
      <c r="P7" s="369">
        <v>3192.5164539000002</v>
      </c>
      <c r="Q7" s="369">
        <v>3186.6185633</v>
      </c>
      <c r="R7" s="369">
        <v>3181.4418601000002</v>
      </c>
      <c r="S7" s="369">
        <v>3180.5346398000001</v>
      </c>
      <c r="T7" s="369">
        <v>3182.6066132000001</v>
      </c>
      <c r="U7" s="369">
        <v>3192.3611079000002</v>
      </c>
      <c r="V7" s="369">
        <v>3196.863973</v>
      </c>
      <c r="W7" s="369">
        <v>3200.8185358999999</v>
      </c>
      <c r="X7" s="369">
        <v>3203.0360762</v>
      </c>
      <c r="Y7" s="369">
        <v>3206.7855755</v>
      </c>
      <c r="Z7" s="369">
        <v>3210.8783131999999</v>
      </c>
      <c r="AA7" s="369">
        <v>3215.4068825999998</v>
      </c>
      <c r="AB7" s="369">
        <v>3220.1166521</v>
      </c>
      <c r="AC7" s="369">
        <v>3225.1002149999999</v>
      </c>
      <c r="AD7" s="369">
        <v>3227.6411484999999</v>
      </c>
      <c r="AE7" s="369">
        <v>3235.2096154999999</v>
      </c>
      <c r="AF7" s="369">
        <v>3245.0891931000001</v>
      </c>
      <c r="AG7" s="369">
        <v>3264.4841987</v>
      </c>
      <c r="AH7" s="369">
        <v>3273.5827592999999</v>
      </c>
      <c r="AI7" s="369">
        <v>3279.5891925000001</v>
      </c>
      <c r="AJ7" s="369">
        <v>3278.0291241999998</v>
      </c>
      <c r="AK7" s="369">
        <v>3281.2070828000001</v>
      </c>
      <c r="AL7" s="369">
        <v>3284.6486945000001</v>
      </c>
      <c r="AM7" s="369">
        <v>3286.3432195999999</v>
      </c>
      <c r="AN7" s="369">
        <v>3291.8201918</v>
      </c>
      <c r="AO7" s="369">
        <v>3299.0688716</v>
      </c>
      <c r="AP7" s="369">
        <v>3310.2146613</v>
      </c>
      <c r="AQ7" s="369">
        <v>3319.4127045999999</v>
      </c>
      <c r="AR7" s="369">
        <v>3328.7884036999999</v>
      </c>
      <c r="AS7" s="369">
        <v>3340.4298781000002</v>
      </c>
      <c r="AT7" s="369">
        <v>3348.5947993999998</v>
      </c>
      <c r="AU7" s="369">
        <v>3355.3712870999998</v>
      </c>
      <c r="AV7" s="369">
        <v>3359.5054074999998</v>
      </c>
      <c r="AW7" s="369">
        <v>3364.4454780000001</v>
      </c>
      <c r="AX7" s="369">
        <v>3368.9375650000002</v>
      </c>
      <c r="AY7" s="380">
        <v>3372.4090000000001</v>
      </c>
      <c r="AZ7" s="380">
        <v>3376.4349999999999</v>
      </c>
      <c r="BA7" s="380">
        <v>3380.4409999999998</v>
      </c>
      <c r="BB7" s="380">
        <v>3384.384</v>
      </c>
      <c r="BC7" s="380">
        <v>3388.3879999999999</v>
      </c>
      <c r="BD7" s="380">
        <v>3392.4070000000002</v>
      </c>
      <c r="BE7" s="380">
        <v>3396.3359999999998</v>
      </c>
      <c r="BF7" s="380">
        <v>3400.4679999999998</v>
      </c>
      <c r="BG7" s="380">
        <v>3404.6959999999999</v>
      </c>
      <c r="BH7" s="380">
        <v>3409.0140000000001</v>
      </c>
      <c r="BI7" s="380">
        <v>3413.4389999999999</v>
      </c>
      <c r="BJ7" s="380">
        <v>3417.9639999999999</v>
      </c>
      <c r="BK7" s="380">
        <v>3421.991</v>
      </c>
      <c r="BL7" s="380">
        <v>3427.1680000000001</v>
      </c>
      <c r="BM7" s="380">
        <v>3432.8969999999999</v>
      </c>
      <c r="BN7" s="380">
        <v>3440.7849999999999</v>
      </c>
      <c r="BO7" s="380">
        <v>3446.41</v>
      </c>
      <c r="BP7" s="380">
        <v>3451.38</v>
      </c>
      <c r="BQ7" s="380">
        <v>3454.654</v>
      </c>
      <c r="BR7" s="380">
        <v>3459.096</v>
      </c>
      <c r="BS7" s="380">
        <v>3463.665</v>
      </c>
      <c r="BT7" s="380">
        <v>3468.3609999999999</v>
      </c>
      <c r="BU7" s="380">
        <v>3473.1840000000002</v>
      </c>
      <c r="BV7" s="380">
        <v>3478.1329999999998</v>
      </c>
    </row>
    <row r="8" spans="1:74" ht="11.05" customHeight="1" x14ac:dyDescent="0.2">
      <c r="A8" s="82" t="s">
        <v>386</v>
      </c>
      <c r="B8" s="551" t="s">
        <v>1027</v>
      </c>
      <c r="C8" s="369">
        <v>2739.0335452999998</v>
      </c>
      <c r="D8" s="369">
        <v>2749.8956358</v>
      </c>
      <c r="E8" s="369">
        <v>2762.1879226999999</v>
      </c>
      <c r="F8" s="369">
        <v>2782.4091982999998</v>
      </c>
      <c r="G8" s="369">
        <v>2792.6877838</v>
      </c>
      <c r="H8" s="369">
        <v>2799.5224714999999</v>
      </c>
      <c r="I8" s="369">
        <v>2792.7892109999998</v>
      </c>
      <c r="J8" s="369">
        <v>2800.3291407000002</v>
      </c>
      <c r="K8" s="369">
        <v>2812.0182104999999</v>
      </c>
      <c r="L8" s="369">
        <v>2840.2908330999999</v>
      </c>
      <c r="M8" s="369">
        <v>2850.9523728999998</v>
      </c>
      <c r="N8" s="369">
        <v>2856.4372429</v>
      </c>
      <c r="O8" s="369">
        <v>2850.2900201000002</v>
      </c>
      <c r="P8" s="369">
        <v>2850.2631176999998</v>
      </c>
      <c r="Q8" s="369">
        <v>2849.9011126999999</v>
      </c>
      <c r="R8" s="369">
        <v>2847.6616524999999</v>
      </c>
      <c r="S8" s="369">
        <v>2847.7862070000001</v>
      </c>
      <c r="T8" s="369">
        <v>2848.7324235000001</v>
      </c>
      <c r="U8" s="369">
        <v>2850.6987340000001</v>
      </c>
      <c r="V8" s="369">
        <v>2853.1394503000001</v>
      </c>
      <c r="W8" s="369">
        <v>2856.2530044999999</v>
      </c>
      <c r="X8" s="369">
        <v>2861.8447142</v>
      </c>
      <c r="Y8" s="369">
        <v>2864.9499556999999</v>
      </c>
      <c r="Z8" s="369">
        <v>2867.3740468000001</v>
      </c>
      <c r="AA8" s="369">
        <v>2866.9590300999998</v>
      </c>
      <c r="AB8" s="369">
        <v>2869.6392881000002</v>
      </c>
      <c r="AC8" s="369">
        <v>2873.2568633999999</v>
      </c>
      <c r="AD8" s="369">
        <v>2877.5274211999999</v>
      </c>
      <c r="AE8" s="369">
        <v>2883.2328824000001</v>
      </c>
      <c r="AF8" s="369">
        <v>2890.0889120000002</v>
      </c>
      <c r="AG8" s="369">
        <v>2900.4893562000002</v>
      </c>
      <c r="AH8" s="369">
        <v>2907.8511382000002</v>
      </c>
      <c r="AI8" s="369">
        <v>2914.5681040999998</v>
      </c>
      <c r="AJ8" s="369">
        <v>2922.2627787000001</v>
      </c>
      <c r="AK8" s="369">
        <v>2926.4732187</v>
      </c>
      <c r="AL8" s="369">
        <v>2928.8219488999998</v>
      </c>
      <c r="AM8" s="369">
        <v>2923.4508231</v>
      </c>
      <c r="AN8" s="369">
        <v>2926.4697434</v>
      </c>
      <c r="AO8" s="369">
        <v>2932.0205636000001</v>
      </c>
      <c r="AP8" s="369">
        <v>2944.1738765</v>
      </c>
      <c r="AQ8" s="369">
        <v>2951.7355518999998</v>
      </c>
      <c r="AR8" s="369">
        <v>2958.7761824999998</v>
      </c>
      <c r="AS8" s="369">
        <v>2965.6092748000001</v>
      </c>
      <c r="AT8" s="369">
        <v>2971.3726861999999</v>
      </c>
      <c r="AU8" s="369">
        <v>2976.379923</v>
      </c>
      <c r="AV8" s="369">
        <v>2980.2516221999999</v>
      </c>
      <c r="AW8" s="369">
        <v>2984.0310321000002</v>
      </c>
      <c r="AX8" s="369">
        <v>2987.3387898000001</v>
      </c>
      <c r="AY8" s="380">
        <v>2989.02</v>
      </c>
      <c r="AZ8" s="380">
        <v>2992.2510000000002</v>
      </c>
      <c r="BA8" s="380">
        <v>2995.8760000000002</v>
      </c>
      <c r="BB8" s="380">
        <v>3000.2689999999998</v>
      </c>
      <c r="BC8" s="380">
        <v>3004.402</v>
      </c>
      <c r="BD8" s="380">
        <v>3008.6489999999999</v>
      </c>
      <c r="BE8" s="380">
        <v>3013.2669999999998</v>
      </c>
      <c r="BF8" s="380">
        <v>3017.547</v>
      </c>
      <c r="BG8" s="380">
        <v>3021.748</v>
      </c>
      <c r="BH8" s="380">
        <v>3025.7959999999998</v>
      </c>
      <c r="BI8" s="380">
        <v>3029.89</v>
      </c>
      <c r="BJ8" s="380">
        <v>3033.9580000000001</v>
      </c>
      <c r="BK8" s="380">
        <v>3037.2190000000001</v>
      </c>
      <c r="BL8" s="380">
        <v>3041.8229999999999</v>
      </c>
      <c r="BM8" s="380">
        <v>3046.9870000000001</v>
      </c>
      <c r="BN8" s="380">
        <v>3053.9090000000001</v>
      </c>
      <c r="BO8" s="380">
        <v>3059.297</v>
      </c>
      <c r="BP8" s="380">
        <v>3064.348</v>
      </c>
      <c r="BQ8" s="380">
        <v>3068.5990000000002</v>
      </c>
      <c r="BR8" s="380">
        <v>3073.3249999999998</v>
      </c>
      <c r="BS8" s="380">
        <v>3078.0619999999999</v>
      </c>
      <c r="BT8" s="380">
        <v>3082.8110000000001</v>
      </c>
      <c r="BU8" s="380">
        <v>3087.5709999999999</v>
      </c>
      <c r="BV8" s="380">
        <v>3092.3429999999998</v>
      </c>
    </row>
    <row r="9" spans="1:74" ht="11.05" customHeight="1" x14ac:dyDescent="0.2">
      <c r="A9" s="82" t="s">
        <v>387</v>
      </c>
      <c r="B9" s="551" t="s">
        <v>1028</v>
      </c>
      <c r="C9" s="369">
        <v>1307.2056141</v>
      </c>
      <c r="D9" s="369">
        <v>1313.6449107999999</v>
      </c>
      <c r="E9" s="369">
        <v>1320.459764</v>
      </c>
      <c r="F9" s="369">
        <v>1331.9228691999999</v>
      </c>
      <c r="G9" s="369">
        <v>1336.2843135999999</v>
      </c>
      <c r="H9" s="369">
        <v>1337.8167927</v>
      </c>
      <c r="I9" s="369">
        <v>1330.8720083000001</v>
      </c>
      <c r="J9" s="369">
        <v>1330.9827806999999</v>
      </c>
      <c r="K9" s="369">
        <v>1332.5008114</v>
      </c>
      <c r="L9" s="369">
        <v>1337.4009732</v>
      </c>
      <c r="M9" s="369">
        <v>1340.2523664</v>
      </c>
      <c r="N9" s="369">
        <v>1343.0298636</v>
      </c>
      <c r="O9" s="369">
        <v>1347.1453354</v>
      </c>
      <c r="P9" s="369">
        <v>1348.7161375000001</v>
      </c>
      <c r="Q9" s="369">
        <v>1349.1541405</v>
      </c>
      <c r="R9" s="369">
        <v>1344.8127615999999</v>
      </c>
      <c r="S9" s="369">
        <v>1345.7201037</v>
      </c>
      <c r="T9" s="369">
        <v>1348.2295838</v>
      </c>
      <c r="U9" s="369">
        <v>1356.1229418999999</v>
      </c>
      <c r="V9" s="369">
        <v>1359.0003933999999</v>
      </c>
      <c r="W9" s="369">
        <v>1360.6436779999999</v>
      </c>
      <c r="X9" s="369">
        <v>1358.0056288999999</v>
      </c>
      <c r="Y9" s="369">
        <v>1359.4659552000001</v>
      </c>
      <c r="Z9" s="369">
        <v>1361.9774898999999</v>
      </c>
      <c r="AA9" s="369">
        <v>1367.3442156999999</v>
      </c>
      <c r="AB9" s="369">
        <v>1370.6051803</v>
      </c>
      <c r="AC9" s="369">
        <v>1373.5643662</v>
      </c>
      <c r="AD9" s="369">
        <v>1374.6026251999999</v>
      </c>
      <c r="AE9" s="369">
        <v>1378.1726152000001</v>
      </c>
      <c r="AF9" s="369">
        <v>1382.6551879000001</v>
      </c>
      <c r="AG9" s="369">
        <v>1390.2634198999999</v>
      </c>
      <c r="AH9" s="369">
        <v>1394.9113503999999</v>
      </c>
      <c r="AI9" s="369">
        <v>1398.8120561000001</v>
      </c>
      <c r="AJ9" s="369">
        <v>1404.648148</v>
      </c>
      <c r="AK9" s="369">
        <v>1405.0424459000001</v>
      </c>
      <c r="AL9" s="369">
        <v>1402.6775608</v>
      </c>
      <c r="AM9" s="369">
        <v>1390.0908793999999</v>
      </c>
      <c r="AN9" s="369">
        <v>1387.8045881999999</v>
      </c>
      <c r="AO9" s="369">
        <v>1388.356074</v>
      </c>
      <c r="AP9" s="369">
        <v>1395.7693795</v>
      </c>
      <c r="AQ9" s="369">
        <v>1398.9783869</v>
      </c>
      <c r="AR9" s="369">
        <v>1402.0071390999999</v>
      </c>
      <c r="AS9" s="369">
        <v>1405.0624149</v>
      </c>
      <c r="AT9" s="369">
        <v>1407.5755721999999</v>
      </c>
      <c r="AU9" s="369">
        <v>1409.7533900000001</v>
      </c>
      <c r="AV9" s="369">
        <v>1411.1423061</v>
      </c>
      <c r="AW9" s="369">
        <v>1412.9896163999999</v>
      </c>
      <c r="AX9" s="369">
        <v>1414.8417586999999</v>
      </c>
      <c r="AY9" s="380">
        <v>1416.6220000000001</v>
      </c>
      <c r="AZ9" s="380">
        <v>1418.5409999999999</v>
      </c>
      <c r="BA9" s="380">
        <v>1420.5229999999999</v>
      </c>
      <c r="BB9" s="380">
        <v>1422.6110000000001</v>
      </c>
      <c r="BC9" s="380">
        <v>1424.682</v>
      </c>
      <c r="BD9" s="380">
        <v>1426.7819999999999</v>
      </c>
      <c r="BE9" s="380">
        <v>1428.8869999999999</v>
      </c>
      <c r="BF9" s="380">
        <v>1431.06</v>
      </c>
      <c r="BG9" s="380">
        <v>1433.278</v>
      </c>
      <c r="BH9" s="380">
        <v>1435.57</v>
      </c>
      <c r="BI9" s="380">
        <v>1437.857</v>
      </c>
      <c r="BJ9" s="380">
        <v>1440.1690000000001</v>
      </c>
      <c r="BK9" s="380">
        <v>1442.1579999999999</v>
      </c>
      <c r="BL9" s="380">
        <v>1444.777</v>
      </c>
      <c r="BM9" s="380">
        <v>1447.68</v>
      </c>
      <c r="BN9" s="380">
        <v>1451.4929999999999</v>
      </c>
      <c r="BO9" s="380">
        <v>1454.492</v>
      </c>
      <c r="BP9" s="380">
        <v>1457.3040000000001</v>
      </c>
      <c r="BQ9" s="380">
        <v>1459.7180000000001</v>
      </c>
      <c r="BR9" s="380">
        <v>1462.317</v>
      </c>
      <c r="BS9" s="380">
        <v>1464.8869999999999</v>
      </c>
      <c r="BT9" s="380">
        <v>1467.43</v>
      </c>
      <c r="BU9" s="380">
        <v>1469.944</v>
      </c>
      <c r="BV9" s="380">
        <v>1472.432</v>
      </c>
    </row>
    <row r="10" spans="1:74" ht="11.05" customHeight="1" x14ac:dyDescent="0.2">
      <c r="A10" s="82" t="s">
        <v>388</v>
      </c>
      <c r="B10" s="551" t="s">
        <v>1029</v>
      </c>
      <c r="C10" s="369">
        <v>3813.2284417999999</v>
      </c>
      <c r="D10" s="369">
        <v>3834.9260693000001</v>
      </c>
      <c r="E10" s="369">
        <v>3856.3500181999998</v>
      </c>
      <c r="F10" s="369">
        <v>3879.7479282999998</v>
      </c>
      <c r="G10" s="369">
        <v>3898.9387900000002</v>
      </c>
      <c r="H10" s="369">
        <v>3916.1702432000002</v>
      </c>
      <c r="I10" s="369">
        <v>3923.8446023000001</v>
      </c>
      <c r="J10" s="369">
        <v>3942.8555025999999</v>
      </c>
      <c r="K10" s="369">
        <v>3965.6052586000001</v>
      </c>
      <c r="L10" s="369">
        <v>4008.5061314</v>
      </c>
      <c r="M10" s="369">
        <v>4026.424403</v>
      </c>
      <c r="N10" s="369">
        <v>4035.7723344999999</v>
      </c>
      <c r="O10" s="369">
        <v>4021.9002227999999</v>
      </c>
      <c r="P10" s="369">
        <v>4025.0947514999998</v>
      </c>
      <c r="Q10" s="369">
        <v>4030.7062172999999</v>
      </c>
      <c r="R10" s="369">
        <v>4039.8168375</v>
      </c>
      <c r="S10" s="369">
        <v>4049.450515</v>
      </c>
      <c r="T10" s="369">
        <v>4060.6894668999998</v>
      </c>
      <c r="U10" s="369">
        <v>4074.8352817</v>
      </c>
      <c r="V10" s="369">
        <v>4088.3085910999998</v>
      </c>
      <c r="W10" s="369">
        <v>4102.4109835999998</v>
      </c>
      <c r="X10" s="369">
        <v>4122.3384745000003</v>
      </c>
      <c r="Y10" s="369">
        <v>4133.8020217000003</v>
      </c>
      <c r="Z10" s="369">
        <v>4141.9976405999996</v>
      </c>
      <c r="AA10" s="369">
        <v>4141.9520421999996</v>
      </c>
      <c r="AB10" s="369">
        <v>4147.3417710000003</v>
      </c>
      <c r="AC10" s="369">
        <v>4153.1935382000001</v>
      </c>
      <c r="AD10" s="369">
        <v>4156.8133029999999</v>
      </c>
      <c r="AE10" s="369">
        <v>4165.6096773999998</v>
      </c>
      <c r="AF10" s="369">
        <v>4176.8886206999996</v>
      </c>
      <c r="AG10" s="369">
        <v>4193.3003373000001</v>
      </c>
      <c r="AH10" s="369">
        <v>4207.5567652</v>
      </c>
      <c r="AI10" s="369">
        <v>4222.3081088999998</v>
      </c>
      <c r="AJ10" s="369">
        <v>4240.8592588000001</v>
      </c>
      <c r="AK10" s="369">
        <v>4254.1217660000002</v>
      </c>
      <c r="AL10" s="369">
        <v>4265.4005211000003</v>
      </c>
      <c r="AM10" s="369">
        <v>4271.1586209999996</v>
      </c>
      <c r="AN10" s="369">
        <v>4281.1225489999997</v>
      </c>
      <c r="AO10" s="369">
        <v>4291.7554022000004</v>
      </c>
      <c r="AP10" s="369">
        <v>4303.8907445000004</v>
      </c>
      <c r="AQ10" s="369">
        <v>4315.2362749000004</v>
      </c>
      <c r="AR10" s="369">
        <v>4326.6255574999996</v>
      </c>
      <c r="AS10" s="369">
        <v>4340.9325895000002</v>
      </c>
      <c r="AT10" s="369">
        <v>4350.2538783999998</v>
      </c>
      <c r="AU10" s="369">
        <v>4357.4634213999998</v>
      </c>
      <c r="AV10" s="369">
        <v>4359.069281</v>
      </c>
      <c r="AW10" s="369">
        <v>4364.6742856000001</v>
      </c>
      <c r="AX10" s="369">
        <v>4370.7864977999998</v>
      </c>
      <c r="AY10" s="380">
        <v>4377.8670000000002</v>
      </c>
      <c r="AZ10" s="380">
        <v>4384.6480000000001</v>
      </c>
      <c r="BA10" s="380">
        <v>4391.59</v>
      </c>
      <c r="BB10" s="380">
        <v>4398.9570000000003</v>
      </c>
      <c r="BC10" s="380">
        <v>4406.0240000000003</v>
      </c>
      <c r="BD10" s="380">
        <v>4413.0540000000001</v>
      </c>
      <c r="BE10" s="380">
        <v>4419.7979999999998</v>
      </c>
      <c r="BF10" s="380">
        <v>4426.9440000000004</v>
      </c>
      <c r="BG10" s="380">
        <v>4434.241</v>
      </c>
      <c r="BH10" s="380">
        <v>4442.0590000000002</v>
      </c>
      <c r="BI10" s="380">
        <v>4449.3829999999998</v>
      </c>
      <c r="BJ10" s="380">
        <v>4456.5820000000003</v>
      </c>
      <c r="BK10" s="380">
        <v>4462.5</v>
      </c>
      <c r="BL10" s="380">
        <v>4470.317</v>
      </c>
      <c r="BM10" s="380">
        <v>4478.8779999999997</v>
      </c>
      <c r="BN10" s="380">
        <v>4489.8649999999998</v>
      </c>
      <c r="BO10" s="380">
        <v>4498.6499999999996</v>
      </c>
      <c r="BP10" s="380">
        <v>4506.915</v>
      </c>
      <c r="BQ10" s="380">
        <v>4513.9669999999996</v>
      </c>
      <c r="BR10" s="380">
        <v>4521.7160000000003</v>
      </c>
      <c r="BS10" s="380">
        <v>4529.4679999999998</v>
      </c>
      <c r="BT10" s="380">
        <v>4537.2219999999998</v>
      </c>
      <c r="BU10" s="380">
        <v>4544.9780000000001</v>
      </c>
      <c r="BV10" s="380">
        <v>4552.7370000000001</v>
      </c>
    </row>
    <row r="11" spans="1:74" ht="11.05" customHeight="1" x14ac:dyDescent="0.2">
      <c r="A11" s="82" t="s">
        <v>389</v>
      </c>
      <c r="B11" s="551" t="s">
        <v>1030</v>
      </c>
      <c r="C11" s="369">
        <v>950.31734926000001</v>
      </c>
      <c r="D11" s="369">
        <v>955.60498939000001</v>
      </c>
      <c r="E11" s="369">
        <v>959.12414501000001</v>
      </c>
      <c r="F11" s="369">
        <v>958.85845056999995</v>
      </c>
      <c r="G11" s="369">
        <v>960.35291137000002</v>
      </c>
      <c r="H11" s="369">
        <v>961.59116185000005</v>
      </c>
      <c r="I11" s="369">
        <v>960.11001777000001</v>
      </c>
      <c r="J11" s="369">
        <v>962.68323578000002</v>
      </c>
      <c r="K11" s="369">
        <v>966.84763166000005</v>
      </c>
      <c r="L11" s="369">
        <v>977.16362749999996</v>
      </c>
      <c r="M11" s="369">
        <v>981.09006251000005</v>
      </c>
      <c r="N11" s="369">
        <v>983.18735877999995</v>
      </c>
      <c r="O11" s="369">
        <v>980.74750931000005</v>
      </c>
      <c r="P11" s="369">
        <v>981.21753338999997</v>
      </c>
      <c r="Q11" s="369">
        <v>981.88942400999997</v>
      </c>
      <c r="R11" s="369">
        <v>982.48453676999998</v>
      </c>
      <c r="S11" s="369">
        <v>983.76914376000002</v>
      </c>
      <c r="T11" s="369">
        <v>985.46460058000002</v>
      </c>
      <c r="U11" s="369">
        <v>987.40162752000003</v>
      </c>
      <c r="V11" s="369">
        <v>990.04574378999996</v>
      </c>
      <c r="W11" s="369">
        <v>993.22766966999995</v>
      </c>
      <c r="X11" s="369">
        <v>999.02838584999995</v>
      </c>
      <c r="Y11" s="369">
        <v>1001.7251954</v>
      </c>
      <c r="Z11" s="369">
        <v>1003.3990791</v>
      </c>
      <c r="AA11" s="369">
        <v>1002.7249672</v>
      </c>
      <c r="AB11" s="369">
        <v>1003.3468014</v>
      </c>
      <c r="AC11" s="369">
        <v>1003.939512</v>
      </c>
      <c r="AD11" s="369">
        <v>1003.4508109</v>
      </c>
      <c r="AE11" s="369">
        <v>1004.7744904</v>
      </c>
      <c r="AF11" s="369">
        <v>1006.8582623999999</v>
      </c>
      <c r="AG11" s="369">
        <v>1010.8300505</v>
      </c>
      <c r="AH11" s="369">
        <v>1013.5880648999999</v>
      </c>
      <c r="AI11" s="369">
        <v>1016.2602290999999</v>
      </c>
      <c r="AJ11" s="369">
        <v>1019.710652</v>
      </c>
      <c r="AK11" s="369">
        <v>1021.5630341999999</v>
      </c>
      <c r="AL11" s="369">
        <v>1022.6814844</v>
      </c>
      <c r="AM11" s="369">
        <v>1021.0848264</v>
      </c>
      <c r="AN11" s="369">
        <v>1022.2212953</v>
      </c>
      <c r="AO11" s="369">
        <v>1024.1097146</v>
      </c>
      <c r="AP11" s="369">
        <v>1027.8681763</v>
      </c>
      <c r="AQ11" s="369">
        <v>1030.4219277</v>
      </c>
      <c r="AR11" s="369">
        <v>1032.8890607000001</v>
      </c>
      <c r="AS11" s="369">
        <v>1035.5062935999999</v>
      </c>
      <c r="AT11" s="369">
        <v>1037.6226509999999</v>
      </c>
      <c r="AU11" s="369">
        <v>1039.4748513</v>
      </c>
      <c r="AV11" s="369">
        <v>1040.8354414999999</v>
      </c>
      <c r="AW11" s="369">
        <v>1042.3299172</v>
      </c>
      <c r="AX11" s="369">
        <v>1043.7308255</v>
      </c>
      <c r="AY11" s="380">
        <v>1044.8119999999999</v>
      </c>
      <c r="AZ11" s="380">
        <v>1046.1949999999999</v>
      </c>
      <c r="BA11" s="380">
        <v>1047.655</v>
      </c>
      <c r="BB11" s="380">
        <v>1049.31</v>
      </c>
      <c r="BC11" s="380">
        <v>1050.8320000000001</v>
      </c>
      <c r="BD11" s="380">
        <v>1052.3399999999999</v>
      </c>
      <c r="BE11" s="380">
        <v>1053.7750000000001</v>
      </c>
      <c r="BF11" s="380">
        <v>1055.3009999999999</v>
      </c>
      <c r="BG11" s="380">
        <v>1056.857</v>
      </c>
      <c r="BH11" s="380">
        <v>1058.5129999999999</v>
      </c>
      <c r="BI11" s="380">
        <v>1060.079</v>
      </c>
      <c r="BJ11" s="380">
        <v>1061.6220000000001</v>
      </c>
      <c r="BK11" s="380">
        <v>1062.827</v>
      </c>
      <c r="BL11" s="380">
        <v>1064.5640000000001</v>
      </c>
      <c r="BM11" s="380">
        <v>1066.5170000000001</v>
      </c>
      <c r="BN11" s="380">
        <v>1069.1500000000001</v>
      </c>
      <c r="BO11" s="380">
        <v>1071.1859999999999</v>
      </c>
      <c r="BP11" s="380">
        <v>1073.0909999999999</v>
      </c>
      <c r="BQ11" s="380">
        <v>1074.7</v>
      </c>
      <c r="BR11" s="380">
        <v>1076.4639999999999</v>
      </c>
      <c r="BS11" s="380">
        <v>1078.22</v>
      </c>
      <c r="BT11" s="380">
        <v>1079.9670000000001</v>
      </c>
      <c r="BU11" s="380">
        <v>1081.7049999999999</v>
      </c>
      <c r="BV11" s="380">
        <v>1083.4349999999999</v>
      </c>
    </row>
    <row r="12" spans="1:74" ht="11.05" customHeight="1" x14ac:dyDescent="0.2">
      <c r="A12" s="82" t="s">
        <v>390</v>
      </c>
      <c r="B12" s="551" t="s">
        <v>1031</v>
      </c>
      <c r="C12" s="369">
        <v>2393.4484520999999</v>
      </c>
      <c r="D12" s="369">
        <v>2405.6542187999999</v>
      </c>
      <c r="E12" s="369">
        <v>2417.8120988000001</v>
      </c>
      <c r="F12" s="369">
        <v>2433.0956237999999</v>
      </c>
      <c r="G12" s="369">
        <v>2442.7775814000001</v>
      </c>
      <c r="H12" s="369">
        <v>2450.0315034999999</v>
      </c>
      <c r="I12" s="369">
        <v>2448.826638</v>
      </c>
      <c r="J12" s="369">
        <v>2455.7475528999998</v>
      </c>
      <c r="K12" s="369">
        <v>2464.7634963</v>
      </c>
      <c r="L12" s="369">
        <v>2484.2301025000002</v>
      </c>
      <c r="M12" s="369">
        <v>2491.1693770000002</v>
      </c>
      <c r="N12" s="369">
        <v>2493.9369541000001</v>
      </c>
      <c r="O12" s="369">
        <v>2486.1920580999999</v>
      </c>
      <c r="P12" s="369">
        <v>2485.3718223999999</v>
      </c>
      <c r="Q12" s="369">
        <v>2485.1354713999999</v>
      </c>
      <c r="R12" s="369">
        <v>2480.3168222999998</v>
      </c>
      <c r="S12" s="369">
        <v>2485.1228772999998</v>
      </c>
      <c r="T12" s="369">
        <v>2494.3874537000002</v>
      </c>
      <c r="U12" s="369">
        <v>2510.7430915</v>
      </c>
      <c r="V12" s="369">
        <v>2526.9503061</v>
      </c>
      <c r="W12" s="369">
        <v>2545.6416374</v>
      </c>
      <c r="X12" s="369">
        <v>2573.0374351</v>
      </c>
      <c r="Y12" s="369">
        <v>2592.0317374000001</v>
      </c>
      <c r="Z12" s="369">
        <v>2608.8448939999998</v>
      </c>
      <c r="AA12" s="369">
        <v>2621.3608138999998</v>
      </c>
      <c r="AB12" s="369">
        <v>2635.3987476000002</v>
      </c>
      <c r="AC12" s="369">
        <v>2648.8426039000001</v>
      </c>
      <c r="AD12" s="369">
        <v>2660.1678072</v>
      </c>
      <c r="AE12" s="369">
        <v>2673.5669407</v>
      </c>
      <c r="AF12" s="369">
        <v>2687.5154286000002</v>
      </c>
      <c r="AG12" s="369">
        <v>2703.8895097</v>
      </c>
      <c r="AH12" s="369">
        <v>2717.5295276000002</v>
      </c>
      <c r="AI12" s="369">
        <v>2730.311721</v>
      </c>
      <c r="AJ12" s="369">
        <v>2746.3467578999998</v>
      </c>
      <c r="AK12" s="369">
        <v>2754.3303013</v>
      </c>
      <c r="AL12" s="369">
        <v>2758.3730191999998</v>
      </c>
      <c r="AM12" s="369">
        <v>2750.5568287999999</v>
      </c>
      <c r="AN12" s="369">
        <v>2752.6564576999999</v>
      </c>
      <c r="AO12" s="369">
        <v>2756.7538230999999</v>
      </c>
      <c r="AP12" s="369">
        <v>2764.7228498999998</v>
      </c>
      <c r="AQ12" s="369">
        <v>2771.4102446000002</v>
      </c>
      <c r="AR12" s="369">
        <v>2778.6899320000002</v>
      </c>
      <c r="AS12" s="369">
        <v>2788.110318</v>
      </c>
      <c r="AT12" s="369">
        <v>2795.4132865000001</v>
      </c>
      <c r="AU12" s="369">
        <v>2802.1472432999999</v>
      </c>
      <c r="AV12" s="369">
        <v>2808.2408043</v>
      </c>
      <c r="AW12" s="369">
        <v>2813.8902758999998</v>
      </c>
      <c r="AX12" s="369">
        <v>2819.0242739</v>
      </c>
      <c r="AY12" s="380">
        <v>2822.7150000000001</v>
      </c>
      <c r="AZ12" s="380">
        <v>2827.5140000000001</v>
      </c>
      <c r="BA12" s="380">
        <v>2832.4929999999999</v>
      </c>
      <c r="BB12" s="380">
        <v>2837.6089999999999</v>
      </c>
      <c r="BC12" s="380">
        <v>2842.9830000000002</v>
      </c>
      <c r="BD12" s="380">
        <v>2848.57</v>
      </c>
      <c r="BE12" s="380">
        <v>2854.5880000000002</v>
      </c>
      <c r="BF12" s="380">
        <v>2860.4409999999998</v>
      </c>
      <c r="BG12" s="380">
        <v>2866.3449999999998</v>
      </c>
      <c r="BH12" s="380">
        <v>2872.5929999999998</v>
      </c>
      <c r="BI12" s="380">
        <v>2878.38</v>
      </c>
      <c r="BJ12" s="380">
        <v>2884</v>
      </c>
      <c r="BK12" s="380">
        <v>2888.7069999999999</v>
      </c>
      <c r="BL12" s="380">
        <v>2894.5479999999998</v>
      </c>
      <c r="BM12" s="380">
        <v>2900.779</v>
      </c>
      <c r="BN12" s="380">
        <v>2908.2310000000002</v>
      </c>
      <c r="BO12" s="380">
        <v>2914.62</v>
      </c>
      <c r="BP12" s="380">
        <v>2920.7759999999998</v>
      </c>
      <c r="BQ12" s="380">
        <v>2926.39</v>
      </c>
      <c r="BR12" s="380">
        <v>2932.3110000000001</v>
      </c>
      <c r="BS12" s="380">
        <v>2938.2310000000002</v>
      </c>
      <c r="BT12" s="380">
        <v>2944.1489999999999</v>
      </c>
      <c r="BU12" s="380">
        <v>2950.0659999999998</v>
      </c>
      <c r="BV12" s="380">
        <v>2955.982</v>
      </c>
    </row>
    <row r="13" spans="1:74" ht="11.05" customHeight="1" x14ac:dyDescent="0.2">
      <c r="A13" s="82" t="s">
        <v>391</v>
      </c>
      <c r="B13" s="551" t="s">
        <v>1032</v>
      </c>
      <c r="C13" s="369">
        <v>1430.1050676</v>
      </c>
      <c r="D13" s="369">
        <v>1438.7761424</v>
      </c>
      <c r="E13" s="369">
        <v>1447.1431038999999</v>
      </c>
      <c r="F13" s="369">
        <v>1455.3374080000001</v>
      </c>
      <c r="G13" s="369">
        <v>1462.9975511</v>
      </c>
      <c r="H13" s="369">
        <v>1470.2549892</v>
      </c>
      <c r="I13" s="369">
        <v>1475.1952498999999</v>
      </c>
      <c r="J13" s="369">
        <v>1483.083132</v>
      </c>
      <c r="K13" s="369">
        <v>1492.0041633000001</v>
      </c>
      <c r="L13" s="369">
        <v>1507.5400778999999</v>
      </c>
      <c r="M13" s="369">
        <v>1514.3411069000001</v>
      </c>
      <c r="N13" s="369">
        <v>1517.9889845</v>
      </c>
      <c r="O13" s="369">
        <v>1514.5892392999999</v>
      </c>
      <c r="P13" s="369">
        <v>1514.8516675000001</v>
      </c>
      <c r="Q13" s="369">
        <v>1514.8817977000001</v>
      </c>
      <c r="R13" s="369">
        <v>1512.4223175</v>
      </c>
      <c r="S13" s="369">
        <v>1513.6808363</v>
      </c>
      <c r="T13" s="369">
        <v>1516.4000418000001</v>
      </c>
      <c r="U13" s="369">
        <v>1521.5611214999999</v>
      </c>
      <c r="V13" s="369">
        <v>1526.4658092</v>
      </c>
      <c r="W13" s="369">
        <v>1532.0952926</v>
      </c>
      <c r="X13" s="369">
        <v>1540.1402098000001</v>
      </c>
      <c r="Y13" s="369">
        <v>1545.9513059000001</v>
      </c>
      <c r="Z13" s="369">
        <v>1551.2192190000001</v>
      </c>
      <c r="AA13" s="369">
        <v>1554.8528706</v>
      </c>
      <c r="AB13" s="369">
        <v>1559.8527269000001</v>
      </c>
      <c r="AC13" s="369">
        <v>1565.1277092</v>
      </c>
      <c r="AD13" s="369">
        <v>1571.3654122</v>
      </c>
      <c r="AE13" s="369">
        <v>1576.6749506000001</v>
      </c>
      <c r="AF13" s="369">
        <v>1581.7439191000001</v>
      </c>
      <c r="AG13" s="369">
        <v>1586.5504691000001</v>
      </c>
      <c r="AH13" s="369">
        <v>1591.1546840000001</v>
      </c>
      <c r="AI13" s="369">
        <v>1595.5347153</v>
      </c>
      <c r="AJ13" s="369">
        <v>1600.7272198000001</v>
      </c>
      <c r="AK13" s="369">
        <v>1603.8813912999999</v>
      </c>
      <c r="AL13" s="369">
        <v>1606.0338866</v>
      </c>
      <c r="AM13" s="369">
        <v>1604.5278917000001</v>
      </c>
      <c r="AN13" s="369">
        <v>1606.6696449999999</v>
      </c>
      <c r="AO13" s="369">
        <v>1609.8023324000001</v>
      </c>
      <c r="AP13" s="369">
        <v>1614.9015457999999</v>
      </c>
      <c r="AQ13" s="369">
        <v>1619.2844078999999</v>
      </c>
      <c r="AR13" s="369">
        <v>1623.9265104000001</v>
      </c>
      <c r="AS13" s="369">
        <v>1629.5272087000001</v>
      </c>
      <c r="AT13" s="369">
        <v>1634.1632754</v>
      </c>
      <c r="AU13" s="369">
        <v>1638.5340659999999</v>
      </c>
      <c r="AV13" s="369">
        <v>1642.8683378000001</v>
      </c>
      <c r="AW13" s="369">
        <v>1646.5370081999999</v>
      </c>
      <c r="AX13" s="369">
        <v>1649.7688346</v>
      </c>
      <c r="AY13" s="380">
        <v>1651.809</v>
      </c>
      <c r="AZ13" s="380">
        <v>1654.7329999999999</v>
      </c>
      <c r="BA13" s="380">
        <v>1657.787</v>
      </c>
      <c r="BB13" s="380">
        <v>1661.0150000000001</v>
      </c>
      <c r="BC13" s="380">
        <v>1664.2929999999999</v>
      </c>
      <c r="BD13" s="380">
        <v>1667.6669999999999</v>
      </c>
      <c r="BE13" s="380">
        <v>1671.2270000000001</v>
      </c>
      <c r="BF13" s="380">
        <v>1674.723</v>
      </c>
      <c r="BG13" s="380">
        <v>1678.2460000000001</v>
      </c>
      <c r="BH13" s="380">
        <v>1681.8979999999999</v>
      </c>
      <c r="BI13" s="380">
        <v>1685.3979999999999</v>
      </c>
      <c r="BJ13" s="380">
        <v>1688.848</v>
      </c>
      <c r="BK13" s="380">
        <v>1691.84</v>
      </c>
      <c r="BL13" s="380">
        <v>1695.4960000000001</v>
      </c>
      <c r="BM13" s="380">
        <v>1699.4090000000001</v>
      </c>
      <c r="BN13" s="380">
        <v>1704.211</v>
      </c>
      <c r="BO13" s="380">
        <v>1708.162</v>
      </c>
      <c r="BP13" s="380">
        <v>1711.894</v>
      </c>
      <c r="BQ13" s="380">
        <v>1715.0840000000001</v>
      </c>
      <c r="BR13" s="380">
        <v>1718.624</v>
      </c>
      <c r="BS13" s="380">
        <v>1722.1890000000001</v>
      </c>
      <c r="BT13" s="380">
        <v>1725.78</v>
      </c>
      <c r="BU13" s="380">
        <v>1729.396</v>
      </c>
      <c r="BV13" s="380">
        <v>1733.038</v>
      </c>
    </row>
    <row r="14" spans="1:74" ht="11.05" customHeight="1" x14ac:dyDescent="0.2">
      <c r="A14" s="82" t="s">
        <v>392</v>
      </c>
      <c r="B14" s="551" t="s">
        <v>1035</v>
      </c>
      <c r="C14" s="369">
        <v>4052.2118620000001</v>
      </c>
      <c r="D14" s="369">
        <v>4078.1220579999999</v>
      </c>
      <c r="E14" s="369">
        <v>4102.6272558000001</v>
      </c>
      <c r="F14" s="369">
        <v>4127.6386460000003</v>
      </c>
      <c r="G14" s="369">
        <v>4147.9004548000003</v>
      </c>
      <c r="H14" s="369">
        <v>4165.3238726999998</v>
      </c>
      <c r="I14" s="369">
        <v>4171.5560402999999</v>
      </c>
      <c r="J14" s="369">
        <v>4189.5673208999997</v>
      </c>
      <c r="K14" s="369">
        <v>4211.0048551</v>
      </c>
      <c r="L14" s="369">
        <v>4258.2299776999998</v>
      </c>
      <c r="M14" s="369">
        <v>4269.7490178999997</v>
      </c>
      <c r="N14" s="369">
        <v>4267.9233106000001</v>
      </c>
      <c r="O14" s="369">
        <v>4229.8048355999999</v>
      </c>
      <c r="P14" s="369">
        <v>4218.5006481999999</v>
      </c>
      <c r="Q14" s="369">
        <v>4211.0627284000002</v>
      </c>
      <c r="R14" s="369">
        <v>4208.8545126999998</v>
      </c>
      <c r="S14" s="369">
        <v>4208.1265505000001</v>
      </c>
      <c r="T14" s="369">
        <v>4210.2422784</v>
      </c>
      <c r="U14" s="369">
        <v>4220.2814375999997</v>
      </c>
      <c r="V14" s="369">
        <v>4224.2747399</v>
      </c>
      <c r="W14" s="369">
        <v>4227.3019265000003</v>
      </c>
      <c r="X14" s="369">
        <v>4220.9669940000003</v>
      </c>
      <c r="Y14" s="369">
        <v>4228.3589517999999</v>
      </c>
      <c r="Z14" s="369">
        <v>4241.0817963999998</v>
      </c>
      <c r="AA14" s="369">
        <v>4271.9584117000004</v>
      </c>
      <c r="AB14" s="369">
        <v>4285.7258672999997</v>
      </c>
      <c r="AC14" s="369">
        <v>4295.2070469999999</v>
      </c>
      <c r="AD14" s="369">
        <v>4289.8717649</v>
      </c>
      <c r="AE14" s="369">
        <v>4298.6780322000004</v>
      </c>
      <c r="AF14" s="369">
        <v>4311.0956630000001</v>
      </c>
      <c r="AG14" s="369">
        <v>4334.5148275000001</v>
      </c>
      <c r="AH14" s="369">
        <v>4348.6125577000003</v>
      </c>
      <c r="AI14" s="369">
        <v>4360.7790237999998</v>
      </c>
      <c r="AJ14" s="369">
        <v>4365.3089911999996</v>
      </c>
      <c r="AK14" s="369">
        <v>4377.8918549</v>
      </c>
      <c r="AL14" s="369">
        <v>4392.8223803000001</v>
      </c>
      <c r="AM14" s="369">
        <v>4416.6270291999999</v>
      </c>
      <c r="AN14" s="369">
        <v>4431.3580318000004</v>
      </c>
      <c r="AO14" s="369">
        <v>4443.5418498999998</v>
      </c>
      <c r="AP14" s="369">
        <v>4449.2509306000002</v>
      </c>
      <c r="AQ14" s="369">
        <v>4459.2860442000001</v>
      </c>
      <c r="AR14" s="369">
        <v>4469.7196379999996</v>
      </c>
      <c r="AS14" s="369">
        <v>4484.2151997999999</v>
      </c>
      <c r="AT14" s="369">
        <v>4492.6981378</v>
      </c>
      <c r="AU14" s="369">
        <v>4498.8319398000003</v>
      </c>
      <c r="AV14" s="369">
        <v>4497.6343704000001</v>
      </c>
      <c r="AW14" s="369">
        <v>4502.8065773999997</v>
      </c>
      <c r="AX14" s="369">
        <v>4509.3663251999997</v>
      </c>
      <c r="AY14" s="380">
        <v>4519.5510000000004</v>
      </c>
      <c r="AZ14" s="380">
        <v>4527.2079999999996</v>
      </c>
      <c r="BA14" s="380">
        <v>4534.5739999999996</v>
      </c>
      <c r="BB14" s="380">
        <v>4541.0540000000001</v>
      </c>
      <c r="BC14" s="380">
        <v>4548.2870000000003</v>
      </c>
      <c r="BD14" s="380">
        <v>4555.6760000000004</v>
      </c>
      <c r="BE14" s="380">
        <v>4563.558</v>
      </c>
      <c r="BF14" s="380">
        <v>4571.01</v>
      </c>
      <c r="BG14" s="380">
        <v>4578.3680000000004</v>
      </c>
      <c r="BH14" s="380">
        <v>4585.5889999999999</v>
      </c>
      <c r="BI14" s="380">
        <v>4592.7910000000002</v>
      </c>
      <c r="BJ14" s="380">
        <v>4599.9309999999996</v>
      </c>
      <c r="BK14" s="380">
        <v>4605.8999999999996</v>
      </c>
      <c r="BL14" s="380">
        <v>4613.7479999999996</v>
      </c>
      <c r="BM14" s="380">
        <v>4622.3670000000002</v>
      </c>
      <c r="BN14" s="380">
        <v>4633.7979999999998</v>
      </c>
      <c r="BO14" s="380">
        <v>4642.4250000000002</v>
      </c>
      <c r="BP14" s="380">
        <v>4650.29</v>
      </c>
      <c r="BQ14" s="380">
        <v>4656.2860000000001</v>
      </c>
      <c r="BR14" s="380">
        <v>4663.4570000000003</v>
      </c>
      <c r="BS14" s="380">
        <v>4670.6970000000001</v>
      </c>
      <c r="BT14" s="380">
        <v>4678.0050000000001</v>
      </c>
      <c r="BU14" s="380">
        <v>4685.3819999999996</v>
      </c>
      <c r="BV14" s="380">
        <v>4692.8280000000004</v>
      </c>
    </row>
    <row r="15" spans="1:74" ht="11.05" customHeight="1" x14ac:dyDescent="0.2">
      <c r="A15" s="82"/>
      <c r="B15" s="92" t="s">
        <v>1436</v>
      </c>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row>
    <row r="16" spans="1:74" ht="11.05" customHeight="1" x14ac:dyDescent="0.2">
      <c r="A16" s="82" t="s">
        <v>393</v>
      </c>
      <c r="B16" s="551" t="s">
        <v>1025</v>
      </c>
      <c r="C16" s="365">
        <v>93.951542916999998</v>
      </c>
      <c r="D16" s="365">
        <v>94.082238598000004</v>
      </c>
      <c r="E16" s="365">
        <v>94.440253549000005</v>
      </c>
      <c r="F16" s="365">
        <v>95.538827703999999</v>
      </c>
      <c r="G16" s="365">
        <v>95.966551246999998</v>
      </c>
      <c r="H16" s="365">
        <v>96.236664112</v>
      </c>
      <c r="I16" s="365">
        <v>96.042745092999994</v>
      </c>
      <c r="J16" s="365">
        <v>96.227452505000002</v>
      </c>
      <c r="K16" s="365">
        <v>96.484365143000005</v>
      </c>
      <c r="L16" s="365">
        <v>97.029353159999999</v>
      </c>
      <c r="M16" s="365">
        <v>97.268773636000006</v>
      </c>
      <c r="N16" s="365">
        <v>97.418496723999993</v>
      </c>
      <c r="O16" s="365">
        <v>97.333498022000001</v>
      </c>
      <c r="P16" s="365">
        <v>97.412594635000005</v>
      </c>
      <c r="Q16" s="365">
        <v>97.510762159999999</v>
      </c>
      <c r="R16" s="365">
        <v>97.725278263000007</v>
      </c>
      <c r="S16" s="365">
        <v>97.788629365000006</v>
      </c>
      <c r="T16" s="365">
        <v>97.798093132000005</v>
      </c>
      <c r="U16" s="365">
        <v>97.840893713</v>
      </c>
      <c r="V16" s="365">
        <v>97.677164696999995</v>
      </c>
      <c r="W16" s="365">
        <v>97.394130234000002</v>
      </c>
      <c r="X16" s="365">
        <v>96.649028184000002</v>
      </c>
      <c r="Y16" s="365">
        <v>96.384454430000005</v>
      </c>
      <c r="Z16" s="365">
        <v>96.257646832000006</v>
      </c>
      <c r="AA16" s="365">
        <v>96.509402761999993</v>
      </c>
      <c r="AB16" s="365">
        <v>96.477529450000006</v>
      </c>
      <c r="AC16" s="365">
        <v>96.402824268000003</v>
      </c>
      <c r="AD16" s="365">
        <v>96.231301611000006</v>
      </c>
      <c r="AE16" s="365">
        <v>96.111421887999995</v>
      </c>
      <c r="AF16" s="365">
        <v>95.989199495999998</v>
      </c>
      <c r="AG16" s="365">
        <v>95.907914945000002</v>
      </c>
      <c r="AH16" s="365">
        <v>95.748546832000002</v>
      </c>
      <c r="AI16" s="365">
        <v>95.554375667000002</v>
      </c>
      <c r="AJ16" s="365">
        <v>95.194558111999996</v>
      </c>
      <c r="AK16" s="365">
        <v>95.028913345999996</v>
      </c>
      <c r="AL16" s="365">
        <v>94.926598032000001</v>
      </c>
      <c r="AM16" s="365">
        <v>94.985624028000004</v>
      </c>
      <c r="AN16" s="365">
        <v>94.936458720999994</v>
      </c>
      <c r="AO16" s="365">
        <v>94.877113971</v>
      </c>
      <c r="AP16" s="365">
        <v>94.786898622999999</v>
      </c>
      <c r="AQ16" s="365">
        <v>94.722713353000003</v>
      </c>
      <c r="AR16" s="365">
        <v>94.663867006000004</v>
      </c>
      <c r="AS16" s="365">
        <v>94.624160880999995</v>
      </c>
      <c r="AT16" s="365">
        <v>94.565641404999994</v>
      </c>
      <c r="AU16" s="365">
        <v>94.502109876999995</v>
      </c>
      <c r="AV16" s="365">
        <v>94.307105390000004</v>
      </c>
      <c r="AW16" s="365">
        <v>94.328395438000001</v>
      </c>
      <c r="AX16" s="365">
        <v>94.439519114999996</v>
      </c>
      <c r="AY16" s="376">
        <v>94.780799999999999</v>
      </c>
      <c r="AZ16" s="376">
        <v>94.966350000000006</v>
      </c>
      <c r="BA16" s="376">
        <v>95.136489999999995</v>
      </c>
      <c r="BB16" s="376">
        <v>95.259910000000005</v>
      </c>
      <c r="BC16" s="376">
        <v>95.422730000000001</v>
      </c>
      <c r="BD16" s="376">
        <v>95.593620000000001</v>
      </c>
      <c r="BE16" s="376">
        <v>95.782809999999998</v>
      </c>
      <c r="BF16" s="376">
        <v>95.962199999999996</v>
      </c>
      <c r="BG16" s="376">
        <v>96.142009999999999</v>
      </c>
      <c r="BH16" s="376">
        <v>96.332279999999997</v>
      </c>
      <c r="BI16" s="376">
        <v>96.505399999999995</v>
      </c>
      <c r="BJ16" s="376">
        <v>96.671419999999998</v>
      </c>
      <c r="BK16" s="376">
        <v>96.685760000000002</v>
      </c>
      <c r="BL16" s="376">
        <v>96.945989999999995</v>
      </c>
      <c r="BM16" s="376">
        <v>97.30753</v>
      </c>
      <c r="BN16" s="376">
        <v>98.052109999999999</v>
      </c>
      <c r="BO16" s="376">
        <v>98.405000000000001</v>
      </c>
      <c r="BP16" s="376">
        <v>98.647940000000006</v>
      </c>
      <c r="BQ16" s="376">
        <v>98.640190000000004</v>
      </c>
      <c r="BR16" s="376">
        <v>98.768720000000002</v>
      </c>
      <c r="BS16" s="376">
        <v>98.89282</v>
      </c>
      <c r="BT16" s="376">
        <v>99.01249</v>
      </c>
      <c r="BU16" s="376">
        <v>99.127719999999997</v>
      </c>
      <c r="BV16" s="376">
        <v>99.238519999999994</v>
      </c>
    </row>
    <row r="17" spans="1:74" ht="11.05" customHeight="1" x14ac:dyDescent="0.2">
      <c r="A17" s="82" t="s">
        <v>394</v>
      </c>
      <c r="B17" s="551" t="s">
        <v>1026</v>
      </c>
      <c r="C17" s="365">
        <v>91.819646930000005</v>
      </c>
      <c r="D17" s="365">
        <v>91.921079397</v>
      </c>
      <c r="E17" s="365">
        <v>92.187896397000003</v>
      </c>
      <c r="F17" s="365">
        <v>92.973125338000003</v>
      </c>
      <c r="G17" s="365">
        <v>93.305940848999995</v>
      </c>
      <c r="H17" s="365">
        <v>93.539370337999998</v>
      </c>
      <c r="I17" s="365">
        <v>93.380996175999996</v>
      </c>
      <c r="J17" s="365">
        <v>93.634966840000004</v>
      </c>
      <c r="K17" s="365">
        <v>94.008864701999997</v>
      </c>
      <c r="L17" s="365">
        <v>94.773186800000005</v>
      </c>
      <c r="M17" s="365">
        <v>95.184066279999996</v>
      </c>
      <c r="N17" s="365">
        <v>95.512000178999998</v>
      </c>
      <c r="O17" s="365">
        <v>95.677086098000004</v>
      </c>
      <c r="P17" s="365">
        <v>95.899055636</v>
      </c>
      <c r="Q17" s="365">
        <v>96.098006393000006</v>
      </c>
      <c r="R17" s="365">
        <v>96.338223052999993</v>
      </c>
      <c r="S17" s="365">
        <v>96.442922734999996</v>
      </c>
      <c r="T17" s="365">
        <v>96.476390123000002</v>
      </c>
      <c r="U17" s="365">
        <v>96.504819015999999</v>
      </c>
      <c r="V17" s="365">
        <v>96.346176467999996</v>
      </c>
      <c r="W17" s="365">
        <v>96.066656277000007</v>
      </c>
      <c r="X17" s="365">
        <v>95.299158527000003</v>
      </c>
      <c r="Y17" s="365">
        <v>95.053207987999997</v>
      </c>
      <c r="Z17" s="365">
        <v>94.961704745000006</v>
      </c>
      <c r="AA17" s="365">
        <v>95.264730512</v>
      </c>
      <c r="AB17" s="365">
        <v>95.302060572000002</v>
      </c>
      <c r="AC17" s="365">
        <v>95.313776641000004</v>
      </c>
      <c r="AD17" s="365">
        <v>95.250655961000007</v>
      </c>
      <c r="AE17" s="365">
        <v>95.248061113000006</v>
      </c>
      <c r="AF17" s="365">
        <v>95.256769340000005</v>
      </c>
      <c r="AG17" s="365">
        <v>95.393716408000003</v>
      </c>
      <c r="AH17" s="365">
        <v>95.337328960999997</v>
      </c>
      <c r="AI17" s="365">
        <v>95.204542764999999</v>
      </c>
      <c r="AJ17" s="365">
        <v>94.857816047</v>
      </c>
      <c r="AK17" s="365">
        <v>94.675388682999994</v>
      </c>
      <c r="AL17" s="365">
        <v>94.519718901000005</v>
      </c>
      <c r="AM17" s="365">
        <v>94.335009592000006</v>
      </c>
      <c r="AN17" s="365">
        <v>94.274702804</v>
      </c>
      <c r="AO17" s="365">
        <v>94.283001427000002</v>
      </c>
      <c r="AP17" s="365">
        <v>94.462070905999994</v>
      </c>
      <c r="AQ17" s="365">
        <v>94.530956271999997</v>
      </c>
      <c r="AR17" s="365">
        <v>94.591822966999999</v>
      </c>
      <c r="AS17" s="365">
        <v>94.741331883000001</v>
      </c>
      <c r="AT17" s="365">
        <v>94.713665570000003</v>
      </c>
      <c r="AU17" s="365">
        <v>94.605484919000006</v>
      </c>
      <c r="AV17" s="365">
        <v>94.143788611999994</v>
      </c>
      <c r="AW17" s="365">
        <v>94.079330272999997</v>
      </c>
      <c r="AX17" s="365">
        <v>94.139108583999999</v>
      </c>
      <c r="AY17" s="376">
        <v>94.516859999999994</v>
      </c>
      <c r="AZ17" s="376">
        <v>94.679810000000003</v>
      </c>
      <c r="BA17" s="376">
        <v>94.821700000000007</v>
      </c>
      <c r="BB17" s="376">
        <v>94.90804</v>
      </c>
      <c r="BC17" s="376">
        <v>95.033670000000001</v>
      </c>
      <c r="BD17" s="376">
        <v>95.164100000000005</v>
      </c>
      <c r="BE17" s="376">
        <v>95.298190000000005</v>
      </c>
      <c r="BF17" s="376">
        <v>95.439070000000001</v>
      </c>
      <c r="BG17" s="376">
        <v>95.585599999999999</v>
      </c>
      <c r="BH17" s="376">
        <v>95.766930000000002</v>
      </c>
      <c r="BI17" s="376">
        <v>95.902900000000002</v>
      </c>
      <c r="BJ17" s="376">
        <v>96.022670000000005</v>
      </c>
      <c r="BK17" s="376">
        <v>95.972149999999999</v>
      </c>
      <c r="BL17" s="376">
        <v>96.175049999999999</v>
      </c>
      <c r="BM17" s="376">
        <v>96.477310000000003</v>
      </c>
      <c r="BN17" s="376">
        <v>97.155510000000007</v>
      </c>
      <c r="BO17" s="376">
        <v>97.449020000000004</v>
      </c>
      <c r="BP17" s="376">
        <v>97.634429999999995</v>
      </c>
      <c r="BQ17" s="376">
        <v>97.560980000000001</v>
      </c>
      <c r="BR17" s="376">
        <v>97.643259999999998</v>
      </c>
      <c r="BS17" s="376">
        <v>97.730509999999995</v>
      </c>
      <c r="BT17" s="376">
        <v>97.822730000000007</v>
      </c>
      <c r="BU17" s="376">
        <v>97.919920000000005</v>
      </c>
      <c r="BV17" s="376">
        <v>98.022090000000006</v>
      </c>
    </row>
    <row r="18" spans="1:74" ht="11.05" customHeight="1" x14ac:dyDescent="0.2">
      <c r="A18" s="82" t="s">
        <v>395</v>
      </c>
      <c r="B18" s="551" t="s">
        <v>1027</v>
      </c>
      <c r="C18" s="365">
        <v>94.167102240999995</v>
      </c>
      <c r="D18" s="365">
        <v>94.272456484000003</v>
      </c>
      <c r="E18" s="365">
        <v>94.439087555</v>
      </c>
      <c r="F18" s="365">
        <v>94.781535231999996</v>
      </c>
      <c r="G18" s="365">
        <v>94.984815123999994</v>
      </c>
      <c r="H18" s="365">
        <v>95.163467009000001</v>
      </c>
      <c r="I18" s="365">
        <v>95.118223387</v>
      </c>
      <c r="J18" s="365">
        <v>95.397069884999993</v>
      </c>
      <c r="K18" s="365">
        <v>95.800739003000004</v>
      </c>
      <c r="L18" s="365">
        <v>96.692882698999995</v>
      </c>
      <c r="M18" s="365">
        <v>97.073458086000002</v>
      </c>
      <c r="N18" s="365">
        <v>97.306117123000007</v>
      </c>
      <c r="O18" s="365">
        <v>97.151201486000005</v>
      </c>
      <c r="P18" s="365">
        <v>97.267771565000004</v>
      </c>
      <c r="Q18" s="365">
        <v>97.416169037000003</v>
      </c>
      <c r="R18" s="365">
        <v>97.708586744000002</v>
      </c>
      <c r="S18" s="365">
        <v>97.836494369999997</v>
      </c>
      <c r="T18" s="365">
        <v>97.912084758000006</v>
      </c>
      <c r="U18" s="365">
        <v>98.040615533999997</v>
      </c>
      <c r="V18" s="365">
        <v>97.932628222999995</v>
      </c>
      <c r="W18" s="365">
        <v>97.693380453000003</v>
      </c>
      <c r="X18" s="365">
        <v>96.993280709000004</v>
      </c>
      <c r="Y18" s="365">
        <v>96.738705655999993</v>
      </c>
      <c r="Z18" s="365">
        <v>96.600063779999999</v>
      </c>
      <c r="AA18" s="365">
        <v>96.726004066000002</v>
      </c>
      <c r="AB18" s="365">
        <v>96.707741803999994</v>
      </c>
      <c r="AC18" s="365">
        <v>96.693925978999999</v>
      </c>
      <c r="AD18" s="365">
        <v>96.709595094999997</v>
      </c>
      <c r="AE18" s="365">
        <v>96.685893268000001</v>
      </c>
      <c r="AF18" s="365">
        <v>96.647859001</v>
      </c>
      <c r="AG18" s="365">
        <v>96.637408141999998</v>
      </c>
      <c r="AH18" s="365">
        <v>96.539272108999995</v>
      </c>
      <c r="AI18" s="365">
        <v>96.395366749999994</v>
      </c>
      <c r="AJ18" s="365">
        <v>96.106490128999994</v>
      </c>
      <c r="AK18" s="365">
        <v>95.945447569999999</v>
      </c>
      <c r="AL18" s="365">
        <v>95.813037136999995</v>
      </c>
      <c r="AM18" s="365">
        <v>95.662194850000006</v>
      </c>
      <c r="AN18" s="365">
        <v>95.622346652000004</v>
      </c>
      <c r="AO18" s="365">
        <v>95.646428564000004</v>
      </c>
      <c r="AP18" s="365">
        <v>95.899001756999994</v>
      </c>
      <c r="AQ18" s="365">
        <v>95.927523008999998</v>
      </c>
      <c r="AR18" s="365">
        <v>95.896553491999995</v>
      </c>
      <c r="AS18" s="365">
        <v>95.747664040000004</v>
      </c>
      <c r="AT18" s="365">
        <v>95.641534859000004</v>
      </c>
      <c r="AU18" s="365">
        <v>95.519736784000003</v>
      </c>
      <c r="AV18" s="365">
        <v>95.175892239999996</v>
      </c>
      <c r="AW18" s="365">
        <v>95.177539554999996</v>
      </c>
      <c r="AX18" s="365">
        <v>95.318301153999997</v>
      </c>
      <c r="AY18" s="376">
        <v>95.795289999999994</v>
      </c>
      <c r="AZ18" s="376">
        <v>96.066450000000003</v>
      </c>
      <c r="BA18" s="376">
        <v>96.328879999999998</v>
      </c>
      <c r="BB18" s="376">
        <v>96.573340000000002</v>
      </c>
      <c r="BC18" s="376">
        <v>96.82526</v>
      </c>
      <c r="BD18" s="376">
        <v>97.075389999999999</v>
      </c>
      <c r="BE18" s="376">
        <v>97.333709999999996</v>
      </c>
      <c r="BF18" s="376">
        <v>97.572770000000006</v>
      </c>
      <c r="BG18" s="376">
        <v>97.802549999999997</v>
      </c>
      <c r="BH18" s="376">
        <v>98.038089999999997</v>
      </c>
      <c r="BI18" s="376">
        <v>98.238020000000006</v>
      </c>
      <c r="BJ18" s="376">
        <v>98.417389999999997</v>
      </c>
      <c r="BK18" s="376">
        <v>98.413640000000001</v>
      </c>
      <c r="BL18" s="376">
        <v>98.673789999999997</v>
      </c>
      <c r="BM18" s="376">
        <v>99.035269999999997</v>
      </c>
      <c r="BN18" s="376">
        <v>99.779839999999993</v>
      </c>
      <c r="BO18" s="376">
        <v>100.1327</v>
      </c>
      <c r="BP18" s="376">
        <v>100.37560000000001</v>
      </c>
      <c r="BQ18" s="376">
        <v>100.3717</v>
      </c>
      <c r="BR18" s="376">
        <v>100.4973</v>
      </c>
      <c r="BS18" s="376">
        <v>100.6157</v>
      </c>
      <c r="BT18" s="376">
        <v>100.7266</v>
      </c>
      <c r="BU18" s="376">
        <v>100.83029999999999</v>
      </c>
      <c r="BV18" s="376">
        <v>100.92659999999999</v>
      </c>
    </row>
    <row r="19" spans="1:74" ht="11.05" customHeight="1" x14ac:dyDescent="0.2">
      <c r="A19" s="82" t="s">
        <v>396</v>
      </c>
      <c r="B19" s="551" t="s">
        <v>1028</v>
      </c>
      <c r="C19" s="365">
        <v>96.970535615000003</v>
      </c>
      <c r="D19" s="365">
        <v>97.124208764000002</v>
      </c>
      <c r="E19" s="365">
        <v>97.400468860000004</v>
      </c>
      <c r="F19" s="365">
        <v>98.041662575999993</v>
      </c>
      <c r="G19" s="365">
        <v>98.381336564999998</v>
      </c>
      <c r="H19" s="365">
        <v>98.661837499000001</v>
      </c>
      <c r="I19" s="365">
        <v>98.752752153000003</v>
      </c>
      <c r="J19" s="365">
        <v>99.012716894999997</v>
      </c>
      <c r="K19" s="365">
        <v>99.311318499999999</v>
      </c>
      <c r="L19" s="365">
        <v>99.746288559000007</v>
      </c>
      <c r="M19" s="365">
        <v>100.04886519999999</v>
      </c>
      <c r="N19" s="365">
        <v>100.31678001</v>
      </c>
      <c r="O19" s="365">
        <v>100.48688185</v>
      </c>
      <c r="P19" s="365">
        <v>100.73283635999999</v>
      </c>
      <c r="Q19" s="365">
        <v>100.9914924</v>
      </c>
      <c r="R19" s="365">
        <v>101.35464355000001</v>
      </c>
      <c r="S19" s="365">
        <v>101.56985745999999</v>
      </c>
      <c r="T19" s="365">
        <v>101.72892770999999</v>
      </c>
      <c r="U19" s="365">
        <v>101.92649555</v>
      </c>
      <c r="V19" s="365">
        <v>101.90229755</v>
      </c>
      <c r="W19" s="365">
        <v>101.75097495</v>
      </c>
      <c r="X19" s="365">
        <v>101.12901825</v>
      </c>
      <c r="Y19" s="365">
        <v>100.98107859</v>
      </c>
      <c r="Z19" s="365">
        <v>100.96364647</v>
      </c>
      <c r="AA19" s="365">
        <v>101.27984192</v>
      </c>
      <c r="AB19" s="365">
        <v>101.37108483</v>
      </c>
      <c r="AC19" s="365">
        <v>101.44049525</v>
      </c>
      <c r="AD19" s="365">
        <v>101.4950087</v>
      </c>
      <c r="AE19" s="365">
        <v>101.51555248</v>
      </c>
      <c r="AF19" s="365">
        <v>101.50906213</v>
      </c>
      <c r="AG19" s="365">
        <v>101.50301639</v>
      </c>
      <c r="AH19" s="365">
        <v>101.42184871000001</v>
      </c>
      <c r="AI19" s="365">
        <v>101.29303783</v>
      </c>
      <c r="AJ19" s="365">
        <v>100.98569136</v>
      </c>
      <c r="AK19" s="365">
        <v>100.85976339</v>
      </c>
      <c r="AL19" s="365">
        <v>100.78436152</v>
      </c>
      <c r="AM19" s="365">
        <v>100.72912555000001</v>
      </c>
      <c r="AN19" s="365">
        <v>100.77754604</v>
      </c>
      <c r="AO19" s="365">
        <v>100.8992628</v>
      </c>
      <c r="AP19" s="365">
        <v>101.36548912000001</v>
      </c>
      <c r="AQ19" s="365">
        <v>101.43038841000001</v>
      </c>
      <c r="AR19" s="365">
        <v>101.36517397999999</v>
      </c>
      <c r="AS19" s="365">
        <v>101.00425726</v>
      </c>
      <c r="AT19" s="365">
        <v>100.80300680000001</v>
      </c>
      <c r="AU19" s="365">
        <v>100.59583403000001</v>
      </c>
      <c r="AV19" s="365">
        <v>100.17973169</v>
      </c>
      <c r="AW19" s="365">
        <v>100.11296978</v>
      </c>
      <c r="AX19" s="365">
        <v>100.19254103</v>
      </c>
      <c r="AY19" s="376">
        <v>100.64790000000001</v>
      </c>
      <c r="AZ19" s="376">
        <v>100.848</v>
      </c>
      <c r="BA19" s="376">
        <v>101.02249999999999</v>
      </c>
      <c r="BB19" s="376">
        <v>101.1216</v>
      </c>
      <c r="BC19" s="376">
        <v>101.2817</v>
      </c>
      <c r="BD19" s="376">
        <v>101.45310000000001</v>
      </c>
      <c r="BE19" s="376">
        <v>101.6429</v>
      </c>
      <c r="BF19" s="376">
        <v>101.83199999999999</v>
      </c>
      <c r="BG19" s="376">
        <v>102.0273</v>
      </c>
      <c r="BH19" s="376">
        <v>102.2612</v>
      </c>
      <c r="BI19" s="376">
        <v>102.4447</v>
      </c>
      <c r="BJ19" s="376">
        <v>102.61020000000001</v>
      </c>
      <c r="BK19" s="376">
        <v>102.5951</v>
      </c>
      <c r="BL19" s="376">
        <v>102.84650000000001</v>
      </c>
      <c r="BM19" s="376">
        <v>103.20189999999999</v>
      </c>
      <c r="BN19" s="376">
        <v>103.9487</v>
      </c>
      <c r="BO19" s="376">
        <v>104.2963</v>
      </c>
      <c r="BP19" s="376">
        <v>104.5322</v>
      </c>
      <c r="BQ19" s="376">
        <v>104.5031</v>
      </c>
      <c r="BR19" s="376">
        <v>104.6305</v>
      </c>
      <c r="BS19" s="376">
        <v>104.7612</v>
      </c>
      <c r="BT19" s="376">
        <v>104.8952</v>
      </c>
      <c r="BU19" s="376">
        <v>105.0324</v>
      </c>
      <c r="BV19" s="376">
        <v>105.1728</v>
      </c>
    </row>
    <row r="20" spans="1:74" ht="11.05" customHeight="1" x14ac:dyDescent="0.2">
      <c r="A20" s="82" t="s">
        <v>397</v>
      </c>
      <c r="B20" s="551" t="s">
        <v>1029</v>
      </c>
      <c r="C20" s="365">
        <v>97.879201949000006</v>
      </c>
      <c r="D20" s="365">
        <v>98.084221565999997</v>
      </c>
      <c r="E20" s="365">
        <v>98.417501841000004</v>
      </c>
      <c r="F20" s="365">
        <v>99.177443625999999</v>
      </c>
      <c r="G20" s="365">
        <v>99.543444581000003</v>
      </c>
      <c r="H20" s="365">
        <v>99.813905555000005</v>
      </c>
      <c r="I20" s="365">
        <v>99.681808009999997</v>
      </c>
      <c r="J20" s="365">
        <v>99.991452929999994</v>
      </c>
      <c r="K20" s="365">
        <v>100.43582177</v>
      </c>
      <c r="L20" s="365">
        <v>101.35584375000001</v>
      </c>
      <c r="M20" s="365">
        <v>101.81396354</v>
      </c>
      <c r="N20" s="365">
        <v>102.15111035</v>
      </c>
      <c r="O20" s="365">
        <v>102.19468667</v>
      </c>
      <c r="P20" s="365">
        <v>102.41933566</v>
      </c>
      <c r="Q20" s="365">
        <v>102.65245978999999</v>
      </c>
      <c r="R20" s="365">
        <v>102.98611748</v>
      </c>
      <c r="S20" s="365">
        <v>103.16714813999999</v>
      </c>
      <c r="T20" s="365">
        <v>103.28761015000001</v>
      </c>
      <c r="U20" s="365">
        <v>103.43970817</v>
      </c>
      <c r="V20" s="365">
        <v>103.3698794</v>
      </c>
      <c r="W20" s="365">
        <v>103.1703285</v>
      </c>
      <c r="X20" s="365">
        <v>102.49051888</v>
      </c>
      <c r="Y20" s="365">
        <v>102.29442615000001</v>
      </c>
      <c r="Z20" s="365">
        <v>102.23151374</v>
      </c>
      <c r="AA20" s="365">
        <v>102.46085074</v>
      </c>
      <c r="AB20" s="365">
        <v>102.54499712</v>
      </c>
      <c r="AC20" s="365">
        <v>102.64302197000001</v>
      </c>
      <c r="AD20" s="365">
        <v>102.80882991999999</v>
      </c>
      <c r="AE20" s="365">
        <v>102.89418327</v>
      </c>
      <c r="AF20" s="365">
        <v>102.95298665</v>
      </c>
      <c r="AG20" s="365">
        <v>102.9876151</v>
      </c>
      <c r="AH20" s="365">
        <v>102.99153722</v>
      </c>
      <c r="AI20" s="365">
        <v>102.96712805999999</v>
      </c>
      <c r="AJ20" s="365">
        <v>102.87056204</v>
      </c>
      <c r="AK20" s="365">
        <v>102.82235953</v>
      </c>
      <c r="AL20" s="365">
        <v>102.77869493999999</v>
      </c>
      <c r="AM20" s="365">
        <v>102.62960794999999</v>
      </c>
      <c r="AN20" s="365">
        <v>102.67748944</v>
      </c>
      <c r="AO20" s="365">
        <v>102.81237908</v>
      </c>
      <c r="AP20" s="365">
        <v>103.27785577</v>
      </c>
      <c r="AQ20" s="365">
        <v>103.40407757</v>
      </c>
      <c r="AR20" s="365">
        <v>103.43462338</v>
      </c>
      <c r="AS20" s="365">
        <v>103.31821536</v>
      </c>
      <c r="AT20" s="365">
        <v>103.19586753</v>
      </c>
      <c r="AU20" s="365">
        <v>103.01630208</v>
      </c>
      <c r="AV20" s="365">
        <v>102.48185345</v>
      </c>
      <c r="AW20" s="365">
        <v>102.41110189</v>
      </c>
      <c r="AX20" s="365">
        <v>102.50638185</v>
      </c>
      <c r="AY20" s="376">
        <v>102.99890000000001</v>
      </c>
      <c r="AZ20" s="376">
        <v>103.25279999999999</v>
      </c>
      <c r="BA20" s="376">
        <v>103.49939999999999</v>
      </c>
      <c r="BB20" s="376">
        <v>103.714</v>
      </c>
      <c r="BC20" s="376">
        <v>103.96420000000001</v>
      </c>
      <c r="BD20" s="376">
        <v>104.22539999999999</v>
      </c>
      <c r="BE20" s="376">
        <v>104.51439999999999</v>
      </c>
      <c r="BF20" s="376">
        <v>104.7852</v>
      </c>
      <c r="BG20" s="376">
        <v>105.0545</v>
      </c>
      <c r="BH20" s="376">
        <v>105.34990000000001</v>
      </c>
      <c r="BI20" s="376">
        <v>105.5954</v>
      </c>
      <c r="BJ20" s="376">
        <v>105.8186</v>
      </c>
      <c r="BK20" s="376">
        <v>105.8462</v>
      </c>
      <c r="BL20" s="376">
        <v>106.1549</v>
      </c>
      <c r="BM20" s="376">
        <v>106.5714</v>
      </c>
      <c r="BN20" s="376">
        <v>107.3969</v>
      </c>
      <c r="BO20" s="376">
        <v>107.803</v>
      </c>
      <c r="BP20" s="376">
        <v>108.09099999999999</v>
      </c>
      <c r="BQ20" s="376">
        <v>108.10590000000001</v>
      </c>
      <c r="BR20" s="376">
        <v>108.27379999999999</v>
      </c>
      <c r="BS20" s="376">
        <v>108.43989999999999</v>
      </c>
      <c r="BT20" s="376">
        <v>108.604</v>
      </c>
      <c r="BU20" s="376">
        <v>108.7662</v>
      </c>
      <c r="BV20" s="376">
        <v>108.9264</v>
      </c>
    </row>
    <row r="21" spans="1:74" ht="11.05" customHeight="1" x14ac:dyDescent="0.2">
      <c r="A21" s="82" t="s">
        <v>398</v>
      </c>
      <c r="B21" s="551" t="s">
        <v>1030</v>
      </c>
      <c r="C21" s="365">
        <v>96.407056452999996</v>
      </c>
      <c r="D21" s="365">
        <v>96.531863818000005</v>
      </c>
      <c r="E21" s="365">
        <v>96.763284892000001</v>
      </c>
      <c r="F21" s="365">
        <v>97.310979168000003</v>
      </c>
      <c r="G21" s="365">
        <v>97.598383040000002</v>
      </c>
      <c r="H21" s="365">
        <v>97.835155999999998</v>
      </c>
      <c r="I21" s="365">
        <v>97.844605931999993</v>
      </c>
      <c r="J21" s="365">
        <v>98.112636158000001</v>
      </c>
      <c r="K21" s="365">
        <v>98.462554561000005</v>
      </c>
      <c r="L21" s="365">
        <v>99.092512279999994</v>
      </c>
      <c r="M21" s="365">
        <v>99.457593681999995</v>
      </c>
      <c r="N21" s="365">
        <v>99.755949907000002</v>
      </c>
      <c r="O21" s="365">
        <v>99.866015410000003</v>
      </c>
      <c r="P21" s="365">
        <v>100.12209544</v>
      </c>
      <c r="Q21" s="365">
        <v>100.40262445</v>
      </c>
      <c r="R21" s="365">
        <v>100.84589404</v>
      </c>
      <c r="S21" s="365">
        <v>101.0716023</v>
      </c>
      <c r="T21" s="365">
        <v>101.21804084</v>
      </c>
      <c r="U21" s="365">
        <v>101.36694356</v>
      </c>
      <c r="V21" s="365">
        <v>101.29354222000001</v>
      </c>
      <c r="W21" s="365">
        <v>101.07957072000001</v>
      </c>
      <c r="X21" s="365">
        <v>100.37472049</v>
      </c>
      <c r="Y21" s="365">
        <v>100.14234012</v>
      </c>
      <c r="Z21" s="365">
        <v>100.03212103</v>
      </c>
      <c r="AA21" s="365">
        <v>100.20268775</v>
      </c>
      <c r="AB21" s="365">
        <v>100.21782281999999</v>
      </c>
      <c r="AC21" s="365">
        <v>100.23615078</v>
      </c>
      <c r="AD21" s="365">
        <v>100.30119716</v>
      </c>
      <c r="AE21" s="365">
        <v>100.29326674000001</v>
      </c>
      <c r="AF21" s="365">
        <v>100.25588504</v>
      </c>
      <c r="AG21" s="365">
        <v>100.17428251</v>
      </c>
      <c r="AH21" s="365">
        <v>100.08907547</v>
      </c>
      <c r="AI21" s="365">
        <v>99.985494344000003</v>
      </c>
      <c r="AJ21" s="365">
        <v>99.786813851000005</v>
      </c>
      <c r="AK21" s="365">
        <v>99.704028527999995</v>
      </c>
      <c r="AL21" s="365">
        <v>99.660413087999999</v>
      </c>
      <c r="AM21" s="365">
        <v>99.639905314000004</v>
      </c>
      <c r="AN21" s="365">
        <v>99.686676300000002</v>
      </c>
      <c r="AO21" s="365">
        <v>99.784663831000003</v>
      </c>
      <c r="AP21" s="365">
        <v>100.05512985999999</v>
      </c>
      <c r="AQ21" s="365">
        <v>100.16460401000001</v>
      </c>
      <c r="AR21" s="365">
        <v>100.23434825</v>
      </c>
      <c r="AS21" s="365">
        <v>100.27012015</v>
      </c>
      <c r="AT21" s="365">
        <v>100.25608636</v>
      </c>
      <c r="AU21" s="365">
        <v>100.19800446000001</v>
      </c>
      <c r="AV21" s="365">
        <v>99.861965921999996</v>
      </c>
      <c r="AW21" s="365">
        <v>99.891219219999996</v>
      </c>
      <c r="AX21" s="365">
        <v>100.05185582</v>
      </c>
      <c r="AY21" s="376">
        <v>100.5273</v>
      </c>
      <c r="AZ21" s="376">
        <v>100.81310000000001</v>
      </c>
      <c r="BA21" s="376">
        <v>101.09269999999999</v>
      </c>
      <c r="BB21" s="376">
        <v>101.34990000000001</v>
      </c>
      <c r="BC21" s="376">
        <v>101.6293</v>
      </c>
      <c r="BD21" s="376">
        <v>101.91459999999999</v>
      </c>
      <c r="BE21" s="376">
        <v>102.22709999999999</v>
      </c>
      <c r="BF21" s="376">
        <v>102.5086</v>
      </c>
      <c r="BG21" s="376">
        <v>102.78019999999999</v>
      </c>
      <c r="BH21" s="376">
        <v>103.0505</v>
      </c>
      <c r="BI21" s="376">
        <v>103.2959</v>
      </c>
      <c r="BJ21" s="376">
        <v>103.5249</v>
      </c>
      <c r="BK21" s="376">
        <v>103.5915</v>
      </c>
      <c r="BL21" s="376">
        <v>103.8973</v>
      </c>
      <c r="BM21" s="376">
        <v>104.2962</v>
      </c>
      <c r="BN21" s="376">
        <v>105.0595</v>
      </c>
      <c r="BO21" s="376">
        <v>105.4415</v>
      </c>
      <c r="BP21" s="376">
        <v>105.7132</v>
      </c>
      <c r="BQ21" s="376">
        <v>105.7354</v>
      </c>
      <c r="BR21" s="376">
        <v>105.8912</v>
      </c>
      <c r="BS21" s="376">
        <v>106.0414</v>
      </c>
      <c r="BT21" s="376">
        <v>106.18600000000001</v>
      </c>
      <c r="BU21" s="376">
        <v>106.3248</v>
      </c>
      <c r="BV21" s="376">
        <v>106.458</v>
      </c>
    </row>
    <row r="22" spans="1:74" ht="11.05" customHeight="1" x14ac:dyDescent="0.2">
      <c r="A22" s="82" t="s">
        <v>399</v>
      </c>
      <c r="B22" s="551" t="s">
        <v>1031</v>
      </c>
      <c r="C22" s="365">
        <v>97.274046333000001</v>
      </c>
      <c r="D22" s="365">
        <v>97.412130847</v>
      </c>
      <c r="E22" s="365">
        <v>97.751384560000005</v>
      </c>
      <c r="F22" s="365">
        <v>98.712764421000003</v>
      </c>
      <c r="G22" s="365">
        <v>99.138638823999997</v>
      </c>
      <c r="H22" s="365">
        <v>99.449964715999997</v>
      </c>
      <c r="I22" s="365">
        <v>99.317602566000005</v>
      </c>
      <c r="J22" s="365">
        <v>99.646686086000003</v>
      </c>
      <c r="K22" s="365">
        <v>100.10807574</v>
      </c>
      <c r="L22" s="365">
        <v>101.01659991</v>
      </c>
      <c r="M22" s="365">
        <v>101.50648056</v>
      </c>
      <c r="N22" s="365">
        <v>101.89254606999999</v>
      </c>
      <c r="O22" s="365">
        <v>101.96950171</v>
      </c>
      <c r="P22" s="365">
        <v>102.30190798</v>
      </c>
      <c r="Q22" s="365">
        <v>102.68447015</v>
      </c>
      <c r="R22" s="365">
        <v>103.25829441</v>
      </c>
      <c r="S22" s="365">
        <v>103.63533873999999</v>
      </c>
      <c r="T22" s="365">
        <v>103.95670933</v>
      </c>
      <c r="U22" s="365">
        <v>104.34534395</v>
      </c>
      <c r="V22" s="365">
        <v>104.46316373000001</v>
      </c>
      <c r="W22" s="365">
        <v>104.43310644</v>
      </c>
      <c r="X22" s="365">
        <v>103.89270549</v>
      </c>
      <c r="Y22" s="365">
        <v>103.83874401999999</v>
      </c>
      <c r="Z22" s="365">
        <v>103.90875542000001</v>
      </c>
      <c r="AA22" s="365">
        <v>104.24727853</v>
      </c>
      <c r="AB22" s="365">
        <v>104.45683157000001</v>
      </c>
      <c r="AC22" s="365">
        <v>104.68195339</v>
      </c>
      <c r="AD22" s="365">
        <v>105.00973426</v>
      </c>
      <c r="AE22" s="365">
        <v>105.20067588000001</v>
      </c>
      <c r="AF22" s="365">
        <v>105.34186853999999</v>
      </c>
      <c r="AG22" s="365">
        <v>105.4722754</v>
      </c>
      <c r="AH22" s="365">
        <v>105.48474779</v>
      </c>
      <c r="AI22" s="365">
        <v>105.41824887</v>
      </c>
      <c r="AJ22" s="365">
        <v>105.07597712</v>
      </c>
      <c r="AK22" s="365">
        <v>104.99913671</v>
      </c>
      <c r="AL22" s="365">
        <v>104.99092611</v>
      </c>
      <c r="AM22" s="365">
        <v>105.01480245</v>
      </c>
      <c r="AN22" s="365">
        <v>105.17125867</v>
      </c>
      <c r="AO22" s="365">
        <v>105.42375188</v>
      </c>
      <c r="AP22" s="365">
        <v>105.99469784999999</v>
      </c>
      <c r="AQ22" s="365">
        <v>106.27245323</v>
      </c>
      <c r="AR22" s="365">
        <v>106.47943377</v>
      </c>
      <c r="AS22" s="365">
        <v>106.61765327000001</v>
      </c>
      <c r="AT22" s="365">
        <v>106.6815738</v>
      </c>
      <c r="AU22" s="365">
        <v>106.67320915000001</v>
      </c>
      <c r="AV22" s="365">
        <v>106.34567706</v>
      </c>
      <c r="AW22" s="365">
        <v>106.37790373</v>
      </c>
      <c r="AX22" s="365">
        <v>106.52300691000001</v>
      </c>
      <c r="AY22" s="376">
        <v>106.9546</v>
      </c>
      <c r="AZ22" s="376">
        <v>107.1952</v>
      </c>
      <c r="BA22" s="376">
        <v>107.4186</v>
      </c>
      <c r="BB22" s="376">
        <v>107.5872</v>
      </c>
      <c r="BC22" s="376">
        <v>107.8039</v>
      </c>
      <c r="BD22" s="376">
        <v>108.0312</v>
      </c>
      <c r="BE22" s="376">
        <v>108.28579999999999</v>
      </c>
      <c r="BF22" s="376">
        <v>108.52200000000001</v>
      </c>
      <c r="BG22" s="376">
        <v>108.75660000000001</v>
      </c>
      <c r="BH22" s="376">
        <v>109.0107</v>
      </c>
      <c r="BI22" s="376">
        <v>109.22580000000001</v>
      </c>
      <c r="BJ22" s="376">
        <v>109.423</v>
      </c>
      <c r="BK22" s="376">
        <v>109.43210000000001</v>
      </c>
      <c r="BL22" s="376">
        <v>109.7217</v>
      </c>
      <c r="BM22" s="376">
        <v>110.1212</v>
      </c>
      <c r="BN22" s="376">
        <v>110.9395</v>
      </c>
      <c r="BO22" s="376">
        <v>111.32769999999999</v>
      </c>
      <c r="BP22" s="376">
        <v>111.5945</v>
      </c>
      <c r="BQ22" s="376">
        <v>111.57129999999999</v>
      </c>
      <c r="BR22" s="376">
        <v>111.7216</v>
      </c>
      <c r="BS22" s="376">
        <v>111.877</v>
      </c>
      <c r="BT22" s="376">
        <v>112.0373</v>
      </c>
      <c r="BU22" s="376">
        <v>112.2025</v>
      </c>
      <c r="BV22" s="376">
        <v>112.3728</v>
      </c>
    </row>
    <row r="23" spans="1:74" ht="11.05" customHeight="1" x14ac:dyDescent="0.2">
      <c r="A23" s="82" t="s">
        <v>400</v>
      </c>
      <c r="B23" s="551" t="s">
        <v>1032</v>
      </c>
      <c r="C23" s="365">
        <v>105.04170624</v>
      </c>
      <c r="D23" s="365">
        <v>105.52146985</v>
      </c>
      <c r="E23" s="365">
        <v>106.16042100999999</v>
      </c>
      <c r="F23" s="365">
        <v>107.39420653000001</v>
      </c>
      <c r="G23" s="365">
        <v>108.02479768000001</v>
      </c>
      <c r="H23" s="365">
        <v>108.48784128</v>
      </c>
      <c r="I23" s="365">
        <v>108.42214414999999</v>
      </c>
      <c r="J23" s="365">
        <v>108.82098750999999</v>
      </c>
      <c r="K23" s="365">
        <v>109.3231782</v>
      </c>
      <c r="L23" s="365">
        <v>110.21604316</v>
      </c>
      <c r="M23" s="365">
        <v>110.7094333</v>
      </c>
      <c r="N23" s="365">
        <v>111.09067557</v>
      </c>
      <c r="O23" s="365">
        <v>111.22810286000001</v>
      </c>
      <c r="P23" s="365">
        <v>111.48379970000001</v>
      </c>
      <c r="Q23" s="365">
        <v>111.72609898</v>
      </c>
      <c r="R23" s="365">
        <v>111.96389911999999</v>
      </c>
      <c r="S23" s="365">
        <v>112.17272948999999</v>
      </c>
      <c r="T23" s="365">
        <v>112.36148849</v>
      </c>
      <c r="U23" s="365">
        <v>112.78483174</v>
      </c>
      <c r="V23" s="365">
        <v>112.7424563</v>
      </c>
      <c r="W23" s="365">
        <v>112.48901778</v>
      </c>
      <c r="X23" s="365">
        <v>111.56274008</v>
      </c>
      <c r="Y23" s="365">
        <v>111.23350748</v>
      </c>
      <c r="Z23" s="365">
        <v>111.0395439</v>
      </c>
      <c r="AA23" s="365">
        <v>111.12576564</v>
      </c>
      <c r="AB23" s="365">
        <v>111.09365282</v>
      </c>
      <c r="AC23" s="365">
        <v>111.08812175</v>
      </c>
      <c r="AD23" s="365">
        <v>111.15606404</v>
      </c>
      <c r="AE23" s="365">
        <v>111.16852780000001</v>
      </c>
      <c r="AF23" s="365">
        <v>111.17240461999999</v>
      </c>
      <c r="AG23" s="365">
        <v>111.18361778000001</v>
      </c>
      <c r="AH23" s="365">
        <v>111.1583783</v>
      </c>
      <c r="AI23" s="365">
        <v>111.11260943000001</v>
      </c>
      <c r="AJ23" s="365">
        <v>110.93695640999999</v>
      </c>
      <c r="AK23" s="365">
        <v>110.93214485</v>
      </c>
      <c r="AL23" s="365">
        <v>110.98881999</v>
      </c>
      <c r="AM23" s="365">
        <v>111.11107353</v>
      </c>
      <c r="AN23" s="365">
        <v>111.28765327000001</v>
      </c>
      <c r="AO23" s="365">
        <v>111.52265093</v>
      </c>
      <c r="AP23" s="365">
        <v>112.03986992</v>
      </c>
      <c r="AQ23" s="365">
        <v>112.22385084</v>
      </c>
      <c r="AR23" s="365">
        <v>112.2983971</v>
      </c>
      <c r="AS23" s="365">
        <v>112.12895841</v>
      </c>
      <c r="AT23" s="365">
        <v>112.08554809</v>
      </c>
      <c r="AU23" s="365">
        <v>112.03361583</v>
      </c>
      <c r="AV23" s="365">
        <v>111.8176212</v>
      </c>
      <c r="AW23" s="365">
        <v>111.86530042</v>
      </c>
      <c r="AX23" s="365">
        <v>112.02111304</v>
      </c>
      <c r="AY23" s="376">
        <v>112.43600000000001</v>
      </c>
      <c r="AZ23" s="376">
        <v>112.6949</v>
      </c>
      <c r="BA23" s="376">
        <v>112.9486</v>
      </c>
      <c r="BB23" s="376">
        <v>113.17610000000001</v>
      </c>
      <c r="BC23" s="376">
        <v>113.4355</v>
      </c>
      <c r="BD23" s="376">
        <v>113.7056</v>
      </c>
      <c r="BE23" s="376">
        <v>114.01</v>
      </c>
      <c r="BF23" s="376">
        <v>114.2839</v>
      </c>
      <c r="BG23" s="376">
        <v>114.5509</v>
      </c>
      <c r="BH23" s="376">
        <v>114.8219</v>
      </c>
      <c r="BI23" s="376">
        <v>115.0668</v>
      </c>
      <c r="BJ23" s="376">
        <v>115.29649999999999</v>
      </c>
      <c r="BK23" s="376">
        <v>115.339</v>
      </c>
      <c r="BL23" s="376">
        <v>115.6675</v>
      </c>
      <c r="BM23" s="376">
        <v>116.1099</v>
      </c>
      <c r="BN23" s="376">
        <v>116.9876</v>
      </c>
      <c r="BO23" s="376">
        <v>117.41670000000001</v>
      </c>
      <c r="BP23" s="376">
        <v>117.7186</v>
      </c>
      <c r="BQ23" s="376">
        <v>117.72799999999999</v>
      </c>
      <c r="BR23" s="376">
        <v>117.8995</v>
      </c>
      <c r="BS23" s="376">
        <v>118.06780000000001</v>
      </c>
      <c r="BT23" s="376">
        <v>118.2328</v>
      </c>
      <c r="BU23" s="376">
        <v>118.3946</v>
      </c>
      <c r="BV23" s="376">
        <v>118.5532</v>
      </c>
    </row>
    <row r="24" spans="1:74" ht="11.05" customHeight="1" x14ac:dyDescent="0.2">
      <c r="A24" s="82" t="s">
        <v>401</v>
      </c>
      <c r="B24" s="551" t="s">
        <v>1035</v>
      </c>
      <c r="C24" s="365">
        <v>92.896136734999999</v>
      </c>
      <c r="D24" s="365">
        <v>92.996775920999994</v>
      </c>
      <c r="E24" s="365">
        <v>93.350918722000003</v>
      </c>
      <c r="F24" s="365">
        <v>94.525891689000005</v>
      </c>
      <c r="G24" s="365">
        <v>94.961546804999998</v>
      </c>
      <c r="H24" s="365">
        <v>95.225210621000002</v>
      </c>
      <c r="I24" s="365">
        <v>94.872203413999998</v>
      </c>
      <c r="J24" s="365">
        <v>95.125394424999996</v>
      </c>
      <c r="K24" s="365">
        <v>95.540103930000001</v>
      </c>
      <c r="L24" s="365">
        <v>96.472481462999994</v>
      </c>
      <c r="M24" s="365">
        <v>96.943115805000005</v>
      </c>
      <c r="N24" s="365">
        <v>97.308156491999995</v>
      </c>
      <c r="O24" s="365">
        <v>97.451265061000001</v>
      </c>
      <c r="P24" s="365">
        <v>97.692372280000001</v>
      </c>
      <c r="Q24" s="365">
        <v>97.915139687999996</v>
      </c>
      <c r="R24" s="365">
        <v>98.157300414000005</v>
      </c>
      <c r="S24" s="365">
        <v>98.315088353999997</v>
      </c>
      <c r="T24" s="365">
        <v>98.426236638000006</v>
      </c>
      <c r="U24" s="365">
        <v>98.641531155999999</v>
      </c>
      <c r="V24" s="365">
        <v>98.546310707000004</v>
      </c>
      <c r="W24" s="365">
        <v>98.291361183999996</v>
      </c>
      <c r="X24" s="365">
        <v>97.503143660999996</v>
      </c>
      <c r="Y24" s="365">
        <v>97.208890181000001</v>
      </c>
      <c r="Z24" s="365">
        <v>97.035061819999996</v>
      </c>
      <c r="AA24" s="365">
        <v>97.173717135000004</v>
      </c>
      <c r="AB24" s="365">
        <v>97.096695092000004</v>
      </c>
      <c r="AC24" s="365">
        <v>96.99605425</v>
      </c>
      <c r="AD24" s="365">
        <v>96.864461645000006</v>
      </c>
      <c r="AE24" s="365">
        <v>96.722082924999995</v>
      </c>
      <c r="AF24" s="365">
        <v>96.561585125999997</v>
      </c>
      <c r="AG24" s="365">
        <v>96.267463542000002</v>
      </c>
      <c r="AH24" s="365">
        <v>96.157356118999999</v>
      </c>
      <c r="AI24" s="365">
        <v>96.115758150000005</v>
      </c>
      <c r="AJ24" s="365">
        <v>96.353671578999993</v>
      </c>
      <c r="AK24" s="365">
        <v>96.290841057999998</v>
      </c>
      <c r="AL24" s="365">
        <v>96.138268530999994</v>
      </c>
      <c r="AM24" s="365">
        <v>95.732792234000001</v>
      </c>
      <c r="AN24" s="365">
        <v>95.523107022000005</v>
      </c>
      <c r="AO24" s="365">
        <v>95.346051127999999</v>
      </c>
      <c r="AP24" s="365">
        <v>95.285610938000005</v>
      </c>
      <c r="AQ24" s="365">
        <v>95.110823894999996</v>
      </c>
      <c r="AR24" s="365">
        <v>94.905676384000003</v>
      </c>
      <c r="AS24" s="365">
        <v>94.694184927999999</v>
      </c>
      <c r="AT24" s="365">
        <v>94.410304088000004</v>
      </c>
      <c r="AU24" s="365">
        <v>94.078050387999994</v>
      </c>
      <c r="AV24" s="365">
        <v>93.312679168000003</v>
      </c>
      <c r="AW24" s="365">
        <v>93.172238242000006</v>
      </c>
      <c r="AX24" s="365">
        <v>93.271982950999998</v>
      </c>
      <c r="AY24" s="376">
        <v>94.033580000000001</v>
      </c>
      <c r="AZ24" s="376">
        <v>94.297449999999998</v>
      </c>
      <c r="BA24" s="376">
        <v>94.485249999999994</v>
      </c>
      <c r="BB24" s="376">
        <v>94.478949999999998</v>
      </c>
      <c r="BC24" s="376">
        <v>94.603149999999999</v>
      </c>
      <c r="BD24" s="376">
        <v>94.739789999999999</v>
      </c>
      <c r="BE24" s="376">
        <v>94.894490000000005</v>
      </c>
      <c r="BF24" s="376">
        <v>95.051850000000002</v>
      </c>
      <c r="BG24" s="376">
        <v>95.217479999999995</v>
      </c>
      <c r="BH24" s="376">
        <v>95.408439999999999</v>
      </c>
      <c r="BI24" s="376">
        <v>95.577789999999993</v>
      </c>
      <c r="BJ24" s="376">
        <v>95.742599999999996</v>
      </c>
      <c r="BK24" s="376">
        <v>95.763940000000005</v>
      </c>
      <c r="BL24" s="376">
        <v>96.023849999999996</v>
      </c>
      <c r="BM24" s="376">
        <v>96.383420000000001</v>
      </c>
      <c r="BN24" s="376">
        <v>97.116690000000006</v>
      </c>
      <c r="BO24" s="376">
        <v>97.470020000000005</v>
      </c>
      <c r="BP24" s="376">
        <v>97.717460000000003</v>
      </c>
      <c r="BQ24" s="376">
        <v>97.724649999999997</v>
      </c>
      <c r="BR24" s="376">
        <v>97.861090000000004</v>
      </c>
      <c r="BS24" s="376">
        <v>97.992410000000007</v>
      </c>
      <c r="BT24" s="376">
        <v>98.118610000000004</v>
      </c>
      <c r="BU24" s="376">
        <v>98.239689999999996</v>
      </c>
      <c r="BV24" s="376">
        <v>98.355649999999997</v>
      </c>
    </row>
    <row r="25" spans="1:74" ht="11.05" customHeight="1" x14ac:dyDescent="0.2">
      <c r="A25" s="82"/>
      <c r="B25" s="92" t="s">
        <v>1437</v>
      </c>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2"/>
      <c r="AL25" s="542"/>
      <c r="AM25" s="542"/>
      <c r="AN25" s="542"/>
      <c r="AO25" s="542"/>
      <c r="AP25" s="542"/>
      <c r="AQ25" s="542"/>
      <c r="AR25" s="542"/>
      <c r="AS25" s="542"/>
      <c r="AT25" s="542"/>
      <c r="AU25" s="542"/>
      <c r="AV25" s="542"/>
      <c r="AW25" s="542"/>
      <c r="AX25" s="542"/>
      <c r="AY25" s="548"/>
      <c r="AZ25" s="548"/>
      <c r="BA25" s="548"/>
      <c r="BB25" s="548"/>
      <c r="BC25" s="548"/>
      <c r="BD25" s="548"/>
      <c r="BE25" s="548"/>
      <c r="BF25" s="548"/>
      <c r="BG25" s="548"/>
      <c r="BH25" s="548"/>
      <c r="BI25" s="548"/>
      <c r="BJ25" s="548"/>
      <c r="BK25" s="548"/>
      <c r="BL25" s="548"/>
      <c r="BM25" s="548"/>
      <c r="BN25" s="548"/>
      <c r="BO25" s="548"/>
      <c r="BP25" s="548"/>
      <c r="BQ25" s="548"/>
      <c r="BR25" s="548"/>
      <c r="BS25" s="548"/>
      <c r="BT25" s="548"/>
      <c r="BU25" s="548"/>
      <c r="BV25" s="548"/>
    </row>
    <row r="26" spans="1:74" ht="11.05" customHeight="1" x14ac:dyDescent="0.2">
      <c r="A26" s="82" t="s">
        <v>402</v>
      </c>
      <c r="B26" s="551" t="s">
        <v>1025</v>
      </c>
      <c r="C26" s="369">
        <v>1067.9652192999999</v>
      </c>
      <c r="D26" s="369">
        <v>1084.3689181</v>
      </c>
      <c r="E26" s="369">
        <v>1085.0439243000001</v>
      </c>
      <c r="F26" s="369">
        <v>1043.9922038</v>
      </c>
      <c r="G26" s="369">
        <v>1032.7083502999999</v>
      </c>
      <c r="H26" s="369">
        <v>1025.1943299</v>
      </c>
      <c r="I26" s="369">
        <v>1027.7049887000001</v>
      </c>
      <c r="J26" s="369">
        <v>1023.0394994</v>
      </c>
      <c r="K26" s="369">
        <v>1017.4527083</v>
      </c>
      <c r="L26" s="369">
        <v>1009.9873376</v>
      </c>
      <c r="M26" s="369">
        <v>1003.2759012</v>
      </c>
      <c r="N26" s="369">
        <v>996.36112146000005</v>
      </c>
      <c r="O26" s="369">
        <v>988.23478289000002</v>
      </c>
      <c r="P26" s="369">
        <v>981.66947775000006</v>
      </c>
      <c r="Q26" s="369">
        <v>975.65699067000003</v>
      </c>
      <c r="R26" s="369">
        <v>968.47437237999998</v>
      </c>
      <c r="S26" s="369">
        <v>964.85973343000001</v>
      </c>
      <c r="T26" s="369">
        <v>963.09012452000002</v>
      </c>
      <c r="U26" s="369">
        <v>963.84827543999995</v>
      </c>
      <c r="V26" s="369">
        <v>965.25667928999997</v>
      </c>
      <c r="W26" s="369">
        <v>967.99806584999999</v>
      </c>
      <c r="X26" s="369">
        <v>976.24338608999994</v>
      </c>
      <c r="Y26" s="369">
        <v>978.52252483999996</v>
      </c>
      <c r="Z26" s="369">
        <v>979.00643307999997</v>
      </c>
      <c r="AA26" s="369">
        <v>973.51358511000001</v>
      </c>
      <c r="AB26" s="369">
        <v>973.54317659000003</v>
      </c>
      <c r="AC26" s="369">
        <v>974.91368183999998</v>
      </c>
      <c r="AD26" s="369">
        <v>980.04160468999999</v>
      </c>
      <c r="AE26" s="369">
        <v>982.28155958000002</v>
      </c>
      <c r="AF26" s="369">
        <v>984.05005036</v>
      </c>
      <c r="AG26" s="369">
        <v>983.79559308</v>
      </c>
      <c r="AH26" s="369">
        <v>985.78476856999998</v>
      </c>
      <c r="AI26" s="369">
        <v>988.46609289000003</v>
      </c>
      <c r="AJ26" s="369">
        <v>991.26319874000001</v>
      </c>
      <c r="AK26" s="369">
        <v>995.76109622000001</v>
      </c>
      <c r="AL26" s="369">
        <v>1001.383418</v>
      </c>
      <c r="AM26" s="369">
        <v>1012.6077795</v>
      </c>
      <c r="AN26" s="369">
        <v>1017.1207384000001</v>
      </c>
      <c r="AO26" s="369">
        <v>1019.39991</v>
      </c>
      <c r="AP26" s="369">
        <v>1016.0664582000001</v>
      </c>
      <c r="AQ26" s="369">
        <v>1016.4121824</v>
      </c>
      <c r="AR26" s="369">
        <v>1017.0582466</v>
      </c>
      <c r="AS26" s="369">
        <v>1017.6783656</v>
      </c>
      <c r="AT26" s="369">
        <v>1019.1698234</v>
      </c>
      <c r="AU26" s="369">
        <v>1021.2063349</v>
      </c>
      <c r="AV26" s="369">
        <v>1024.6274162</v>
      </c>
      <c r="AW26" s="369">
        <v>1027.1243979999999</v>
      </c>
      <c r="AX26" s="369">
        <v>1029.5367963000001</v>
      </c>
      <c r="AY26" s="380">
        <v>1031.925</v>
      </c>
      <c r="AZ26" s="380">
        <v>1034.123</v>
      </c>
      <c r="BA26" s="380">
        <v>1036.192</v>
      </c>
      <c r="BB26" s="380">
        <v>1038.1110000000001</v>
      </c>
      <c r="BC26" s="380">
        <v>1039.9349999999999</v>
      </c>
      <c r="BD26" s="380">
        <v>1041.645</v>
      </c>
      <c r="BE26" s="380">
        <v>1043.0920000000001</v>
      </c>
      <c r="BF26" s="380">
        <v>1044.684</v>
      </c>
      <c r="BG26" s="380">
        <v>1046.2719999999999</v>
      </c>
      <c r="BH26" s="380">
        <v>1047.5139999999999</v>
      </c>
      <c r="BI26" s="380">
        <v>1049.355</v>
      </c>
      <c r="BJ26" s="380">
        <v>1051.45</v>
      </c>
      <c r="BK26" s="380">
        <v>1054.0029999999999</v>
      </c>
      <c r="BL26" s="380">
        <v>1056.4570000000001</v>
      </c>
      <c r="BM26" s="380">
        <v>1059.0139999999999</v>
      </c>
      <c r="BN26" s="380">
        <v>1062.26</v>
      </c>
      <c r="BO26" s="380">
        <v>1064.5840000000001</v>
      </c>
      <c r="BP26" s="380">
        <v>1066.5719999999999</v>
      </c>
      <c r="BQ26" s="380">
        <v>1067.6590000000001</v>
      </c>
      <c r="BR26" s="380">
        <v>1069.4000000000001</v>
      </c>
      <c r="BS26" s="380">
        <v>1071.23</v>
      </c>
      <c r="BT26" s="380">
        <v>1073.1479999999999</v>
      </c>
      <c r="BU26" s="380">
        <v>1075.155</v>
      </c>
      <c r="BV26" s="380">
        <v>1077.251</v>
      </c>
    </row>
    <row r="27" spans="1:74" ht="11.05" customHeight="1" x14ac:dyDescent="0.2">
      <c r="A27" s="82" t="s">
        <v>403</v>
      </c>
      <c r="B27" s="551" t="s">
        <v>1026</v>
      </c>
      <c r="C27" s="369">
        <v>2770.3422417000002</v>
      </c>
      <c r="D27" s="369">
        <v>2809.5557385000002</v>
      </c>
      <c r="E27" s="369">
        <v>2800.8640722</v>
      </c>
      <c r="F27" s="369">
        <v>2659.0234307999999</v>
      </c>
      <c r="G27" s="369">
        <v>2618.4542972999998</v>
      </c>
      <c r="H27" s="369">
        <v>2593.9128598000002</v>
      </c>
      <c r="I27" s="369">
        <v>2606.5557008999999</v>
      </c>
      <c r="J27" s="369">
        <v>2598.2022181000002</v>
      </c>
      <c r="K27" s="369">
        <v>2590.0089941000001</v>
      </c>
      <c r="L27" s="369">
        <v>2582.7583657999999</v>
      </c>
      <c r="M27" s="369">
        <v>2574.2989068000002</v>
      </c>
      <c r="N27" s="369">
        <v>2565.4129541000002</v>
      </c>
      <c r="O27" s="369">
        <v>2552.7302897999998</v>
      </c>
      <c r="P27" s="369">
        <v>2545.5190127000001</v>
      </c>
      <c r="Q27" s="369">
        <v>2540.4089051999999</v>
      </c>
      <c r="R27" s="369">
        <v>2536.3860841000001</v>
      </c>
      <c r="S27" s="369">
        <v>2536.2387279</v>
      </c>
      <c r="T27" s="369">
        <v>2538.9529535000001</v>
      </c>
      <c r="U27" s="369">
        <v>2548.7302555000001</v>
      </c>
      <c r="V27" s="369">
        <v>2554.0165237000001</v>
      </c>
      <c r="W27" s="369">
        <v>2559.0132527999999</v>
      </c>
      <c r="X27" s="369">
        <v>2564.1862074000001</v>
      </c>
      <c r="Y27" s="369">
        <v>2568.2545344999999</v>
      </c>
      <c r="Z27" s="369">
        <v>2571.6839989</v>
      </c>
      <c r="AA27" s="369">
        <v>2571.6629585999999</v>
      </c>
      <c r="AB27" s="369">
        <v>2575.9234289000001</v>
      </c>
      <c r="AC27" s="369">
        <v>2581.6537678</v>
      </c>
      <c r="AD27" s="369">
        <v>2592.3750052999999</v>
      </c>
      <c r="AE27" s="369">
        <v>2598.4043092000002</v>
      </c>
      <c r="AF27" s="369">
        <v>2603.2627093000001</v>
      </c>
      <c r="AG27" s="369">
        <v>2605.6977253</v>
      </c>
      <c r="AH27" s="369">
        <v>2609.1536783000001</v>
      </c>
      <c r="AI27" s="369">
        <v>2612.3780876999999</v>
      </c>
      <c r="AJ27" s="369">
        <v>2612.52259</v>
      </c>
      <c r="AK27" s="369">
        <v>2617.4201853</v>
      </c>
      <c r="AL27" s="369">
        <v>2624.2225100000001</v>
      </c>
      <c r="AM27" s="369">
        <v>2637.9762458999999</v>
      </c>
      <c r="AN27" s="369">
        <v>2644.8030176000002</v>
      </c>
      <c r="AO27" s="369">
        <v>2649.7495072000002</v>
      </c>
      <c r="AP27" s="369">
        <v>2650.0657900000001</v>
      </c>
      <c r="AQ27" s="369">
        <v>2653.3141584999998</v>
      </c>
      <c r="AR27" s="369">
        <v>2656.7446882999998</v>
      </c>
      <c r="AS27" s="369">
        <v>2658.9241295000002</v>
      </c>
      <c r="AT27" s="369">
        <v>2663.7939191</v>
      </c>
      <c r="AU27" s="369">
        <v>2669.9208072000001</v>
      </c>
      <c r="AV27" s="369">
        <v>2678.3634489000001</v>
      </c>
      <c r="AW27" s="369">
        <v>2686.2105428</v>
      </c>
      <c r="AX27" s="369">
        <v>2694.5207438000002</v>
      </c>
      <c r="AY27" s="380">
        <v>2706.6370000000002</v>
      </c>
      <c r="AZ27" s="380">
        <v>2713.366</v>
      </c>
      <c r="BA27" s="380">
        <v>2718.0509999999999</v>
      </c>
      <c r="BB27" s="380">
        <v>2717.2469999999998</v>
      </c>
      <c r="BC27" s="380">
        <v>2720.4270000000001</v>
      </c>
      <c r="BD27" s="380">
        <v>2724.1469999999999</v>
      </c>
      <c r="BE27" s="380">
        <v>2729.0360000000001</v>
      </c>
      <c r="BF27" s="380">
        <v>2733.3620000000001</v>
      </c>
      <c r="BG27" s="380">
        <v>2737.7530000000002</v>
      </c>
      <c r="BH27" s="380">
        <v>2741.4920000000002</v>
      </c>
      <c r="BI27" s="380">
        <v>2746.556</v>
      </c>
      <c r="BJ27" s="380">
        <v>2752.2249999999999</v>
      </c>
      <c r="BK27" s="380">
        <v>2759.0549999999998</v>
      </c>
      <c r="BL27" s="380">
        <v>2765.52</v>
      </c>
      <c r="BM27" s="380">
        <v>2772.1750000000002</v>
      </c>
      <c r="BN27" s="380">
        <v>2780.471</v>
      </c>
      <c r="BO27" s="380">
        <v>2786.4169999999999</v>
      </c>
      <c r="BP27" s="380">
        <v>2791.4639999999999</v>
      </c>
      <c r="BQ27" s="380">
        <v>2794.0549999999998</v>
      </c>
      <c r="BR27" s="380">
        <v>2798.4720000000002</v>
      </c>
      <c r="BS27" s="380">
        <v>2803.1590000000001</v>
      </c>
      <c r="BT27" s="380">
        <v>2808.114</v>
      </c>
      <c r="BU27" s="380">
        <v>2813.3389999999999</v>
      </c>
      <c r="BV27" s="380">
        <v>2818.8330000000001</v>
      </c>
    </row>
    <row r="28" spans="1:74" ht="11.05" customHeight="1" x14ac:dyDescent="0.2">
      <c r="A28" s="82" t="s">
        <v>404</v>
      </c>
      <c r="B28" s="551" t="s">
        <v>1027</v>
      </c>
      <c r="C28" s="369">
        <v>2903.452894</v>
      </c>
      <c r="D28" s="369">
        <v>2945.1908868</v>
      </c>
      <c r="E28" s="369">
        <v>2928.6169605</v>
      </c>
      <c r="F28" s="369">
        <v>2748.1722696000002</v>
      </c>
      <c r="G28" s="369">
        <v>2694.1436394000002</v>
      </c>
      <c r="H28" s="369">
        <v>2660.9722241999998</v>
      </c>
      <c r="I28" s="369">
        <v>2674.263884</v>
      </c>
      <c r="J28" s="369">
        <v>2663.6025040999998</v>
      </c>
      <c r="K28" s="369">
        <v>2654.5939444000001</v>
      </c>
      <c r="L28" s="369">
        <v>2647.0930306999999</v>
      </c>
      <c r="M28" s="369">
        <v>2641.4989921000001</v>
      </c>
      <c r="N28" s="369">
        <v>2637.6666541999998</v>
      </c>
      <c r="O28" s="369">
        <v>2638.9359419000002</v>
      </c>
      <c r="P28" s="369">
        <v>2636.1220622999999</v>
      </c>
      <c r="Q28" s="369">
        <v>2632.5649398999999</v>
      </c>
      <c r="R28" s="369">
        <v>2622.8258627999999</v>
      </c>
      <c r="S28" s="369">
        <v>2621.8612892000001</v>
      </c>
      <c r="T28" s="369">
        <v>2624.2325071</v>
      </c>
      <c r="U28" s="369">
        <v>2635.5294586</v>
      </c>
      <c r="V28" s="369">
        <v>2640.3798025999999</v>
      </c>
      <c r="W28" s="369">
        <v>2644.3734811999998</v>
      </c>
      <c r="X28" s="369">
        <v>2646.4634587999999</v>
      </c>
      <c r="Y28" s="369">
        <v>2649.5290836999998</v>
      </c>
      <c r="Z28" s="369">
        <v>2652.5233201000001</v>
      </c>
      <c r="AA28" s="369">
        <v>2654.4585292000002</v>
      </c>
      <c r="AB28" s="369">
        <v>2658.0507179000001</v>
      </c>
      <c r="AC28" s="369">
        <v>2662.3122474000002</v>
      </c>
      <c r="AD28" s="369">
        <v>2669.2351978000002</v>
      </c>
      <c r="AE28" s="369">
        <v>2673.3413483999998</v>
      </c>
      <c r="AF28" s="369">
        <v>2676.6227795</v>
      </c>
      <c r="AG28" s="369">
        <v>2676.3871638000001</v>
      </c>
      <c r="AH28" s="369">
        <v>2680.0384011000001</v>
      </c>
      <c r="AI28" s="369">
        <v>2684.8841642000002</v>
      </c>
      <c r="AJ28" s="369">
        <v>2691.0065241000002</v>
      </c>
      <c r="AK28" s="369">
        <v>2698.1797855</v>
      </c>
      <c r="AL28" s="369">
        <v>2706.4860193999998</v>
      </c>
      <c r="AM28" s="369">
        <v>2720.4853807999998</v>
      </c>
      <c r="AN28" s="369">
        <v>2727.6374433999999</v>
      </c>
      <c r="AO28" s="369">
        <v>2732.5023623000002</v>
      </c>
      <c r="AP28" s="369">
        <v>2731.6504653000002</v>
      </c>
      <c r="AQ28" s="369">
        <v>2734.5133507999999</v>
      </c>
      <c r="AR28" s="369">
        <v>2737.6613468</v>
      </c>
      <c r="AS28" s="369">
        <v>2739.6861743999998</v>
      </c>
      <c r="AT28" s="369">
        <v>2744.4606002</v>
      </c>
      <c r="AU28" s="369">
        <v>2750.5763453999998</v>
      </c>
      <c r="AV28" s="369">
        <v>2760.171194</v>
      </c>
      <c r="AW28" s="369">
        <v>2767.3662402999998</v>
      </c>
      <c r="AX28" s="369">
        <v>2774.2992681000001</v>
      </c>
      <c r="AY28" s="380">
        <v>2781.134</v>
      </c>
      <c r="AZ28" s="380">
        <v>2787.42</v>
      </c>
      <c r="BA28" s="380">
        <v>2793.3209999999999</v>
      </c>
      <c r="BB28" s="380">
        <v>2798.6529999999998</v>
      </c>
      <c r="BC28" s="380">
        <v>2803.9209999999998</v>
      </c>
      <c r="BD28" s="380">
        <v>2808.942</v>
      </c>
      <c r="BE28" s="380">
        <v>2813.415</v>
      </c>
      <c r="BF28" s="380">
        <v>2818.1680000000001</v>
      </c>
      <c r="BG28" s="380">
        <v>2822.8980000000001</v>
      </c>
      <c r="BH28" s="380">
        <v>2826.5830000000001</v>
      </c>
      <c r="BI28" s="380">
        <v>2832.038</v>
      </c>
      <c r="BJ28" s="380">
        <v>2838.24</v>
      </c>
      <c r="BK28" s="380">
        <v>2845.97</v>
      </c>
      <c r="BL28" s="380">
        <v>2853.0770000000002</v>
      </c>
      <c r="BM28" s="380">
        <v>2860.3440000000001</v>
      </c>
      <c r="BN28" s="380">
        <v>2869.3229999999999</v>
      </c>
      <c r="BO28" s="380">
        <v>2875.7449999999999</v>
      </c>
      <c r="BP28" s="380">
        <v>2881.1619999999998</v>
      </c>
      <c r="BQ28" s="380">
        <v>2883.8989999999999</v>
      </c>
      <c r="BR28" s="380">
        <v>2888.5639999999999</v>
      </c>
      <c r="BS28" s="380">
        <v>2893.48</v>
      </c>
      <c r="BT28" s="380">
        <v>2898.6489999999999</v>
      </c>
      <c r="BU28" s="380">
        <v>2904.069</v>
      </c>
      <c r="BV28" s="380">
        <v>2909.741</v>
      </c>
    </row>
    <row r="29" spans="1:74" ht="11.05" customHeight="1" x14ac:dyDescent="0.2">
      <c r="A29" s="82" t="s">
        <v>405</v>
      </c>
      <c r="B29" s="551" t="s">
        <v>1028</v>
      </c>
      <c r="C29" s="369">
        <v>1363.4327720000001</v>
      </c>
      <c r="D29" s="369">
        <v>1385.4376050999999</v>
      </c>
      <c r="E29" s="369">
        <v>1384.1428450999999</v>
      </c>
      <c r="F29" s="369">
        <v>1320.0134281000001</v>
      </c>
      <c r="G29" s="369">
        <v>1301.7707797999999</v>
      </c>
      <c r="H29" s="369">
        <v>1289.8798363000001</v>
      </c>
      <c r="I29" s="369">
        <v>1292.3252116000001</v>
      </c>
      <c r="J29" s="369">
        <v>1287.1492171</v>
      </c>
      <c r="K29" s="369">
        <v>1282.3364669</v>
      </c>
      <c r="L29" s="369">
        <v>1273.1218811000001</v>
      </c>
      <c r="M29" s="369">
        <v>1272.6094292</v>
      </c>
      <c r="N29" s="369">
        <v>1276.0340314</v>
      </c>
      <c r="O29" s="369">
        <v>1291.7416452</v>
      </c>
      <c r="P29" s="369">
        <v>1296.7808874</v>
      </c>
      <c r="Q29" s="369">
        <v>1299.4977154999999</v>
      </c>
      <c r="R29" s="369">
        <v>1294.1382016</v>
      </c>
      <c r="S29" s="369">
        <v>1296.5256474</v>
      </c>
      <c r="T29" s="369">
        <v>1300.9061251000001</v>
      </c>
      <c r="U29" s="369">
        <v>1312.4911176000001</v>
      </c>
      <c r="V29" s="369">
        <v>1316.9490466</v>
      </c>
      <c r="W29" s="369">
        <v>1319.4913951999999</v>
      </c>
      <c r="X29" s="369">
        <v>1317.4336074</v>
      </c>
      <c r="Y29" s="369">
        <v>1318.1582119</v>
      </c>
      <c r="Z29" s="369">
        <v>1318.9806529</v>
      </c>
      <c r="AA29" s="369">
        <v>1320.0721529</v>
      </c>
      <c r="AB29" s="369">
        <v>1320.9618496999999</v>
      </c>
      <c r="AC29" s="369">
        <v>1321.820966</v>
      </c>
      <c r="AD29" s="369">
        <v>1322.6877652000001</v>
      </c>
      <c r="AE29" s="369">
        <v>1323.4570228</v>
      </c>
      <c r="AF29" s="369">
        <v>1324.1670022000001</v>
      </c>
      <c r="AG29" s="369">
        <v>1324.509397</v>
      </c>
      <c r="AH29" s="369">
        <v>1325.33205</v>
      </c>
      <c r="AI29" s="369">
        <v>1326.3266546</v>
      </c>
      <c r="AJ29" s="369">
        <v>1327.8036967999999</v>
      </c>
      <c r="AK29" s="369">
        <v>1328.9093404</v>
      </c>
      <c r="AL29" s="369">
        <v>1329.9540714</v>
      </c>
      <c r="AM29" s="369">
        <v>1330.9181997999999</v>
      </c>
      <c r="AN29" s="369">
        <v>1331.8558728</v>
      </c>
      <c r="AO29" s="369">
        <v>1332.7474004999999</v>
      </c>
      <c r="AP29" s="369">
        <v>1333.3932628</v>
      </c>
      <c r="AQ29" s="369">
        <v>1334.34214</v>
      </c>
      <c r="AR29" s="369">
        <v>1335.3945119</v>
      </c>
      <c r="AS29" s="369">
        <v>1335.7528209</v>
      </c>
      <c r="AT29" s="369">
        <v>1337.6103507</v>
      </c>
      <c r="AU29" s="369">
        <v>1340.1695436</v>
      </c>
      <c r="AV29" s="369">
        <v>1344.3428289000001</v>
      </c>
      <c r="AW29" s="369">
        <v>1347.6210261000001</v>
      </c>
      <c r="AX29" s="369">
        <v>1350.9165644</v>
      </c>
      <c r="AY29" s="380">
        <v>1354.5329999999999</v>
      </c>
      <c r="AZ29" s="380">
        <v>1357.636</v>
      </c>
      <c r="BA29" s="380">
        <v>1360.528</v>
      </c>
      <c r="BB29" s="380">
        <v>1362.981</v>
      </c>
      <c r="BC29" s="380">
        <v>1365.624</v>
      </c>
      <c r="BD29" s="380">
        <v>1368.23</v>
      </c>
      <c r="BE29" s="380">
        <v>1370.68</v>
      </c>
      <c r="BF29" s="380">
        <v>1373.296</v>
      </c>
      <c r="BG29" s="380">
        <v>1375.962</v>
      </c>
      <c r="BH29" s="380">
        <v>1378.2280000000001</v>
      </c>
      <c r="BI29" s="380">
        <v>1381.33</v>
      </c>
      <c r="BJ29" s="380">
        <v>1384.817</v>
      </c>
      <c r="BK29" s="380">
        <v>1389.0840000000001</v>
      </c>
      <c r="BL29" s="380">
        <v>1393.05</v>
      </c>
      <c r="BM29" s="380">
        <v>1397.107</v>
      </c>
      <c r="BN29" s="380">
        <v>1402.0129999999999</v>
      </c>
      <c r="BO29" s="380">
        <v>1405.6869999999999</v>
      </c>
      <c r="BP29" s="380">
        <v>1408.886</v>
      </c>
      <c r="BQ29" s="380">
        <v>1410.866</v>
      </c>
      <c r="BR29" s="380">
        <v>1413.673</v>
      </c>
      <c r="BS29" s="380">
        <v>1416.5630000000001</v>
      </c>
      <c r="BT29" s="380">
        <v>1419.537</v>
      </c>
      <c r="BU29" s="380">
        <v>1422.5930000000001</v>
      </c>
      <c r="BV29" s="380">
        <v>1425.7329999999999</v>
      </c>
    </row>
    <row r="30" spans="1:74" ht="11.05" customHeight="1" x14ac:dyDescent="0.2">
      <c r="A30" s="82" t="s">
        <v>406</v>
      </c>
      <c r="B30" s="551" t="s">
        <v>1029</v>
      </c>
      <c r="C30" s="369">
        <v>3962.3703707999998</v>
      </c>
      <c r="D30" s="369">
        <v>4024.3251577999999</v>
      </c>
      <c r="E30" s="369">
        <v>4005.8010623999999</v>
      </c>
      <c r="F30" s="369">
        <v>3759.8875274000002</v>
      </c>
      <c r="G30" s="369">
        <v>3690.5885853</v>
      </c>
      <c r="H30" s="369">
        <v>3650.9936787000001</v>
      </c>
      <c r="I30" s="369">
        <v>3677.3218723999998</v>
      </c>
      <c r="J30" s="369">
        <v>3669.9707383999998</v>
      </c>
      <c r="K30" s="369">
        <v>3665.1593416000001</v>
      </c>
      <c r="L30" s="369">
        <v>3667.1271793999999</v>
      </c>
      <c r="M30" s="369">
        <v>3664.2156334000001</v>
      </c>
      <c r="N30" s="369">
        <v>3660.6642013000001</v>
      </c>
      <c r="O30" s="369">
        <v>3653.5622041000001</v>
      </c>
      <c r="P30" s="369">
        <v>3650.9140089000002</v>
      </c>
      <c r="Q30" s="369">
        <v>3649.8089368000001</v>
      </c>
      <c r="R30" s="369">
        <v>3646.0271975999999</v>
      </c>
      <c r="S30" s="369">
        <v>3651.1732142999999</v>
      </c>
      <c r="T30" s="369">
        <v>3661.0271966</v>
      </c>
      <c r="U30" s="369">
        <v>3683.9971566999998</v>
      </c>
      <c r="V30" s="369">
        <v>3696.9610613999998</v>
      </c>
      <c r="W30" s="369">
        <v>3708.3269227999999</v>
      </c>
      <c r="X30" s="369">
        <v>3716.0948586999998</v>
      </c>
      <c r="Y30" s="369">
        <v>3725.7645452000002</v>
      </c>
      <c r="Z30" s="369">
        <v>3735.3361002000001</v>
      </c>
      <c r="AA30" s="369">
        <v>3744.5890889000002</v>
      </c>
      <c r="AB30" s="369">
        <v>3754.1297066000002</v>
      </c>
      <c r="AC30" s="369">
        <v>3763.7375186999998</v>
      </c>
      <c r="AD30" s="369">
        <v>3774.8359126</v>
      </c>
      <c r="AE30" s="369">
        <v>3783.5105727</v>
      </c>
      <c r="AF30" s="369">
        <v>3791.1848865000002</v>
      </c>
      <c r="AG30" s="369">
        <v>3792.8325335</v>
      </c>
      <c r="AH30" s="369">
        <v>3802.2758950000002</v>
      </c>
      <c r="AI30" s="369">
        <v>3814.4886504999999</v>
      </c>
      <c r="AJ30" s="369">
        <v>3830.5685017999999</v>
      </c>
      <c r="AK30" s="369">
        <v>3847.4967689</v>
      </c>
      <c r="AL30" s="369">
        <v>3866.3711536000001</v>
      </c>
      <c r="AM30" s="369">
        <v>3896.9997306</v>
      </c>
      <c r="AN30" s="369">
        <v>3912.4102944000001</v>
      </c>
      <c r="AO30" s="369">
        <v>3922.4109195999999</v>
      </c>
      <c r="AP30" s="369">
        <v>3919.1974392000002</v>
      </c>
      <c r="AQ30" s="369">
        <v>3924.2313128000001</v>
      </c>
      <c r="AR30" s="369">
        <v>3929.7083730999998</v>
      </c>
      <c r="AS30" s="369">
        <v>3934.4609885999998</v>
      </c>
      <c r="AT30" s="369">
        <v>3941.7001463000001</v>
      </c>
      <c r="AU30" s="369">
        <v>3950.2582145000001</v>
      </c>
      <c r="AV30" s="369">
        <v>3961.8737848999999</v>
      </c>
      <c r="AW30" s="369">
        <v>3971.7657304999998</v>
      </c>
      <c r="AX30" s="369">
        <v>3981.6726429999999</v>
      </c>
      <c r="AY30" s="380">
        <v>3991.9450000000002</v>
      </c>
      <c r="AZ30" s="380">
        <v>4001.6190000000001</v>
      </c>
      <c r="BA30" s="380">
        <v>4011.0459999999998</v>
      </c>
      <c r="BB30" s="380">
        <v>4020.2550000000001</v>
      </c>
      <c r="BC30" s="380">
        <v>4029.1640000000002</v>
      </c>
      <c r="BD30" s="380">
        <v>4037.8040000000001</v>
      </c>
      <c r="BE30" s="380">
        <v>4045.9140000000002</v>
      </c>
      <c r="BF30" s="380">
        <v>4054.2080000000001</v>
      </c>
      <c r="BG30" s="380">
        <v>4062.4270000000001</v>
      </c>
      <c r="BH30" s="380">
        <v>4069.0569999999998</v>
      </c>
      <c r="BI30" s="380">
        <v>4078.261</v>
      </c>
      <c r="BJ30" s="380">
        <v>4088.5250000000001</v>
      </c>
      <c r="BK30" s="380">
        <v>4100.915</v>
      </c>
      <c r="BL30" s="380">
        <v>4112.4989999999998</v>
      </c>
      <c r="BM30" s="380">
        <v>4124.3419999999996</v>
      </c>
      <c r="BN30" s="380">
        <v>4138.6530000000002</v>
      </c>
      <c r="BO30" s="380">
        <v>4149.3609999999999</v>
      </c>
      <c r="BP30" s="380">
        <v>4158.6729999999998</v>
      </c>
      <c r="BQ30" s="380">
        <v>4164.2370000000001</v>
      </c>
      <c r="BR30" s="380">
        <v>4172.5209999999997</v>
      </c>
      <c r="BS30" s="380">
        <v>4181.174</v>
      </c>
      <c r="BT30" s="380">
        <v>4190.1959999999999</v>
      </c>
      <c r="BU30" s="380">
        <v>4199.585</v>
      </c>
      <c r="BV30" s="380">
        <v>4209.3429999999998</v>
      </c>
    </row>
    <row r="31" spans="1:74" ht="11.05" customHeight="1" x14ac:dyDescent="0.2">
      <c r="A31" s="82" t="s">
        <v>407</v>
      </c>
      <c r="B31" s="551" t="s">
        <v>1030</v>
      </c>
      <c r="C31" s="369">
        <v>1127.5158511</v>
      </c>
      <c r="D31" s="369">
        <v>1149.1170750000001</v>
      </c>
      <c r="E31" s="369">
        <v>1143.2264092999999</v>
      </c>
      <c r="F31" s="369">
        <v>1059.5475901</v>
      </c>
      <c r="G31" s="369">
        <v>1036.3953432000001</v>
      </c>
      <c r="H31" s="369">
        <v>1023.4734046</v>
      </c>
      <c r="I31" s="369">
        <v>1034.2704979</v>
      </c>
      <c r="J31" s="369">
        <v>1031.6926335000001</v>
      </c>
      <c r="K31" s="369">
        <v>1029.2285349000001</v>
      </c>
      <c r="L31" s="369">
        <v>1026.9160649999999</v>
      </c>
      <c r="M31" s="369">
        <v>1024.6511008</v>
      </c>
      <c r="N31" s="369">
        <v>1022.4715052</v>
      </c>
      <c r="O31" s="369">
        <v>1020.8649588</v>
      </c>
      <c r="P31" s="369">
        <v>1018.4903399999999</v>
      </c>
      <c r="Q31" s="369">
        <v>1015.8353293</v>
      </c>
      <c r="R31" s="369">
        <v>1010.5394937</v>
      </c>
      <c r="S31" s="369">
        <v>1009.0940241</v>
      </c>
      <c r="T31" s="369">
        <v>1009.1384876</v>
      </c>
      <c r="U31" s="369">
        <v>1012.6374802</v>
      </c>
      <c r="V31" s="369">
        <v>1014.1883626</v>
      </c>
      <c r="W31" s="369">
        <v>1015.7557308</v>
      </c>
      <c r="X31" s="369">
        <v>1017.0703569999999</v>
      </c>
      <c r="Y31" s="369">
        <v>1018.8726179</v>
      </c>
      <c r="Z31" s="369">
        <v>1020.8932857999999</v>
      </c>
      <c r="AA31" s="369">
        <v>1023.5333144</v>
      </c>
      <c r="AB31" s="369">
        <v>1025.6900805</v>
      </c>
      <c r="AC31" s="369">
        <v>1027.7645379999999</v>
      </c>
      <c r="AD31" s="369">
        <v>1029.7586409</v>
      </c>
      <c r="AE31" s="369">
        <v>1031.6670157999999</v>
      </c>
      <c r="AF31" s="369">
        <v>1033.4916166999999</v>
      </c>
      <c r="AG31" s="369">
        <v>1034.4862022</v>
      </c>
      <c r="AH31" s="369">
        <v>1036.7029362000001</v>
      </c>
      <c r="AI31" s="369">
        <v>1039.3955771999999</v>
      </c>
      <c r="AJ31" s="369">
        <v>1042.4756336</v>
      </c>
      <c r="AK31" s="369">
        <v>1046.1864575</v>
      </c>
      <c r="AL31" s="369">
        <v>1050.4395572999999</v>
      </c>
      <c r="AM31" s="369">
        <v>1057.2998677</v>
      </c>
      <c r="AN31" s="369">
        <v>1061.0888179999999</v>
      </c>
      <c r="AO31" s="369">
        <v>1063.8713428999999</v>
      </c>
      <c r="AP31" s="369">
        <v>1064.2536129</v>
      </c>
      <c r="AQ31" s="369">
        <v>1066.0686593</v>
      </c>
      <c r="AR31" s="369">
        <v>1067.9226526</v>
      </c>
      <c r="AS31" s="369">
        <v>1069.4446869000001</v>
      </c>
      <c r="AT31" s="369">
        <v>1071.6547532</v>
      </c>
      <c r="AU31" s="369">
        <v>1074.1819456999999</v>
      </c>
      <c r="AV31" s="369">
        <v>1077.4854945</v>
      </c>
      <c r="AW31" s="369">
        <v>1080.3025167999999</v>
      </c>
      <c r="AX31" s="369">
        <v>1083.0922427999999</v>
      </c>
      <c r="AY31" s="380">
        <v>1086.1859999999999</v>
      </c>
      <c r="AZ31" s="380">
        <v>1088.673</v>
      </c>
      <c r="BA31" s="380">
        <v>1090.883</v>
      </c>
      <c r="BB31" s="380">
        <v>1092.5840000000001</v>
      </c>
      <c r="BC31" s="380">
        <v>1094.4179999999999</v>
      </c>
      <c r="BD31" s="380">
        <v>1096.153</v>
      </c>
      <c r="BE31" s="380">
        <v>1097.614</v>
      </c>
      <c r="BF31" s="380">
        <v>1099.28</v>
      </c>
      <c r="BG31" s="380">
        <v>1100.9770000000001</v>
      </c>
      <c r="BH31" s="380">
        <v>1102.2909999999999</v>
      </c>
      <c r="BI31" s="380">
        <v>1104.3589999999999</v>
      </c>
      <c r="BJ31" s="380">
        <v>1106.769</v>
      </c>
      <c r="BK31" s="380">
        <v>1109.9059999999999</v>
      </c>
      <c r="BL31" s="380">
        <v>1112.7090000000001</v>
      </c>
      <c r="BM31" s="380">
        <v>1115.5640000000001</v>
      </c>
      <c r="BN31" s="380">
        <v>1118.8879999999999</v>
      </c>
      <c r="BO31" s="380">
        <v>1121.5340000000001</v>
      </c>
      <c r="BP31" s="380">
        <v>1123.9179999999999</v>
      </c>
      <c r="BQ31" s="380">
        <v>1125.653</v>
      </c>
      <c r="BR31" s="380">
        <v>1127.806</v>
      </c>
      <c r="BS31" s="380">
        <v>1129.99</v>
      </c>
      <c r="BT31" s="380">
        <v>1132.203</v>
      </c>
      <c r="BU31" s="380">
        <v>1134.4469999999999</v>
      </c>
      <c r="BV31" s="380">
        <v>1136.72</v>
      </c>
    </row>
    <row r="32" spans="1:74" ht="11.05" customHeight="1" x14ac:dyDescent="0.2">
      <c r="A32" s="82" t="s">
        <v>408</v>
      </c>
      <c r="B32" s="551" t="s">
        <v>1031</v>
      </c>
      <c r="C32" s="369">
        <v>2387.6616124000002</v>
      </c>
      <c r="D32" s="369">
        <v>2432.7757729999998</v>
      </c>
      <c r="E32" s="369">
        <v>2429.4595382000002</v>
      </c>
      <c r="F32" s="369">
        <v>2290.6398000999998</v>
      </c>
      <c r="G32" s="369">
        <v>2255.7676055000002</v>
      </c>
      <c r="H32" s="369">
        <v>2237.7698464</v>
      </c>
      <c r="I32" s="369">
        <v>2256.4512986999998</v>
      </c>
      <c r="J32" s="369">
        <v>2257.3488287</v>
      </c>
      <c r="K32" s="369">
        <v>2260.2672124000001</v>
      </c>
      <c r="L32" s="369">
        <v>2270.0601636000001</v>
      </c>
      <c r="M32" s="369">
        <v>2273.3799690999999</v>
      </c>
      <c r="N32" s="369">
        <v>2275.0803428999998</v>
      </c>
      <c r="O32" s="369">
        <v>2270.2738030999999</v>
      </c>
      <c r="P32" s="369">
        <v>2272.4009246999999</v>
      </c>
      <c r="Q32" s="369">
        <v>2276.5742258999999</v>
      </c>
      <c r="R32" s="369">
        <v>2282.8955802999999</v>
      </c>
      <c r="S32" s="369">
        <v>2291.0848356000001</v>
      </c>
      <c r="T32" s="369">
        <v>2301.2438655000001</v>
      </c>
      <c r="U32" s="369">
        <v>2319.3315664000002</v>
      </c>
      <c r="V32" s="369">
        <v>2328.9609725999999</v>
      </c>
      <c r="W32" s="369">
        <v>2336.0909809</v>
      </c>
      <c r="X32" s="369">
        <v>2336.6358630999998</v>
      </c>
      <c r="Y32" s="369">
        <v>2341.8313712999998</v>
      </c>
      <c r="Z32" s="369">
        <v>2347.5917774999998</v>
      </c>
      <c r="AA32" s="369">
        <v>2357.4651511000002</v>
      </c>
      <c r="AB32" s="369">
        <v>2361.6943013999999</v>
      </c>
      <c r="AC32" s="369">
        <v>2363.8272978</v>
      </c>
      <c r="AD32" s="369">
        <v>2359.4823707</v>
      </c>
      <c r="AE32" s="369">
        <v>2360.7093863999999</v>
      </c>
      <c r="AF32" s="369">
        <v>2363.1265752999998</v>
      </c>
      <c r="AG32" s="369">
        <v>2366.8403100999999</v>
      </c>
      <c r="AH32" s="369">
        <v>2371.5580660999999</v>
      </c>
      <c r="AI32" s="369">
        <v>2377.3862159</v>
      </c>
      <c r="AJ32" s="369">
        <v>2385.1117273999998</v>
      </c>
      <c r="AK32" s="369">
        <v>2392.5704387999999</v>
      </c>
      <c r="AL32" s="369">
        <v>2400.5493181000002</v>
      </c>
      <c r="AM32" s="369">
        <v>2413.2256652999999</v>
      </c>
      <c r="AN32" s="369">
        <v>2419.1119051999999</v>
      </c>
      <c r="AO32" s="369">
        <v>2422.3853379000002</v>
      </c>
      <c r="AP32" s="369">
        <v>2418.0661842</v>
      </c>
      <c r="AQ32" s="369">
        <v>2419.8488367</v>
      </c>
      <c r="AR32" s="369">
        <v>2422.7535161999999</v>
      </c>
      <c r="AS32" s="369">
        <v>2427.1141134999998</v>
      </c>
      <c r="AT32" s="369">
        <v>2432.0124292</v>
      </c>
      <c r="AU32" s="369">
        <v>2437.7823537999998</v>
      </c>
      <c r="AV32" s="369">
        <v>2445.8991913999998</v>
      </c>
      <c r="AW32" s="369">
        <v>2452.3058562000001</v>
      </c>
      <c r="AX32" s="369">
        <v>2458.4776522000002</v>
      </c>
      <c r="AY32" s="380">
        <v>2464.6550000000002</v>
      </c>
      <c r="AZ32" s="380">
        <v>2470.1770000000001</v>
      </c>
      <c r="BA32" s="380">
        <v>2475.2829999999999</v>
      </c>
      <c r="BB32" s="380">
        <v>2479.6880000000001</v>
      </c>
      <c r="BC32" s="380">
        <v>2484.1790000000001</v>
      </c>
      <c r="BD32" s="380">
        <v>2488.4720000000002</v>
      </c>
      <c r="BE32" s="380">
        <v>2492.163</v>
      </c>
      <c r="BF32" s="380">
        <v>2496.3560000000002</v>
      </c>
      <c r="BG32" s="380">
        <v>2500.6509999999998</v>
      </c>
      <c r="BH32" s="380">
        <v>2504.0990000000002</v>
      </c>
      <c r="BI32" s="380">
        <v>2509.306</v>
      </c>
      <c r="BJ32" s="380">
        <v>2515.3249999999998</v>
      </c>
      <c r="BK32" s="380">
        <v>2523.0740000000001</v>
      </c>
      <c r="BL32" s="380">
        <v>2530.0259999999998</v>
      </c>
      <c r="BM32" s="380">
        <v>2537.098</v>
      </c>
      <c r="BN32" s="380">
        <v>2545.3589999999999</v>
      </c>
      <c r="BO32" s="380">
        <v>2551.8739999999998</v>
      </c>
      <c r="BP32" s="380">
        <v>2557.7109999999998</v>
      </c>
      <c r="BQ32" s="380">
        <v>2561.4940000000001</v>
      </c>
      <c r="BR32" s="380">
        <v>2567.0039999999999</v>
      </c>
      <c r="BS32" s="380">
        <v>2572.8649999999998</v>
      </c>
      <c r="BT32" s="380">
        <v>2579.0790000000002</v>
      </c>
      <c r="BU32" s="380">
        <v>2585.6439999999998</v>
      </c>
      <c r="BV32" s="380">
        <v>2592.5619999999999</v>
      </c>
    </row>
    <row r="33" spans="1:74" ht="11.05" customHeight="1" x14ac:dyDescent="0.2">
      <c r="A33" s="82" t="s">
        <v>409</v>
      </c>
      <c r="B33" s="551" t="s">
        <v>1032</v>
      </c>
      <c r="C33" s="369">
        <v>1511.5961832</v>
      </c>
      <c r="D33" s="369">
        <v>1540.692534</v>
      </c>
      <c r="E33" s="369">
        <v>1539.5521226000001</v>
      </c>
      <c r="F33" s="369">
        <v>1453.8663156</v>
      </c>
      <c r="G33" s="369">
        <v>1432.9838552000001</v>
      </c>
      <c r="H33" s="369">
        <v>1422.5961076999999</v>
      </c>
      <c r="I33" s="369">
        <v>1436.8022629</v>
      </c>
      <c r="J33" s="369">
        <v>1436.8295493000001</v>
      </c>
      <c r="K33" s="369">
        <v>1436.7771564</v>
      </c>
      <c r="L33" s="369">
        <v>1437.1885801000001</v>
      </c>
      <c r="M33" s="369">
        <v>1436.569207</v>
      </c>
      <c r="N33" s="369">
        <v>1435.4625329999999</v>
      </c>
      <c r="O33" s="369">
        <v>1433.7769504</v>
      </c>
      <c r="P33" s="369">
        <v>1431.7643800000001</v>
      </c>
      <c r="Q33" s="369">
        <v>1429.3332143</v>
      </c>
      <c r="R33" s="369">
        <v>1421.7267538000001</v>
      </c>
      <c r="S33" s="369">
        <v>1422.0259219</v>
      </c>
      <c r="T33" s="369">
        <v>1425.4740191000001</v>
      </c>
      <c r="U33" s="369">
        <v>1439.4103371000001</v>
      </c>
      <c r="V33" s="369">
        <v>1443.6518239</v>
      </c>
      <c r="W33" s="369">
        <v>1445.5377711000001</v>
      </c>
      <c r="X33" s="369">
        <v>1440.592367</v>
      </c>
      <c r="Y33" s="369">
        <v>1441.1240938000001</v>
      </c>
      <c r="Z33" s="369">
        <v>1442.6571398999999</v>
      </c>
      <c r="AA33" s="369">
        <v>1445.8224074</v>
      </c>
      <c r="AB33" s="369">
        <v>1448.8849150999999</v>
      </c>
      <c r="AC33" s="369">
        <v>1452.4755654000001</v>
      </c>
      <c r="AD33" s="369">
        <v>1458.5026514000001</v>
      </c>
      <c r="AE33" s="369">
        <v>1461.7183668</v>
      </c>
      <c r="AF33" s="369">
        <v>1464.0310047</v>
      </c>
      <c r="AG33" s="369">
        <v>1462.7466241</v>
      </c>
      <c r="AH33" s="369">
        <v>1465.2735631999999</v>
      </c>
      <c r="AI33" s="369">
        <v>1468.9178807999999</v>
      </c>
      <c r="AJ33" s="369">
        <v>1474.4678096</v>
      </c>
      <c r="AK33" s="369">
        <v>1479.7557096</v>
      </c>
      <c r="AL33" s="369">
        <v>1485.5698136999999</v>
      </c>
      <c r="AM33" s="369">
        <v>1494.6963131</v>
      </c>
      <c r="AN33" s="369">
        <v>1499.4731815</v>
      </c>
      <c r="AO33" s="369">
        <v>1502.6866103</v>
      </c>
      <c r="AP33" s="369">
        <v>1502.2199295</v>
      </c>
      <c r="AQ33" s="369">
        <v>1503.8939817</v>
      </c>
      <c r="AR33" s="369">
        <v>1505.5920968999999</v>
      </c>
      <c r="AS33" s="369">
        <v>1506.0907361</v>
      </c>
      <c r="AT33" s="369">
        <v>1508.7546314000001</v>
      </c>
      <c r="AU33" s="369">
        <v>1512.3602438</v>
      </c>
      <c r="AV33" s="369">
        <v>1518.4226887</v>
      </c>
      <c r="AW33" s="369">
        <v>1522.7753987999999</v>
      </c>
      <c r="AX33" s="369">
        <v>1526.9334895</v>
      </c>
      <c r="AY33" s="380">
        <v>1530.8130000000001</v>
      </c>
      <c r="AZ33" s="380">
        <v>1534.645</v>
      </c>
      <c r="BA33" s="380">
        <v>1538.345</v>
      </c>
      <c r="BB33" s="380">
        <v>1541.921</v>
      </c>
      <c r="BC33" s="380">
        <v>1545.354</v>
      </c>
      <c r="BD33" s="380">
        <v>1548.6489999999999</v>
      </c>
      <c r="BE33" s="380">
        <v>1551.559</v>
      </c>
      <c r="BF33" s="380">
        <v>1554.768</v>
      </c>
      <c r="BG33" s="380">
        <v>1558.028</v>
      </c>
      <c r="BH33" s="380">
        <v>1560.883</v>
      </c>
      <c r="BI33" s="380">
        <v>1564.5840000000001</v>
      </c>
      <c r="BJ33" s="380">
        <v>1568.6769999999999</v>
      </c>
      <c r="BK33" s="380">
        <v>1573.3979999999999</v>
      </c>
      <c r="BL33" s="380">
        <v>1578.095</v>
      </c>
      <c r="BM33" s="380">
        <v>1583.0070000000001</v>
      </c>
      <c r="BN33" s="380">
        <v>1589.0830000000001</v>
      </c>
      <c r="BO33" s="380">
        <v>1593.7080000000001</v>
      </c>
      <c r="BP33" s="380">
        <v>1597.8320000000001</v>
      </c>
      <c r="BQ33" s="380">
        <v>1600.683</v>
      </c>
      <c r="BR33" s="380">
        <v>1604.386</v>
      </c>
      <c r="BS33" s="380">
        <v>1608.1679999999999</v>
      </c>
      <c r="BT33" s="380">
        <v>1612.03</v>
      </c>
      <c r="BU33" s="380">
        <v>1615.971</v>
      </c>
      <c r="BV33" s="380">
        <v>1619.991</v>
      </c>
    </row>
    <row r="34" spans="1:74" ht="11.05" customHeight="1" x14ac:dyDescent="0.2">
      <c r="A34" s="82" t="s">
        <v>410</v>
      </c>
      <c r="B34" s="551" t="s">
        <v>1035</v>
      </c>
      <c r="C34" s="369">
        <v>3454.5377265000002</v>
      </c>
      <c r="D34" s="369">
        <v>3499.3040053999998</v>
      </c>
      <c r="E34" s="369">
        <v>3487.9596803999998</v>
      </c>
      <c r="F34" s="369">
        <v>3319.7615681000002</v>
      </c>
      <c r="G34" s="369">
        <v>3271.7534228</v>
      </c>
      <c r="H34" s="369">
        <v>3243.1920611</v>
      </c>
      <c r="I34" s="369">
        <v>3264.6378497000001</v>
      </c>
      <c r="J34" s="369">
        <v>3252.0497802999998</v>
      </c>
      <c r="K34" s="369">
        <v>3235.9882195999999</v>
      </c>
      <c r="L34" s="369">
        <v>3213.9371682999999</v>
      </c>
      <c r="M34" s="369">
        <v>3192.8156244000002</v>
      </c>
      <c r="N34" s="369">
        <v>3170.1075885</v>
      </c>
      <c r="O34" s="369">
        <v>3139.6088101</v>
      </c>
      <c r="P34" s="369">
        <v>3118.3809784</v>
      </c>
      <c r="Q34" s="369">
        <v>3100.2198428000002</v>
      </c>
      <c r="R34" s="369">
        <v>3080.7905725000001</v>
      </c>
      <c r="S34" s="369">
        <v>3072.0139521999999</v>
      </c>
      <c r="T34" s="369">
        <v>3069.555151</v>
      </c>
      <c r="U34" s="369">
        <v>3080.5277443</v>
      </c>
      <c r="V34" s="369">
        <v>3085.3694</v>
      </c>
      <c r="W34" s="369">
        <v>3091.1936934999999</v>
      </c>
      <c r="X34" s="369">
        <v>3099.5144107000001</v>
      </c>
      <c r="Y34" s="369">
        <v>3106.1686402</v>
      </c>
      <c r="Z34" s="369">
        <v>3112.6701680000001</v>
      </c>
      <c r="AA34" s="369">
        <v>3118.1770093</v>
      </c>
      <c r="AB34" s="369">
        <v>3125.0046222999999</v>
      </c>
      <c r="AC34" s="369">
        <v>3132.3110222999999</v>
      </c>
      <c r="AD34" s="369">
        <v>3142.9654010999998</v>
      </c>
      <c r="AE34" s="369">
        <v>3149.0774811000001</v>
      </c>
      <c r="AF34" s="369">
        <v>3153.5164540999999</v>
      </c>
      <c r="AG34" s="369">
        <v>3152.7749684</v>
      </c>
      <c r="AH34" s="369">
        <v>3156.4982414000001</v>
      </c>
      <c r="AI34" s="369">
        <v>3161.1789211999999</v>
      </c>
      <c r="AJ34" s="369">
        <v>3159.6055952000002</v>
      </c>
      <c r="AK34" s="369">
        <v>3171.6096484</v>
      </c>
      <c r="AL34" s="369">
        <v>3189.9796679999999</v>
      </c>
      <c r="AM34" s="369">
        <v>3231.6930341000002</v>
      </c>
      <c r="AN34" s="369">
        <v>3250.0619517</v>
      </c>
      <c r="AO34" s="369">
        <v>3262.0638009999998</v>
      </c>
      <c r="AP34" s="369">
        <v>3260.1119789999998</v>
      </c>
      <c r="AQ34" s="369">
        <v>3265.0696434000001</v>
      </c>
      <c r="AR34" s="369">
        <v>3269.3501913</v>
      </c>
      <c r="AS34" s="369">
        <v>3270.7606568000001</v>
      </c>
      <c r="AT34" s="369">
        <v>3275.3316963000002</v>
      </c>
      <c r="AU34" s="369">
        <v>3280.8703437999998</v>
      </c>
      <c r="AV34" s="369">
        <v>3288.5899401000001</v>
      </c>
      <c r="AW34" s="369">
        <v>3295.1537981000001</v>
      </c>
      <c r="AX34" s="369">
        <v>3301.7752587</v>
      </c>
      <c r="AY34" s="380">
        <v>3308.68</v>
      </c>
      <c r="AZ34" s="380">
        <v>3315.2469999999998</v>
      </c>
      <c r="BA34" s="380">
        <v>3321.703</v>
      </c>
      <c r="BB34" s="380">
        <v>3328.212</v>
      </c>
      <c r="BC34" s="380">
        <v>3334.32</v>
      </c>
      <c r="BD34" s="380">
        <v>3340.1930000000002</v>
      </c>
      <c r="BE34" s="380">
        <v>3345.4360000000001</v>
      </c>
      <c r="BF34" s="380">
        <v>3351.1320000000001</v>
      </c>
      <c r="BG34" s="380">
        <v>3356.8879999999999</v>
      </c>
      <c r="BH34" s="380">
        <v>3361.777</v>
      </c>
      <c r="BI34" s="380">
        <v>3368.348</v>
      </c>
      <c r="BJ34" s="380">
        <v>3375.6750000000002</v>
      </c>
      <c r="BK34" s="380">
        <v>3384.4609999999998</v>
      </c>
      <c r="BL34" s="380">
        <v>3392.77</v>
      </c>
      <c r="BM34" s="380">
        <v>3401.3069999999998</v>
      </c>
      <c r="BN34" s="380">
        <v>3412.1610000000001</v>
      </c>
      <c r="BO34" s="380">
        <v>3419.585</v>
      </c>
      <c r="BP34" s="380">
        <v>3425.6689999999999</v>
      </c>
      <c r="BQ34" s="380">
        <v>3428.172</v>
      </c>
      <c r="BR34" s="380">
        <v>3433.2550000000001</v>
      </c>
      <c r="BS34" s="380">
        <v>3438.6759999999999</v>
      </c>
      <c r="BT34" s="380">
        <v>3444.4369999999999</v>
      </c>
      <c r="BU34" s="380">
        <v>3450.5369999999998</v>
      </c>
      <c r="BV34" s="380">
        <v>3456.9760000000001</v>
      </c>
    </row>
    <row r="35" spans="1:74" ht="11.05" customHeight="1" x14ac:dyDescent="0.2">
      <c r="A35" s="82"/>
      <c r="B35" s="92" t="s">
        <v>1438</v>
      </c>
      <c r="C35" s="543"/>
      <c r="D35" s="543"/>
      <c r="E35" s="543"/>
      <c r="F35" s="543"/>
      <c r="G35" s="543"/>
      <c r="H35" s="543"/>
      <c r="I35" s="543"/>
      <c r="J35" s="543"/>
      <c r="K35" s="543"/>
      <c r="L35" s="543"/>
      <c r="M35" s="543"/>
      <c r="N35" s="543"/>
      <c r="O35" s="543"/>
      <c r="P35" s="543"/>
      <c r="Q35" s="543"/>
      <c r="R35" s="543"/>
      <c r="S35" s="543"/>
      <c r="T35" s="543"/>
      <c r="U35" s="543"/>
      <c r="V35" s="543"/>
      <c r="W35" s="543"/>
      <c r="X35" s="543"/>
      <c r="Y35" s="543"/>
      <c r="Z35" s="543"/>
      <c r="AA35" s="543"/>
      <c r="AB35" s="543"/>
      <c r="AC35" s="543"/>
      <c r="AD35" s="543"/>
      <c r="AE35" s="543"/>
      <c r="AF35" s="543"/>
      <c r="AG35" s="543"/>
      <c r="AH35" s="543"/>
      <c r="AI35" s="543"/>
      <c r="AJ35" s="543"/>
      <c r="AK35" s="543"/>
      <c r="AL35" s="543"/>
      <c r="AM35" s="543"/>
      <c r="AN35" s="543"/>
      <c r="AO35" s="543"/>
      <c r="AP35" s="543"/>
      <c r="AQ35" s="543"/>
      <c r="AR35" s="543"/>
      <c r="AS35" s="543"/>
      <c r="AT35" s="543"/>
      <c r="AU35" s="543"/>
      <c r="AV35" s="543"/>
      <c r="AW35" s="543"/>
      <c r="AX35" s="543"/>
      <c r="AY35" s="549"/>
      <c r="AZ35" s="549"/>
      <c r="BA35" s="549"/>
      <c r="BB35" s="549"/>
      <c r="BC35" s="549"/>
      <c r="BD35" s="549"/>
      <c r="BE35" s="549"/>
      <c r="BF35" s="549"/>
      <c r="BG35" s="549"/>
      <c r="BH35" s="549"/>
      <c r="BI35" s="549"/>
      <c r="BJ35" s="549"/>
      <c r="BK35" s="549"/>
      <c r="BL35" s="549"/>
      <c r="BM35" s="549"/>
      <c r="BN35" s="549"/>
      <c r="BO35" s="549"/>
      <c r="BP35" s="549"/>
      <c r="BQ35" s="549"/>
      <c r="BR35" s="549"/>
      <c r="BS35" s="549"/>
      <c r="BT35" s="549"/>
      <c r="BU35" s="549"/>
      <c r="BV35" s="549"/>
    </row>
    <row r="36" spans="1:74" ht="11.05" customHeight="1" x14ac:dyDescent="0.2">
      <c r="A36" s="82" t="s">
        <v>411</v>
      </c>
      <c r="B36" s="551" t="s">
        <v>1025</v>
      </c>
      <c r="C36" s="369">
        <v>6028.9889181999997</v>
      </c>
      <c r="D36" s="369">
        <v>6032.5769094999996</v>
      </c>
      <c r="E36" s="369">
        <v>6037.7801562000004</v>
      </c>
      <c r="F36" s="369">
        <v>6045.2506075000001</v>
      </c>
      <c r="G36" s="369">
        <v>6053.9855219999999</v>
      </c>
      <c r="H36" s="369">
        <v>6062.5684855</v>
      </c>
      <c r="I36" s="369">
        <v>6069.867416</v>
      </c>
      <c r="J36" s="369">
        <v>6075.8875602999997</v>
      </c>
      <c r="K36" s="369">
        <v>6080.9184971000004</v>
      </c>
      <c r="L36" s="369">
        <v>6085.2920599999998</v>
      </c>
      <c r="M36" s="369">
        <v>6089.5091012000003</v>
      </c>
      <c r="N36" s="369">
        <v>6094.1127273000002</v>
      </c>
      <c r="O36" s="369">
        <v>6099.2515719000003</v>
      </c>
      <c r="P36" s="369">
        <v>6103.4963755999997</v>
      </c>
      <c r="Q36" s="369">
        <v>6105.0234056999998</v>
      </c>
      <c r="R36" s="369">
        <v>6102.6833106000004</v>
      </c>
      <c r="S36" s="369">
        <v>6098.0242624000002</v>
      </c>
      <c r="T36" s="369">
        <v>6093.2688145000002</v>
      </c>
      <c r="U36" s="369">
        <v>6090.1362067999999</v>
      </c>
      <c r="V36" s="369">
        <v>6088.3324270000003</v>
      </c>
      <c r="W36" s="369">
        <v>6087.0601494000002</v>
      </c>
      <c r="X36" s="369">
        <v>6085.6428549000002</v>
      </c>
      <c r="Y36" s="369">
        <v>6083.8872492</v>
      </c>
      <c r="Z36" s="369">
        <v>6081.7208447000003</v>
      </c>
      <c r="AA36" s="369">
        <v>6079.2389118999999</v>
      </c>
      <c r="AB36" s="369">
        <v>6077.2077541999997</v>
      </c>
      <c r="AC36" s="369">
        <v>6076.5614336999997</v>
      </c>
      <c r="AD36" s="369">
        <v>6077.9959485999998</v>
      </c>
      <c r="AE36" s="369">
        <v>6081.2550425999998</v>
      </c>
      <c r="AF36" s="369">
        <v>6085.8443958999997</v>
      </c>
      <c r="AG36" s="369">
        <v>6091.2063360000002</v>
      </c>
      <c r="AH36" s="369">
        <v>6096.5297799</v>
      </c>
      <c r="AI36" s="369">
        <v>6100.9402917999996</v>
      </c>
      <c r="AJ36" s="369">
        <v>6103.9018267000001</v>
      </c>
      <c r="AK36" s="369">
        <v>6106.2319012999997</v>
      </c>
      <c r="AL36" s="369">
        <v>6109.0864228</v>
      </c>
      <c r="AM36" s="369">
        <v>6113.2890583999997</v>
      </c>
      <c r="AN36" s="369">
        <v>6118.3345145000003</v>
      </c>
      <c r="AO36" s="369">
        <v>6123.3852575999999</v>
      </c>
      <c r="AP36" s="369">
        <v>6127.8442529000004</v>
      </c>
      <c r="AQ36" s="369">
        <v>6132.0764617000004</v>
      </c>
      <c r="AR36" s="369">
        <v>6136.6873443000004</v>
      </c>
      <c r="AS36" s="369">
        <v>6142.0526499999996</v>
      </c>
      <c r="AT36" s="369">
        <v>6147.6292854000003</v>
      </c>
      <c r="AU36" s="369">
        <v>6152.6444456999998</v>
      </c>
      <c r="AV36" s="369">
        <v>6156.5466732000004</v>
      </c>
      <c r="AW36" s="369">
        <v>6159.6698967000002</v>
      </c>
      <c r="AX36" s="369">
        <v>6162.5693914000003</v>
      </c>
      <c r="AY36" s="380">
        <v>6165.7079999999996</v>
      </c>
      <c r="AZ36" s="380">
        <v>6169.1769999999997</v>
      </c>
      <c r="BA36" s="380">
        <v>6172.9759999999997</v>
      </c>
      <c r="BB36" s="380">
        <v>6177.0370000000003</v>
      </c>
      <c r="BC36" s="380">
        <v>6181.0190000000002</v>
      </c>
      <c r="BD36" s="380">
        <v>6184.5150000000003</v>
      </c>
      <c r="BE36" s="380">
        <v>6187.2529999999997</v>
      </c>
      <c r="BF36" s="380">
        <v>6189.5010000000002</v>
      </c>
      <c r="BG36" s="380">
        <v>6191.6639999999998</v>
      </c>
      <c r="BH36" s="380">
        <v>6194.049</v>
      </c>
      <c r="BI36" s="380">
        <v>6196.56</v>
      </c>
      <c r="BJ36" s="380">
        <v>6199.0050000000001</v>
      </c>
      <c r="BK36" s="380">
        <v>6201.2529999999997</v>
      </c>
      <c r="BL36" s="380">
        <v>6203.4179999999997</v>
      </c>
      <c r="BM36" s="380">
        <v>6205.674</v>
      </c>
      <c r="BN36" s="380">
        <v>6208.1329999999998</v>
      </c>
      <c r="BO36" s="380">
        <v>6210.6450000000004</v>
      </c>
      <c r="BP36" s="380">
        <v>6212.9930000000004</v>
      </c>
      <c r="BQ36" s="380">
        <v>6215.03</v>
      </c>
      <c r="BR36" s="380">
        <v>6216.8649999999998</v>
      </c>
      <c r="BS36" s="380">
        <v>6218.6750000000002</v>
      </c>
      <c r="BT36" s="380">
        <v>6220.6</v>
      </c>
      <c r="BU36" s="380">
        <v>6222.625</v>
      </c>
      <c r="BV36" s="380">
        <v>6224.7020000000002</v>
      </c>
    </row>
    <row r="37" spans="1:74" ht="11.05" customHeight="1" x14ac:dyDescent="0.2">
      <c r="A37" s="82" t="s">
        <v>412</v>
      </c>
      <c r="B37" s="551" t="s">
        <v>1026</v>
      </c>
      <c r="C37" s="369">
        <v>16115.435367</v>
      </c>
      <c r="D37" s="369">
        <v>16092.472202999999</v>
      </c>
      <c r="E37" s="369">
        <v>16071.292538</v>
      </c>
      <c r="F37" s="369">
        <v>16053.612236999999</v>
      </c>
      <c r="G37" s="369">
        <v>16042.240768</v>
      </c>
      <c r="H37" s="369">
        <v>16040.260999</v>
      </c>
      <c r="I37" s="369">
        <v>16049.249893</v>
      </c>
      <c r="J37" s="369">
        <v>16064.760791000001</v>
      </c>
      <c r="K37" s="369">
        <v>16080.841129</v>
      </c>
      <c r="L37" s="369">
        <v>16093.034866</v>
      </c>
      <c r="M37" s="369">
        <v>16102.872069999999</v>
      </c>
      <c r="N37" s="369">
        <v>16113.379331</v>
      </c>
      <c r="O37" s="369">
        <v>16126.261345000001</v>
      </c>
      <c r="P37" s="369">
        <v>16137.935226</v>
      </c>
      <c r="Q37" s="369">
        <v>16143.496192000001</v>
      </c>
      <c r="R37" s="369">
        <v>16139.657153</v>
      </c>
      <c r="S37" s="369">
        <v>16129.601796999999</v>
      </c>
      <c r="T37" s="369">
        <v>16118.131507</v>
      </c>
      <c r="U37" s="369">
        <v>16109.056658</v>
      </c>
      <c r="V37" s="369">
        <v>16102.223618</v>
      </c>
      <c r="W37" s="369">
        <v>16096.487748</v>
      </c>
      <c r="X37" s="369">
        <v>16090.830753</v>
      </c>
      <c r="Y37" s="369">
        <v>16084.739715</v>
      </c>
      <c r="Z37" s="369">
        <v>16077.828058999999</v>
      </c>
      <c r="AA37" s="369">
        <v>16070.206158999999</v>
      </c>
      <c r="AB37" s="369">
        <v>16063.972177</v>
      </c>
      <c r="AC37" s="369">
        <v>16061.721221</v>
      </c>
      <c r="AD37" s="369">
        <v>16065.246563999999</v>
      </c>
      <c r="AE37" s="369">
        <v>16073.134126000001</v>
      </c>
      <c r="AF37" s="369">
        <v>16083.167987000001</v>
      </c>
      <c r="AG37" s="369">
        <v>16093.370192</v>
      </c>
      <c r="AH37" s="369">
        <v>16102.714637999999</v>
      </c>
      <c r="AI37" s="369">
        <v>16110.413183999999</v>
      </c>
      <c r="AJ37" s="369">
        <v>16116.166628999999</v>
      </c>
      <c r="AK37" s="369">
        <v>16121.631535</v>
      </c>
      <c r="AL37" s="369">
        <v>16128.953404</v>
      </c>
      <c r="AM37" s="369">
        <v>16139.571759</v>
      </c>
      <c r="AN37" s="369">
        <v>16152.102206</v>
      </c>
      <c r="AO37" s="369">
        <v>16164.454373</v>
      </c>
      <c r="AP37" s="369">
        <v>16175.125348</v>
      </c>
      <c r="AQ37" s="369">
        <v>16184.962055</v>
      </c>
      <c r="AR37" s="369">
        <v>16195.398879</v>
      </c>
      <c r="AS37" s="369">
        <v>16207.410478</v>
      </c>
      <c r="AT37" s="369">
        <v>16220.132607</v>
      </c>
      <c r="AU37" s="369">
        <v>16232.241292000001</v>
      </c>
      <c r="AV37" s="369">
        <v>16242.743224</v>
      </c>
      <c r="AW37" s="369">
        <v>16251.967745</v>
      </c>
      <c r="AX37" s="369">
        <v>16260.574857</v>
      </c>
      <c r="AY37" s="380">
        <v>16269.12</v>
      </c>
      <c r="AZ37" s="380">
        <v>16277.78</v>
      </c>
      <c r="BA37" s="380">
        <v>16286.59</v>
      </c>
      <c r="BB37" s="380">
        <v>16295.48</v>
      </c>
      <c r="BC37" s="380">
        <v>16303.77</v>
      </c>
      <c r="BD37" s="380">
        <v>16310.63</v>
      </c>
      <c r="BE37" s="380">
        <v>16315.53</v>
      </c>
      <c r="BF37" s="380">
        <v>16319.08</v>
      </c>
      <c r="BG37" s="380">
        <v>16322.18</v>
      </c>
      <c r="BH37" s="380">
        <v>16325.57</v>
      </c>
      <c r="BI37" s="380">
        <v>16329.27</v>
      </c>
      <c r="BJ37" s="380">
        <v>16333.14</v>
      </c>
      <c r="BK37" s="380">
        <v>16337.05</v>
      </c>
      <c r="BL37" s="380">
        <v>16341.07</v>
      </c>
      <c r="BM37" s="380">
        <v>16345.32</v>
      </c>
      <c r="BN37" s="380">
        <v>16349.82</v>
      </c>
      <c r="BO37" s="380">
        <v>16354.35</v>
      </c>
      <c r="BP37" s="380">
        <v>16358.64</v>
      </c>
      <c r="BQ37" s="380">
        <v>16362.47</v>
      </c>
      <c r="BR37" s="380">
        <v>16365.92</v>
      </c>
      <c r="BS37" s="380">
        <v>16369.16</v>
      </c>
      <c r="BT37" s="380">
        <v>16372.31</v>
      </c>
      <c r="BU37" s="380">
        <v>16375.43</v>
      </c>
      <c r="BV37" s="380">
        <v>16378.53</v>
      </c>
    </row>
    <row r="38" spans="1:74" ht="11.05" customHeight="1" x14ac:dyDescent="0.2">
      <c r="A38" s="82" t="s">
        <v>413</v>
      </c>
      <c r="B38" s="551" t="s">
        <v>1027</v>
      </c>
      <c r="C38" s="369">
        <v>18896.192521000001</v>
      </c>
      <c r="D38" s="369">
        <v>18890.6371</v>
      </c>
      <c r="E38" s="369">
        <v>18888.811781</v>
      </c>
      <c r="F38" s="369">
        <v>18892.259227999999</v>
      </c>
      <c r="G38" s="369">
        <v>18900.852249</v>
      </c>
      <c r="H38" s="369">
        <v>18914.046194999999</v>
      </c>
      <c r="I38" s="369">
        <v>18930.969687000001</v>
      </c>
      <c r="J38" s="369">
        <v>18949.444448999999</v>
      </c>
      <c r="K38" s="369">
        <v>18966.965477000002</v>
      </c>
      <c r="L38" s="369">
        <v>18981.874899999999</v>
      </c>
      <c r="M38" s="369">
        <v>18995.903369</v>
      </c>
      <c r="N38" s="369">
        <v>19011.628664</v>
      </c>
      <c r="O38" s="369">
        <v>19030.306186999998</v>
      </c>
      <c r="P38" s="369">
        <v>19047.901813</v>
      </c>
      <c r="Q38" s="369">
        <v>19059.059037999999</v>
      </c>
      <c r="R38" s="369">
        <v>19060.057067999998</v>
      </c>
      <c r="S38" s="369">
        <v>19053.717944</v>
      </c>
      <c r="T38" s="369">
        <v>19044.499417999999</v>
      </c>
      <c r="U38" s="369">
        <v>19036.037035000001</v>
      </c>
      <c r="V38" s="369">
        <v>19028.677522000002</v>
      </c>
      <c r="W38" s="369">
        <v>19021.945402000001</v>
      </c>
      <c r="X38" s="369">
        <v>19015.357321</v>
      </c>
      <c r="Y38" s="369">
        <v>19008.398421000002</v>
      </c>
      <c r="Z38" s="369">
        <v>19000.545969999999</v>
      </c>
      <c r="AA38" s="369">
        <v>18991.838563000001</v>
      </c>
      <c r="AB38" s="369">
        <v>18984.560100999999</v>
      </c>
      <c r="AC38" s="369">
        <v>18981.555812999999</v>
      </c>
      <c r="AD38" s="369">
        <v>18984.883114</v>
      </c>
      <c r="AE38" s="369">
        <v>18993.448181</v>
      </c>
      <c r="AF38" s="369">
        <v>19005.369377999999</v>
      </c>
      <c r="AG38" s="369">
        <v>19018.817154</v>
      </c>
      <c r="AH38" s="369">
        <v>19032.170294</v>
      </c>
      <c r="AI38" s="369">
        <v>19043.859670999998</v>
      </c>
      <c r="AJ38" s="369">
        <v>19052.966379000001</v>
      </c>
      <c r="AK38" s="369">
        <v>19061.172415000001</v>
      </c>
      <c r="AL38" s="369">
        <v>19070.810001999998</v>
      </c>
      <c r="AM38" s="369">
        <v>19083.440207</v>
      </c>
      <c r="AN38" s="369">
        <v>19097.539486999998</v>
      </c>
      <c r="AO38" s="369">
        <v>19110.813145</v>
      </c>
      <c r="AP38" s="369">
        <v>19121.670641000001</v>
      </c>
      <c r="AQ38" s="369">
        <v>19131.338066</v>
      </c>
      <c r="AR38" s="369">
        <v>19141.745665999999</v>
      </c>
      <c r="AS38" s="369">
        <v>19154.174381000001</v>
      </c>
      <c r="AT38" s="369">
        <v>19167.307912</v>
      </c>
      <c r="AU38" s="369">
        <v>19179.180651999999</v>
      </c>
      <c r="AV38" s="369">
        <v>19188.398612000001</v>
      </c>
      <c r="AW38" s="369">
        <v>19195.854271</v>
      </c>
      <c r="AX38" s="369">
        <v>19203.011726000001</v>
      </c>
      <c r="AY38" s="380">
        <v>19211.099999999999</v>
      </c>
      <c r="AZ38" s="380">
        <v>19220.43</v>
      </c>
      <c r="BA38" s="380">
        <v>19231.080000000002</v>
      </c>
      <c r="BB38" s="380">
        <v>19242.88</v>
      </c>
      <c r="BC38" s="380">
        <v>19254.77</v>
      </c>
      <c r="BD38" s="380">
        <v>19265.46</v>
      </c>
      <c r="BE38" s="380">
        <v>19274.060000000001</v>
      </c>
      <c r="BF38" s="380">
        <v>19281.169999999998</v>
      </c>
      <c r="BG38" s="380">
        <v>19287.830000000002</v>
      </c>
      <c r="BH38" s="380">
        <v>19294.84</v>
      </c>
      <c r="BI38" s="380">
        <v>19302.18</v>
      </c>
      <c r="BJ38" s="380">
        <v>19309.64</v>
      </c>
      <c r="BK38" s="380">
        <v>19317.05</v>
      </c>
      <c r="BL38" s="380">
        <v>19324.46</v>
      </c>
      <c r="BM38" s="380">
        <v>19332.02</v>
      </c>
      <c r="BN38" s="380">
        <v>19339.79</v>
      </c>
      <c r="BO38" s="380">
        <v>19347.62</v>
      </c>
      <c r="BP38" s="380">
        <v>19355.3</v>
      </c>
      <c r="BQ38" s="380">
        <v>19362.669999999998</v>
      </c>
      <c r="BR38" s="380">
        <v>19369.68</v>
      </c>
      <c r="BS38" s="380">
        <v>19376.349999999999</v>
      </c>
      <c r="BT38" s="380">
        <v>19382.689999999999</v>
      </c>
      <c r="BU38" s="380">
        <v>19388.79</v>
      </c>
      <c r="BV38" s="380">
        <v>19394.77</v>
      </c>
    </row>
    <row r="39" spans="1:74" ht="11.05" customHeight="1" x14ac:dyDescent="0.2">
      <c r="A39" s="82" t="s">
        <v>414</v>
      </c>
      <c r="B39" s="551" t="s">
        <v>1028</v>
      </c>
      <c r="C39" s="369">
        <v>8573.5553696000006</v>
      </c>
      <c r="D39" s="369">
        <v>8569.9340365999997</v>
      </c>
      <c r="E39" s="369">
        <v>8567.3671883000006</v>
      </c>
      <c r="F39" s="369">
        <v>8566.2437919999993</v>
      </c>
      <c r="G39" s="369">
        <v>8567.8355532000005</v>
      </c>
      <c r="H39" s="369">
        <v>8573.6348622000005</v>
      </c>
      <c r="I39" s="369">
        <v>8584.4385870999995</v>
      </c>
      <c r="J39" s="369">
        <v>8598.2615086999995</v>
      </c>
      <c r="K39" s="369">
        <v>8612.4228858000006</v>
      </c>
      <c r="L39" s="369">
        <v>8624.9282069000001</v>
      </c>
      <c r="M39" s="369">
        <v>8636.5278801999993</v>
      </c>
      <c r="N39" s="369">
        <v>8648.6585436000005</v>
      </c>
      <c r="O39" s="369">
        <v>8662.0971527000002</v>
      </c>
      <c r="P39" s="369">
        <v>8674.9819330999999</v>
      </c>
      <c r="Q39" s="369">
        <v>8684.7914280999994</v>
      </c>
      <c r="R39" s="369">
        <v>8689.7786015999991</v>
      </c>
      <c r="S39" s="369">
        <v>8691.2940992999993</v>
      </c>
      <c r="T39" s="369">
        <v>8691.4629877999996</v>
      </c>
      <c r="U39" s="369">
        <v>8692.0228864000001</v>
      </c>
      <c r="V39" s="369">
        <v>8693.1616262000007</v>
      </c>
      <c r="W39" s="369">
        <v>8694.6795910000001</v>
      </c>
      <c r="X39" s="369">
        <v>8696.3551948000004</v>
      </c>
      <c r="Y39" s="369">
        <v>8697.8789715999992</v>
      </c>
      <c r="Z39" s="369">
        <v>8698.9194853999998</v>
      </c>
      <c r="AA39" s="369">
        <v>8699.4517945000007</v>
      </c>
      <c r="AB39" s="369">
        <v>8700.6769339999992</v>
      </c>
      <c r="AC39" s="369">
        <v>8704.1024333999994</v>
      </c>
      <c r="AD39" s="369">
        <v>8710.7482990999997</v>
      </c>
      <c r="AE39" s="369">
        <v>8719.6844462000008</v>
      </c>
      <c r="AF39" s="369">
        <v>8729.4932666999994</v>
      </c>
      <c r="AG39" s="369">
        <v>8738.9407284999998</v>
      </c>
      <c r="AH39" s="369">
        <v>8747.5271014000009</v>
      </c>
      <c r="AI39" s="369">
        <v>8754.9362309999997</v>
      </c>
      <c r="AJ39" s="369">
        <v>8761.0999176999994</v>
      </c>
      <c r="AK39" s="369">
        <v>8766.9417799000003</v>
      </c>
      <c r="AL39" s="369">
        <v>8773.6333911000002</v>
      </c>
      <c r="AM39" s="369">
        <v>8781.9333907</v>
      </c>
      <c r="AN39" s="369">
        <v>8790.9486837000004</v>
      </c>
      <c r="AO39" s="369">
        <v>8799.3732414999995</v>
      </c>
      <c r="AP39" s="369">
        <v>8806.2991997000008</v>
      </c>
      <c r="AQ39" s="369">
        <v>8812.4113508999999</v>
      </c>
      <c r="AR39" s="369">
        <v>8818.7926523999995</v>
      </c>
      <c r="AS39" s="369">
        <v>8826.2053593000001</v>
      </c>
      <c r="AT39" s="369">
        <v>8834.1289199000003</v>
      </c>
      <c r="AU39" s="369">
        <v>8841.7220801999993</v>
      </c>
      <c r="AV39" s="369">
        <v>8848.3817433000004</v>
      </c>
      <c r="AW39" s="369">
        <v>8854.4574386999993</v>
      </c>
      <c r="AX39" s="369">
        <v>8860.5368524999994</v>
      </c>
      <c r="AY39" s="380">
        <v>8867.1090000000004</v>
      </c>
      <c r="AZ39" s="380">
        <v>8874.2710000000006</v>
      </c>
      <c r="BA39" s="380">
        <v>8882.0190000000002</v>
      </c>
      <c r="BB39" s="380">
        <v>8890.2510000000002</v>
      </c>
      <c r="BC39" s="380">
        <v>8898.4639999999999</v>
      </c>
      <c r="BD39" s="380">
        <v>8906.0540000000001</v>
      </c>
      <c r="BE39" s="380">
        <v>8912.6020000000008</v>
      </c>
      <c r="BF39" s="380">
        <v>8918.43</v>
      </c>
      <c r="BG39" s="380">
        <v>8924.0429999999997</v>
      </c>
      <c r="BH39" s="380">
        <v>8929.8369999999995</v>
      </c>
      <c r="BI39" s="380">
        <v>8935.77</v>
      </c>
      <c r="BJ39" s="380">
        <v>8941.6890000000003</v>
      </c>
      <c r="BK39" s="380">
        <v>8947.4930000000004</v>
      </c>
      <c r="BL39" s="380">
        <v>8953.2929999999997</v>
      </c>
      <c r="BM39" s="380">
        <v>8959.2489999999998</v>
      </c>
      <c r="BN39" s="380">
        <v>8965.4459999999999</v>
      </c>
      <c r="BO39" s="380">
        <v>8971.6610000000001</v>
      </c>
      <c r="BP39" s="380">
        <v>8977.59</v>
      </c>
      <c r="BQ39" s="380">
        <v>8983.0239999999994</v>
      </c>
      <c r="BR39" s="380">
        <v>8988.1139999999996</v>
      </c>
      <c r="BS39" s="380">
        <v>8993.1010000000006</v>
      </c>
      <c r="BT39" s="380">
        <v>8998.1790000000001</v>
      </c>
      <c r="BU39" s="380">
        <v>9003.35</v>
      </c>
      <c r="BV39" s="380">
        <v>9008.5679999999993</v>
      </c>
    </row>
    <row r="40" spans="1:74" ht="11.05" customHeight="1" x14ac:dyDescent="0.2">
      <c r="A40" s="82" t="s">
        <v>415</v>
      </c>
      <c r="B40" s="551" t="s">
        <v>1029</v>
      </c>
      <c r="C40" s="369">
        <v>26320.708846000001</v>
      </c>
      <c r="D40" s="369">
        <v>26369.026742999999</v>
      </c>
      <c r="E40" s="369">
        <v>26426.572458999999</v>
      </c>
      <c r="F40" s="369">
        <v>26497.869164</v>
      </c>
      <c r="G40" s="369">
        <v>26574.028898</v>
      </c>
      <c r="H40" s="369">
        <v>26642.810915999999</v>
      </c>
      <c r="I40" s="369">
        <v>26695.455371</v>
      </c>
      <c r="J40" s="369">
        <v>26737.126001000001</v>
      </c>
      <c r="K40" s="369">
        <v>26776.467441000001</v>
      </c>
      <c r="L40" s="369">
        <v>26820.481803999999</v>
      </c>
      <c r="M40" s="369">
        <v>26869.601107999999</v>
      </c>
      <c r="N40" s="369">
        <v>26922.614847000001</v>
      </c>
      <c r="O40" s="369">
        <v>26977.466304000001</v>
      </c>
      <c r="P40" s="369">
        <v>27028.713917000001</v>
      </c>
      <c r="Q40" s="369">
        <v>27070.069912999999</v>
      </c>
      <c r="R40" s="369">
        <v>27097.232749999999</v>
      </c>
      <c r="S40" s="369">
        <v>27113.845820999999</v>
      </c>
      <c r="T40" s="369">
        <v>27125.53875</v>
      </c>
      <c r="U40" s="369">
        <v>27136.980737000002</v>
      </c>
      <c r="V40" s="369">
        <v>27148.999285000002</v>
      </c>
      <c r="W40" s="369">
        <v>27161.461475</v>
      </c>
      <c r="X40" s="369">
        <v>27174.061621000001</v>
      </c>
      <c r="Y40" s="369">
        <v>27185.802986999999</v>
      </c>
      <c r="Z40" s="369">
        <v>27195.516075</v>
      </c>
      <c r="AA40" s="369">
        <v>27203.015469000002</v>
      </c>
      <c r="AB40" s="369">
        <v>27212.052091000001</v>
      </c>
      <c r="AC40" s="369">
        <v>27227.360950999999</v>
      </c>
      <c r="AD40" s="369">
        <v>27252.279160999999</v>
      </c>
      <c r="AE40" s="369">
        <v>27284.552254999999</v>
      </c>
      <c r="AF40" s="369">
        <v>27320.527870999998</v>
      </c>
      <c r="AG40" s="369">
        <v>27356.917868</v>
      </c>
      <c r="AH40" s="369">
        <v>27391.890982000001</v>
      </c>
      <c r="AI40" s="369">
        <v>27423.980165000001</v>
      </c>
      <c r="AJ40" s="369">
        <v>27452.592677000001</v>
      </c>
      <c r="AK40" s="369">
        <v>27480.632995</v>
      </c>
      <c r="AL40" s="369">
        <v>27511.879899</v>
      </c>
      <c r="AM40" s="369">
        <v>27548.866665000001</v>
      </c>
      <c r="AN40" s="369">
        <v>27589.144548</v>
      </c>
      <c r="AO40" s="369">
        <v>27629.019295999999</v>
      </c>
      <c r="AP40" s="369">
        <v>27665.825960999999</v>
      </c>
      <c r="AQ40" s="369">
        <v>27701.016796</v>
      </c>
      <c r="AR40" s="369">
        <v>27737.073359999999</v>
      </c>
      <c r="AS40" s="369">
        <v>27775.636348</v>
      </c>
      <c r="AT40" s="369">
        <v>27814.98302</v>
      </c>
      <c r="AU40" s="369">
        <v>27852.549773999999</v>
      </c>
      <c r="AV40" s="369">
        <v>27886.395743000001</v>
      </c>
      <c r="AW40" s="369">
        <v>27917.070999</v>
      </c>
      <c r="AX40" s="369">
        <v>27945.748347000001</v>
      </c>
      <c r="AY40" s="380">
        <v>27973.53</v>
      </c>
      <c r="AZ40" s="380">
        <v>28001.26</v>
      </c>
      <c r="BA40" s="380">
        <v>28029.7</v>
      </c>
      <c r="BB40" s="380">
        <v>28059.16</v>
      </c>
      <c r="BC40" s="380">
        <v>28088.07</v>
      </c>
      <c r="BD40" s="380">
        <v>28114.42</v>
      </c>
      <c r="BE40" s="380">
        <v>28136.85</v>
      </c>
      <c r="BF40" s="380">
        <v>28156.66</v>
      </c>
      <c r="BG40" s="380">
        <v>28175.81</v>
      </c>
      <c r="BH40" s="380">
        <v>28195.95</v>
      </c>
      <c r="BI40" s="380">
        <v>28217.34</v>
      </c>
      <c r="BJ40" s="380">
        <v>28239.95</v>
      </c>
      <c r="BK40" s="380">
        <v>28263.69</v>
      </c>
      <c r="BL40" s="380">
        <v>28288.3</v>
      </c>
      <c r="BM40" s="380">
        <v>28313.49</v>
      </c>
      <c r="BN40" s="380">
        <v>28338.95</v>
      </c>
      <c r="BO40" s="380">
        <v>28364.35</v>
      </c>
      <c r="BP40" s="380">
        <v>28389.34</v>
      </c>
      <c r="BQ40" s="380">
        <v>28413.73</v>
      </c>
      <c r="BR40" s="380">
        <v>28437.85</v>
      </c>
      <c r="BS40" s="380">
        <v>28462.21</v>
      </c>
      <c r="BT40" s="380">
        <v>28487.16</v>
      </c>
      <c r="BU40" s="380">
        <v>28512.6</v>
      </c>
      <c r="BV40" s="380">
        <v>28538.28</v>
      </c>
    </row>
    <row r="41" spans="1:74" ht="11.05" customHeight="1" x14ac:dyDescent="0.2">
      <c r="A41" s="82" t="s">
        <v>416</v>
      </c>
      <c r="B41" s="551" t="s">
        <v>1030</v>
      </c>
      <c r="C41" s="369">
        <v>7714.0064730000004</v>
      </c>
      <c r="D41" s="369">
        <v>7713.2705615000004</v>
      </c>
      <c r="E41" s="369">
        <v>7713.7930317999999</v>
      </c>
      <c r="F41" s="369">
        <v>7716.5056082999999</v>
      </c>
      <c r="G41" s="369">
        <v>7721.8401771999997</v>
      </c>
      <c r="H41" s="369">
        <v>7730.1036648999998</v>
      </c>
      <c r="I41" s="369">
        <v>7741.3492292999999</v>
      </c>
      <c r="J41" s="369">
        <v>7754.6149544999998</v>
      </c>
      <c r="K41" s="369">
        <v>7768.6851558999997</v>
      </c>
      <c r="L41" s="369">
        <v>7782.6378785999996</v>
      </c>
      <c r="M41" s="369">
        <v>7796.7260877999997</v>
      </c>
      <c r="N41" s="369">
        <v>7811.496478</v>
      </c>
      <c r="O41" s="369">
        <v>7827.0859847000002</v>
      </c>
      <c r="P41" s="369">
        <v>7841.9925047999996</v>
      </c>
      <c r="Q41" s="369">
        <v>7854.3041757999999</v>
      </c>
      <c r="R41" s="369">
        <v>7862.6798595</v>
      </c>
      <c r="S41" s="369">
        <v>7868.0613143</v>
      </c>
      <c r="T41" s="369">
        <v>7871.9610229999998</v>
      </c>
      <c r="U41" s="369">
        <v>7875.6447010000002</v>
      </c>
      <c r="V41" s="369">
        <v>7879.3909940000003</v>
      </c>
      <c r="W41" s="369">
        <v>7883.2317801999998</v>
      </c>
      <c r="X41" s="369">
        <v>7887.1463848000003</v>
      </c>
      <c r="Y41" s="369">
        <v>7890.9039203000002</v>
      </c>
      <c r="Z41" s="369">
        <v>7894.2209461000002</v>
      </c>
      <c r="AA41" s="369">
        <v>7897.0844954000004</v>
      </c>
      <c r="AB41" s="369">
        <v>7900.5634969000002</v>
      </c>
      <c r="AC41" s="369">
        <v>7905.9973534000001</v>
      </c>
      <c r="AD41" s="369">
        <v>7914.2856443000001</v>
      </c>
      <c r="AE41" s="369">
        <v>7924.5686562999999</v>
      </c>
      <c r="AF41" s="369">
        <v>7935.5468529</v>
      </c>
      <c r="AG41" s="369">
        <v>7946.1156026999997</v>
      </c>
      <c r="AH41" s="369">
        <v>7955.9498938999996</v>
      </c>
      <c r="AI41" s="369">
        <v>7964.9196199999997</v>
      </c>
      <c r="AJ41" s="369">
        <v>7973.0611836999997</v>
      </c>
      <c r="AK41" s="369">
        <v>7981.0770266</v>
      </c>
      <c r="AL41" s="369">
        <v>7989.8361000000004</v>
      </c>
      <c r="AM41" s="369">
        <v>7999.8875920999999</v>
      </c>
      <c r="AN41" s="369">
        <v>8010.5016407000003</v>
      </c>
      <c r="AO41" s="369">
        <v>8020.6286204999997</v>
      </c>
      <c r="AP41" s="369">
        <v>8029.5340763000004</v>
      </c>
      <c r="AQ41" s="369">
        <v>8037.7442326999999</v>
      </c>
      <c r="AR41" s="369">
        <v>8046.1004843000001</v>
      </c>
      <c r="AS41" s="369">
        <v>8055.1864551999997</v>
      </c>
      <c r="AT41" s="369">
        <v>8064.5546881999999</v>
      </c>
      <c r="AU41" s="369">
        <v>8073.4999558</v>
      </c>
      <c r="AV41" s="369">
        <v>8081.5170486999996</v>
      </c>
      <c r="AW41" s="369">
        <v>8088.9008321000001</v>
      </c>
      <c r="AX41" s="369">
        <v>8096.1461891999998</v>
      </c>
      <c r="AY41" s="380">
        <v>8103.6580000000004</v>
      </c>
      <c r="AZ41" s="380">
        <v>8111.482</v>
      </c>
      <c r="BA41" s="380">
        <v>8119.5739999999996</v>
      </c>
      <c r="BB41" s="380">
        <v>8127.8379999999997</v>
      </c>
      <c r="BC41" s="380">
        <v>8135.982</v>
      </c>
      <c r="BD41" s="380">
        <v>8143.6580000000004</v>
      </c>
      <c r="BE41" s="380">
        <v>8150.6419999999998</v>
      </c>
      <c r="BF41" s="380">
        <v>8157.1769999999997</v>
      </c>
      <c r="BG41" s="380">
        <v>8163.6260000000002</v>
      </c>
      <c r="BH41" s="380">
        <v>8170.2569999999996</v>
      </c>
      <c r="BI41" s="380">
        <v>8176.9660000000003</v>
      </c>
      <c r="BJ41" s="380">
        <v>8183.5550000000003</v>
      </c>
      <c r="BK41" s="380">
        <v>8189.9</v>
      </c>
      <c r="BL41" s="380">
        <v>8196.1659999999993</v>
      </c>
      <c r="BM41" s="380">
        <v>8202.5959999999995</v>
      </c>
      <c r="BN41" s="380">
        <v>8209.3379999999997</v>
      </c>
      <c r="BO41" s="380">
        <v>8216.1859999999997</v>
      </c>
      <c r="BP41" s="380">
        <v>8222.8389999999999</v>
      </c>
      <c r="BQ41" s="380">
        <v>8229.0759999999991</v>
      </c>
      <c r="BR41" s="380">
        <v>8234.9869999999992</v>
      </c>
      <c r="BS41" s="380">
        <v>8240.741</v>
      </c>
      <c r="BT41" s="380">
        <v>8246.4750000000004</v>
      </c>
      <c r="BU41" s="380">
        <v>8252.2160000000003</v>
      </c>
      <c r="BV41" s="380">
        <v>8257.9599999999991</v>
      </c>
    </row>
    <row r="42" spans="1:74" ht="11.05" customHeight="1" x14ac:dyDescent="0.2">
      <c r="A42" s="82" t="s">
        <v>417</v>
      </c>
      <c r="B42" s="551" t="s">
        <v>1031</v>
      </c>
      <c r="C42" s="369">
        <v>15385.923263999999</v>
      </c>
      <c r="D42" s="369">
        <v>15417.058373</v>
      </c>
      <c r="E42" s="369">
        <v>15453.938237</v>
      </c>
      <c r="F42" s="369">
        <v>15499.355229999999</v>
      </c>
      <c r="G42" s="369">
        <v>15547.399766</v>
      </c>
      <c r="H42" s="369">
        <v>15589.98677</v>
      </c>
      <c r="I42" s="369">
        <v>15621.376455</v>
      </c>
      <c r="J42" s="369">
        <v>15645.210184</v>
      </c>
      <c r="K42" s="369">
        <v>15667.474609999999</v>
      </c>
      <c r="L42" s="369">
        <v>15692.968897999999</v>
      </c>
      <c r="M42" s="369">
        <v>15721.742268</v>
      </c>
      <c r="N42" s="369">
        <v>15752.656451999999</v>
      </c>
      <c r="O42" s="369">
        <v>15784.212455999999</v>
      </c>
      <c r="P42" s="369">
        <v>15813.468369</v>
      </c>
      <c r="Q42" s="369">
        <v>15837.121555</v>
      </c>
      <c r="R42" s="369">
        <v>15852.899228</v>
      </c>
      <c r="S42" s="369">
        <v>15862.648025</v>
      </c>
      <c r="T42" s="369">
        <v>15869.244436999999</v>
      </c>
      <c r="U42" s="369">
        <v>15875.127258</v>
      </c>
      <c r="V42" s="369">
        <v>15880.984501999999</v>
      </c>
      <c r="W42" s="369">
        <v>15887.066484999999</v>
      </c>
      <c r="X42" s="369">
        <v>15893.460826</v>
      </c>
      <c r="Y42" s="369">
        <v>15899.60434</v>
      </c>
      <c r="Z42" s="369">
        <v>15904.771144</v>
      </c>
      <c r="AA42" s="369">
        <v>15908.779199000001</v>
      </c>
      <c r="AB42" s="369">
        <v>15913.621856</v>
      </c>
      <c r="AC42" s="369">
        <v>15921.836311999999</v>
      </c>
      <c r="AD42" s="369">
        <v>15935.319283999999</v>
      </c>
      <c r="AE42" s="369">
        <v>15953.405568</v>
      </c>
      <c r="AF42" s="369">
        <v>15974.789481</v>
      </c>
      <c r="AG42" s="369">
        <v>15998.099226</v>
      </c>
      <c r="AH42" s="369">
        <v>16021.698549000001</v>
      </c>
      <c r="AI42" s="369">
        <v>16043.885084</v>
      </c>
      <c r="AJ42" s="369">
        <v>16063.598333</v>
      </c>
      <c r="AK42" s="369">
        <v>16082.345287</v>
      </c>
      <c r="AL42" s="369">
        <v>16102.274807</v>
      </c>
      <c r="AM42" s="369">
        <v>16124.848314999999</v>
      </c>
      <c r="AN42" s="369">
        <v>16148.777466</v>
      </c>
      <c r="AO42" s="369">
        <v>16172.086477000001</v>
      </c>
      <c r="AP42" s="369">
        <v>16193.446218999999</v>
      </c>
      <c r="AQ42" s="369">
        <v>16214.114184</v>
      </c>
      <c r="AR42" s="369">
        <v>16235.994516999999</v>
      </c>
      <c r="AS42" s="369">
        <v>16260.346165000001</v>
      </c>
      <c r="AT42" s="369">
        <v>16285.847271000001</v>
      </c>
      <c r="AU42" s="369">
        <v>16310.530777</v>
      </c>
      <c r="AV42" s="369">
        <v>16332.923923</v>
      </c>
      <c r="AW42" s="369">
        <v>16353.531145999999</v>
      </c>
      <c r="AX42" s="369">
        <v>16373.351182</v>
      </c>
      <c r="AY42" s="380">
        <v>16393.25</v>
      </c>
      <c r="AZ42" s="380">
        <v>16413.55</v>
      </c>
      <c r="BA42" s="380">
        <v>16434.439999999999</v>
      </c>
      <c r="BB42" s="380">
        <v>16455.89</v>
      </c>
      <c r="BC42" s="380">
        <v>16477.04</v>
      </c>
      <c r="BD42" s="380">
        <v>16496.78</v>
      </c>
      <c r="BE42" s="380">
        <v>16514.37</v>
      </c>
      <c r="BF42" s="380">
        <v>16530.46</v>
      </c>
      <c r="BG42" s="380">
        <v>16546.07</v>
      </c>
      <c r="BH42" s="380">
        <v>16562</v>
      </c>
      <c r="BI42" s="380">
        <v>16578.27</v>
      </c>
      <c r="BJ42" s="380">
        <v>16594.7</v>
      </c>
      <c r="BK42" s="380">
        <v>16611.13</v>
      </c>
      <c r="BL42" s="380">
        <v>16627.580000000002</v>
      </c>
      <c r="BM42" s="380">
        <v>16644.12</v>
      </c>
      <c r="BN42" s="380">
        <v>16660.77</v>
      </c>
      <c r="BO42" s="380">
        <v>16677.419999999998</v>
      </c>
      <c r="BP42" s="380">
        <v>16693.919999999998</v>
      </c>
      <c r="BQ42" s="380">
        <v>16710.169999999998</v>
      </c>
      <c r="BR42" s="380">
        <v>16726.150000000001</v>
      </c>
      <c r="BS42" s="380">
        <v>16741.88</v>
      </c>
      <c r="BT42" s="380">
        <v>16757.39</v>
      </c>
      <c r="BU42" s="380">
        <v>16772.75</v>
      </c>
      <c r="BV42" s="380">
        <v>16788.04</v>
      </c>
    </row>
    <row r="43" spans="1:74" ht="11.05" customHeight="1" x14ac:dyDescent="0.2">
      <c r="A43" s="82" t="s">
        <v>418</v>
      </c>
      <c r="B43" s="551" t="s">
        <v>1032</v>
      </c>
      <c r="C43" s="369">
        <v>9533.9142551999994</v>
      </c>
      <c r="D43" s="369">
        <v>9547.1215248999997</v>
      </c>
      <c r="E43" s="369">
        <v>9562.8489038000007</v>
      </c>
      <c r="F43" s="369">
        <v>9582.3749298999992</v>
      </c>
      <c r="G43" s="369">
        <v>9603.6962647</v>
      </c>
      <c r="H43" s="369">
        <v>9623.9891009999992</v>
      </c>
      <c r="I43" s="369">
        <v>9641.1039755999991</v>
      </c>
      <c r="J43" s="369">
        <v>9655.5888027000001</v>
      </c>
      <c r="K43" s="369">
        <v>9668.6658408000003</v>
      </c>
      <c r="L43" s="369">
        <v>9681.4780202999991</v>
      </c>
      <c r="M43" s="369">
        <v>9694.8509594999996</v>
      </c>
      <c r="N43" s="369">
        <v>9709.5309483000001</v>
      </c>
      <c r="O43" s="369">
        <v>9725.6043628000007</v>
      </c>
      <c r="P43" s="369">
        <v>9740.5179217000004</v>
      </c>
      <c r="Q43" s="369">
        <v>9751.0584299999991</v>
      </c>
      <c r="R43" s="369">
        <v>9755.2797774999999</v>
      </c>
      <c r="S43" s="369">
        <v>9756.3041952000003</v>
      </c>
      <c r="T43" s="369">
        <v>9758.5209993000008</v>
      </c>
      <c r="U43" s="369">
        <v>9765.1996973999994</v>
      </c>
      <c r="V43" s="369">
        <v>9775.1305627000002</v>
      </c>
      <c r="W43" s="369">
        <v>9785.9840597999992</v>
      </c>
      <c r="X43" s="369">
        <v>9795.8380314999995</v>
      </c>
      <c r="Y43" s="369">
        <v>9804.3998338000001</v>
      </c>
      <c r="Z43" s="369">
        <v>9811.7842008999996</v>
      </c>
      <c r="AA43" s="369">
        <v>9818.4004308999993</v>
      </c>
      <c r="AB43" s="369">
        <v>9825.8360785000004</v>
      </c>
      <c r="AC43" s="369">
        <v>9835.9732621999992</v>
      </c>
      <c r="AD43" s="369">
        <v>9849.9446114999992</v>
      </c>
      <c r="AE43" s="369">
        <v>9865.8848005</v>
      </c>
      <c r="AF43" s="369">
        <v>9881.1790142000009</v>
      </c>
      <c r="AG43" s="369">
        <v>9893.7977771999995</v>
      </c>
      <c r="AH43" s="369">
        <v>9904.0529721000003</v>
      </c>
      <c r="AI43" s="369">
        <v>9912.8418211999997</v>
      </c>
      <c r="AJ43" s="369">
        <v>9921.0580642000004</v>
      </c>
      <c r="AK43" s="369">
        <v>9929.5815117000002</v>
      </c>
      <c r="AL43" s="369">
        <v>9939.2884916999992</v>
      </c>
      <c r="AM43" s="369">
        <v>9950.7191879000002</v>
      </c>
      <c r="AN43" s="369">
        <v>9963.0692065000003</v>
      </c>
      <c r="AO43" s="369">
        <v>9975.1980089000008</v>
      </c>
      <c r="AP43" s="369">
        <v>9986.3045067999992</v>
      </c>
      <c r="AQ43" s="369">
        <v>9996.9454122000006</v>
      </c>
      <c r="AR43" s="369">
        <v>10008.016887</v>
      </c>
      <c r="AS43" s="369">
        <v>10020.133878000001</v>
      </c>
      <c r="AT43" s="369">
        <v>10032.786469999999</v>
      </c>
      <c r="AU43" s="369">
        <v>10045.183534</v>
      </c>
      <c r="AV43" s="369">
        <v>10056.750470000001</v>
      </c>
      <c r="AW43" s="369">
        <v>10067.778807999999</v>
      </c>
      <c r="AX43" s="369">
        <v>10078.776605999999</v>
      </c>
      <c r="AY43" s="380">
        <v>10090.19</v>
      </c>
      <c r="AZ43" s="380">
        <v>10102.18</v>
      </c>
      <c r="BA43" s="380">
        <v>10114.879999999999</v>
      </c>
      <c r="BB43" s="380">
        <v>10128.25</v>
      </c>
      <c r="BC43" s="380">
        <v>10141.65</v>
      </c>
      <c r="BD43" s="380">
        <v>10154.33</v>
      </c>
      <c r="BE43" s="380">
        <v>10165.75</v>
      </c>
      <c r="BF43" s="380">
        <v>10176.280000000001</v>
      </c>
      <c r="BG43" s="380">
        <v>10186.52</v>
      </c>
      <c r="BH43" s="380">
        <v>10196.959999999999</v>
      </c>
      <c r="BI43" s="380">
        <v>10207.68</v>
      </c>
      <c r="BJ43" s="380">
        <v>10218.629999999999</v>
      </c>
      <c r="BK43" s="380">
        <v>10229.780000000001</v>
      </c>
      <c r="BL43" s="380">
        <v>10241.120000000001</v>
      </c>
      <c r="BM43" s="380">
        <v>10252.620000000001</v>
      </c>
      <c r="BN43" s="380">
        <v>10264.27</v>
      </c>
      <c r="BO43" s="380">
        <v>10275.959999999999</v>
      </c>
      <c r="BP43" s="380">
        <v>10287.540000000001</v>
      </c>
      <c r="BQ43" s="380">
        <v>10298.94</v>
      </c>
      <c r="BR43" s="380">
        <v>10310.18</v>
      </c>
      <c r="BS43" s="380">
        <v>10321.34</v>
      </c>
      <c r="BT43" s="380">
        <v>10332.49</v>
      </c>
      <c r="BU43" s="380">
        <v>10343.629999999999</v>
      </c>
      <c r="BV43" s="380">
        <v>10354.780000000001</v>
      </c>
    </row>
    <row r="44" spans="1:74" ht="11.05" customHeight="1" x14ac:dyDescent="0.2">
      <c r="A44" s="82" t="s">
        <v>419</v>
      </c>
      <c r="B44" s="551" t="s">
        <v>1035</v>
      </c>
      <c r="C44" s="369">
        <v>18895.044524000001</v>
      </c>
      <c r="D44" s="369">
        <v>18889.340416999999</v>
      </c>
      <c r="E44" s="369">
        <v>18888.175705000001</v>
      </c>
      <c r="F44" s="369">
        <v>18894.850912999998</v>
      </c>
      <c r="G44" s="369">
        <v>18907.432642</v>
      </c>
      <c r="H44" s="369">
        <v>18922.679005999998</v>
      </c>
      <c r="I44" s="369">
        <v>18937.909304000001</v>
      </c>
      <c r="J44" s="369">
        <v>18952.687556000001</v>
      </c>
      <c r="K44" s="369">
        <v>18967.138963000001</v>
      </c>
      <c r="L44" s="369">
        <v>18981.581980999999</v>
      </c>
      <c r="M44" s="369">
        <v>18997.108086</v>
      </c>
      <c r="N44" s="369">
        <v>19015.002009</v>
      </c>
      <c r="O44" s="369">
        <v>19035.360252999999</v>
      </c>
      <c r="P44" s="369">
        <v>19053.526414</v>
      </c>
      <c r="Q44" s="369">
        <v>19063.655863</v>
      </c>
      <c r="R44" s="369">
        <v>19062.073391000002</v>
      </c>
      <c r="S44" s="369">
        <v>19053.781488000001</v>
      </c>
      <c r="T44" s="369">
        <v>19045.952065000001</v>
      </c>
      <c r="U44" s="369">
        <v>19044.042422999999</v>
      </c>
      <c r="V44" s="369">
        <v>19046.651421999999</v>
      </c>
      <c r="W44" s="369">
        <v>19050.66331</v>
      </c>
      <c r="X44" s="369">
        <v>19053.455463999999</v>
      </c>
      <c r="Y44" s="369">
        <v>19054.377777999998</v>
      </c>
      <c r="Z44" s="369">
        <v>19053.273275</v>
      </c>
      <c r="AA44" s="369">
        <v>19050.623574000001</v>
      </c>
      <c r="AB44" s="369">
        <v>19049.464685999999</v>
      </c>
      <c r="AC44" s="369">
        <v>19053.471219999999</v>
      </c>
      <c r="AD44" s="369">
        <v>19064.956019000001</v>
      </c>
      <c r="AE44" s="369">
        <v>19080.784858999999</v>
      </c>
      <c r="AF44" s="369">
        <v>19096.461754</v>
      </c>
      <c r="AG44" s="369">
        <v>19108.390825999999</v>
      </c>
      <c r="AH44" s="369">
        <v>19116.576656000001</v>
      </c>
      <c r="AI44" s="369">
        <v>19121.923932999998</v>
      </c>
      <c r="AJ44" s="369">
        <v>19125.520908999999</v>
      </c>
      <c r="AK44" s="369">
        <v>19129.190075999999</v>
      </c>
      <c r="AL44" s="369">
        <v>19134.937482000001</v>
      </c>
      <c r="AM44" s="369">
        <v>19144.066659</v>
      </c>
      <c r="AN44" s="369">
        <v>19155.071049999999</v>
      </c>
      <c r="AO44" s="369">
        <v>19165.741579000001</v>
      </c>
      <c r="AP44" s="369">
        <v>19174.559205000001</v>
      </c>
      <c r="AQ44" s="369">
        <v>19182.765034</v>
      </c>
      <c r="AR44" s="369">
        <v>19192.290209999999</v>
      </c>
      <c r="AS44" s="369">
        <v>19204.390106999999</v>
      </c>
      <c r="AT44" s="369">
        <v>19217.617023999999</v>
      </c>
      <c r="AU44" s="369">
        <v>19229.84749</v>
      </c>
      <c r="AV44" s="369">
        <v>19239.530605</v>
      </c>
      <c r="AW44" s="369">
        <v>19247.405742999999</v>
      </c>
      <c r="AX44" s="369">
        <v>19254.784847999999</v>
      </c>
      <c r="AY44" s="380">
        <v>19262.759999999998</v>
      </c>
      <c r="AZ44" s="380">
        <v>19271.580000000002</v>
      </c>
      <c r="BA44" s="380">
        <v>19281.240000000002</v>
      </c>
      <c r="BB44" s="380">
        <v>19291.62</v>
      </c>
      <c r="BC44" s="380">
        <v>19301.93</v>
      </c>
      <c r="BD44" s="380">
        <v>19311.240000000002</v>
      </c>
      <c r="BE44" s="380">
        <v>19318.91</v>
      </c>
      <c r="BF44" s="380">
        <v>19325.5</v>
      </c>
      <c r="BG44" s="380">
        <v>19331.849999999999</v>
      </c>
      <c r="BH44" s="380">
        <v>19338.62</v>
      </c>
      <c r="BI44" s="380">
        <v>19345.73</v>
      </c>
      <c r="BJ44" s="380">
        <v>19352.89</v>
      </c>
      <c r="BK44" s="380">
        <v>19359.939999999999</v>
      </c>
      <c r="BL44" s="380">
        <v>19367.02</v>
      </c>
      <c r="BM44" s="380">
        <v>19374.400000000001</v>
      </c>
      <c r="BN44" s="380">
        <v>19382.259999999998</v>
      </c>
      <c r="BO44" s="380">
        <v>19390.46</v>
      </c>
      <c r="BP44" s="380">
        <v>19398.830000000002</v>
      </c>
      <c r="BQ44" s="380">
        <v>19407.189999999999</v>
      </c>
      <c r="BR44" s="380">
        <v>19415.580000000002</v>
      </c>
      <c r="BS44" s="380">
        <v>19424.05</v>
      </c>
      <c r="BT44" s="380">
        <v>19432.64</v>
      </c>
      <c r="BU44" s="380">
        <v>19441.34</v>
      </c>
      <c r="BV44" s="380">
        <v>19450.07</v>
      </c>
    </row>
    <row r="45" spans="1:74" ht="11.05" customHeight="1" x14ac:dyDescent="0.2">
      <c r="A45" s="82"/>
      <c r="B45" s="92" t="s">
        <v>1439</v>
      </c>
      <c r="C45" s="544"/>
      <c r="D45" s="544"/>
      <c r="E45" s="544"/>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50"/>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row>
    <row r="46" spans="1:74" ht="11.05" customHeight="1" x14ac:dyDescent="0.2">
      <c r="A46" s="82" t="s">
        <v>420</v>
      </c>
      <c r="B46" s="551" t="s">
        <v>1025</v>
      </c>
      <c r="C46" s="365">
        <v>7.0529074074000002</v>
      </c>
      <c r="D46" s="365">
        <v>7.0752074073999998</v>
      </c>
      <c r="E46" s="365">
        <v>7.1006851851999997</v>
      </c>
      <c r="F46" s="365">
        <v>7.1324765432000001</v>
      </c>
      <c r="G46" s="365">
        <v>7.1619580246999996</v>
      </c>
      <c r="H46" s="365">
        <v>7.1922654321000001</v>
      </c>
      <c r="I46" s="365">
        <v>7.2259913579999999</v>
      </c>
      <c r="J46" s="365">
        <v>7.2560061728000003</v>
      </c>
      <c r="K46" s="365">
        <v>7.2849024691000004</v>
      </c>
      <c r="L46" s="365">
        <v>7.3140925925999998</v>
      </c>
      <c r="M46" s="365">
        <v>7.3396925925999996</v>
      </c>
      <c r="N46" s="365">
        <v>7.3631148148000003</v>
      </c>
      <c r="O46" s="365">
        <v>7.3830999999999998</v>
      </c>
      <c r="P46" s="365">
        <v>7.4031111111000003</v>
      </c>
      <c r="Q46" s="365">
        <v>7.4218888888999999</v>
      </c>
      <c r="R46" s="365">
        <v>7.4390530864000004</v>
      </c>
      <c r="S46" s="365">
        <v>7.4556493826999999</v>
      </c>
      <c r="T46" s="365">
        <v>7.4712975309000003</v>
      </c>
      <c r="U46" s="365">
        <v>7.4900123457000003</v>
      </c>
      <c r="V46" s="365">
        <v>7.5007530863999996</v>
      </c>
      <c r="W46" s="365">
        <v>7.5075345678999996</v>
      </c>
      <c r="X46" s="365">
        <v>7.4990358922000002</v>
      </c>
      <c r="Y46" s="365">
        <v>7.5063895285999997</v>
      </c>
      <c r="Z46" s="365">
        <v>7.5182745791999999</v>
      </c>
      <c r="AA46" s="365">
        <v>7.5459919129999999</v>
      </c>
      <c r="AB46" s="365">
        <v>7.5584641403999999</v>
      </c>
      <c r="AC46" s="365">
        <v>7.5669921302000001</v>
      </c>
      <c r="AD46" s="365">
        <v>7.5647728252000004</v>
      </c>
      <c r="AE46" s="365">
        <v>7.5705146331000002</v>
      </c>
      <c r="AF46" s="365">
        <v>7.5774144966000003</v>
      </c>
      <c r="AG46" s="365">
        <v>7.5876556305999996</v>
      </c>
      <c r="AH46" s="365">
        <v>7.5952341939999997</v>
      </c>
      <c r="AI46" s="365">
        <v>7.6023334017000002</v>
      </c>
      <c r="AJ46" s="365">
        <v>7.6051462581999996</v>
      </c>
      <c r="AK46" s="365">
        <v>7.6141420012000003</v>
      </c>
      <c r="AL46" s="365">
        <v>7.6255136351999999</v>
      </c>
      <c r="AM46" s="365">
        <v>7.6474791901000003</v>
      </c>
      <c r="AN46" s="365">
        <v>7.6574390835999999</v>
      </c>
      <c r="AO46" s="365">
        <v>7.6636113455999997</v>
      </c>
      <c r="AP46" s="365">
        <v>7.6601465725000004</v>
      </c>
      <c r="AQ46" s="365">
        <v>7.6631306242999999</v>
      </c>
      <c r="AR46" s="365">
        <v>7.6667140971999999</v>
      </c>
      <c r="AS46" s="365">
        <v>7.6713653859999997</v>
      </c>
      <c r="AT46" s="365">
        <v>7.6757964054999999</v>
      </c>
      <c r="AU46" s="365">
        <v>7.6804755500999997</v>
      </c>
      <c r="AV46" s="365">
        <v>7.6851018544</v>
      </c>
      <c r="AW46" s="365">
        <v>7.6905029738000001</v>
      </c>
      <c r="AX46" s="365">
        <v>7.6963779426999999</v>
      </c>
      <c r="AY46" s="376">
        <v>7.7045709999999996</v>
      </c>
      <c r="AZ46" s="376">
        <v>7.7100099999999996</v>
      </c>
      <c r="BA46" s="376">
        <v>7.7145409999999996</v>
      </c>
      <c r="BB46" s="376">
        <v>7.7182969999999997</v>
      </c>
      <c r="BC46" s="376">
        <v>7.7209089999999998</v>
      </c>
      <c r="BD46" s="376">
        <v>7.7225109999999999</v>
      </c>
      <c r="BE46" s="376">
        <v>7.7224810000000002</v>
      </c>
      <c r="BF46" s="376">
        <v>7.7225299999999999</v>
      </c>
      <c r="BG46" s="376">
        <v>7.7220370000000003</v>
      </c>
      <c r="BH46" s="376">
        <v>7.7206440000000001</v>
      </c>
      <c r="BI46" s="376">
        <v>7.7193310000000004</v>
      </c>
      <c r="BJ46" s="376">
        <v>7.7177420000000003</v>
      </c>
      <c r="BK46" s="376">
        <v>7.7147490000000003</v>
      </c>
      <c r="BL46" s="376">
        <v>7.7134520000000002</v>
      </c>
      <c r="BM46" s="376">
        <v>7.7127220000000003</v>
      </c>
      <c r="BN46" s="376">
        <v>7.7133890000000003</v>
      </c>
      <c r="BO46" s="376">
        <v>7.7131759999999998</v>
      </c>
      <c r="BP46" s="376">
        <v>7.7129099999999999</v>
      </c>
      <c r="BQ46" s="376">
        <v>7.7124600000000001</v>
      </c>
      <c r="BR46" s="376">
        <v>7.7121880000000003</v>
      </c>
      <c r="BS46" s="376">
        <v>7.7119619999999998</v>
      </c>
      <c r="BT46" s="376">
        <v>7.7117829999999996</v>
      </c>
      <c r="BU46" s="376">
        <v>7.7116499999999997</v>
      </c>
      <c r="BV46" s="376">
        <v>7.7115640000000001</v>
      </c>
    </row>
    <row r="47" spans="1:74" ht="11.05" customHeight="1" x14ac:dyDescent="0.2">
      <c r="A47" s="82" t="s">
        <v>421</v>
      </c>
      <c r="B47" s="551" t="s">
        <v>1026</v>
      </c>
      <c r="C47" s="365">
        <v>18.410958024999999</v>
      </c>
      <c r="D47" s="365">
        <v>18.458661727999999</v>
      </c>
      <c r="E47" s="365">
        <v>18.520280246999999</v>
      </c>
      <c r="F47" s="365">
        <v>18.611640740999999</v>
      </c>
      <c r="G47" s="365">
        <v>18.689218519000001</v>
      </c>
      <c r="H47" s="365">
        <v>18.768840741000002</v>
      </c>
      <c r="I47" s="365">
        <v>18.832186419999999</v>
      </c>
      <c r="J47" s="365">
        <v>18.929638271999998</v>
      </c>
      <c r="K47" s="365">
        <v>19.042875308999999</v>
      </c>
      <c r="L47" s="365">
        <v>19.221344444</v>
      </c>
      <c r="M47" s="365">
        <v>19.329066666999999</v>
      </c>
      <c r="N47" s="365">
        <v>19.415488888999999</v>
      </c>
      <c r="O47" s="365">
        <v>19.458798765000001</v>
      </c>
      <c r="P47" s="365">
        <v>19.518980246999998</v>
      </c>
      <c r="Q47" s="365">
        <v>19.574220988</v>
      </c>
      <c r="R47" s="365">
        <v>19.613755556000001</v>
      </c>
      <c r="S47" s="365">
        <v>19.667188888999998</v>
      </c>
      <c r="T47" s="365">
        <v>19.723755556</v>
      </c>
      <c r="U47" s="365">
        <v>19.806314815</v>
      </c>
      <c r="V47" s="365">
        <v>19.852003704000001</v>
      </c>
      <c r="W47" s="365">
        <v>19.883681481</v>
      </c>
      <c r="X47" s="365">
        <v>19.872435634999999</v>
      </c>
      <c r="Y47" s="365">
        <v>19.897775575000001</v>
      </c>
      <c r="Z47" s="365">
        <v>19.930788790000001</v>
      </c>
      <c r="AA47" s="365">
        <v>19.987011500000001</v>
      </c>
      <c r="AB47" s="365">
        <v>20.023719097000001</v>
      </c>
      <c r="AC47" s="365">
        <v>20.056447803000001</v>
      </c>
      <c r="AD47" s="365">
        <v>20.076039386000001</v>
      </c>
      <c r="AE47" s="365">
        <v>20.107678980999999</v>
      </c>
      <c r="AF47" s="365">
        <v>20.142208358000001</v>
      </c>
      <c r="AG47" s="365">
        <v>20.190499129999999</v>
      </c>
      <c r="AH47" s="365">
        <v>20.222654358</v>
      </c>
      <c r="AI47" s="365">
        <v>20.249545654999999</v>
      </c>
      <c r="AJ47" s="365">
        <v>20.255899521</v>
      </c>
      <c r="AK47" s="365">
        <v>20.283718085</v>
      </c>
      <c r="AL47" s="365">
        <v>20.317727845</v>
      </c>
      <c r="AM47" s="365">
        <v>20.375038332999999</v>
      </c>
      <c r="AN47" s="365">
        <v>20.408598337000001</v>
      </c>
      <c r="AO47" s="365">
        <v>20.435517389000001</v>
      </c>
      <c r="AP47" s="365">
        <v>20.447276211999998</v>
      </c>
      <c r="AQ47" s="365">
        <v>20.467302816</v>
      </c>
      <c r="AR47" s="365">
        <v>20.487077925000001</v>
      </c>
      <c r="AS47" s="365">
        <v>20.506290048</v>
      </c>
      <c r="AT47" s="365">
        <v>20.525795784</v>
      </c>
      <c r="AU47" s="365">
        <v>20.545283642000001</v>
      </c>
      <c r="AV47" s="365">
        <v>20.566645863000002</v>
      </c>
      <c r="AW47" s="365">
        <v>20.584678786000001</v>
      </c>
      <c r="AX47" s="365">
        <v>20.601274650000001</v>
      </c>
      <c r="AY47" s="376">
        <v>20.618230000000001</v>
      </c>
      <c r="AZ47" s="376">
        <v>20.630600000000001</v>
      </c>
      <c r="BA47" s="376">
        <v>20.6402</v>
      </c>
      <c r="BB47" s="376">
        <v>20.646909999999998</v>
      </c>
      <c r="BC47" s="376">
        <v>20.651029999999999</v>
      </c>
      <c r="BD47" s="376">
        <v>20.652450000000002</v>
      </c>
      <c r="BE47" s="376">
        <v>20.649370000000001</v>
      </c>
      <c r="BF47" s="376">
        <v>20.646740000000001</v>
      </c>
      <c r="BG47" s="376">
        <v>20.642769999999999</v>
      </c>
      <c r="BH47" s="376">
        <v>20.636060000000001</v>
      </c>
      <c r="BI47" s="376">
        <v>20.63043</v>
      </c>
      <c r="BJ47" s="376">
        <v>20.624490000000002</v>
      </c>
      <c r="BK47" s="376">
        <v>20.616409999999998</v>
      </c>
      <c r="BL47" s="376">
        <v>20.61121</v>
      </c>
      <c r="BM47" s="376">
        <v>20.60707</v>
      </c>
      <c r="BN47" s="376">
        <v>20.606190000000002</v>
      </c>
      <c r="BO47" s="376">
        <v>20.60249</v>
      </c>
      <c r="BP47" s="376">
        <v>20.598189999999999</v>
      </c>
      <c r="BQ47" s="376">
        <v>20.591349999999998</v>
      </c>
      <c r="BR47" s="376">
        <v>20.58728</v>
      </c>
      <c r="BS47" s="376">
        <v>20.584070000000001</v>
      </c>
      <c r="BT47" s="376">
        <v>20.581700000000001</v>
      </c>
      <c r="BU47" s="376">
        <v>20.580169999999999</v>
      </c>
      <c r="BV47" s="376">
        <v>20.57949</v>
      </c>
    </row>
    <row r="48" spans="1:74" ht="11.05" customHeight="1" x14ac:dyDescent="0.2">
      <c r="A48" s="82" t="s">
        <v>422</v>
      </c>
      <c r="B48" s="551" t="s">
        <v>1027</v>
      </c>
      <c r="C48" s="365">
        <v>21.04042716</v>
      </c>
      <c r="D48" s="365">
        <v>21.085945679000002</v>
      </c>
      <c r="E48" s="365">
        <v>21.13202716</v>
      </c>
      <c r="F48" s="365">
        <v>21.166824690999999</v>
      </c>
      <c r="G48" s="365">
        <v>21.222917284000001</v>
      </c>
      <c r="H48" s="365">
        <v>21.288458025000001</v>
      </c>
      <c r="I48" s="365">
        <v>21.367407407000002</v>
      </c>
      <c r="J48" s="365">
        <v>21.448874073999999</v>
      </c>
      <c r="K48" s="365">
        <v>21.536818519000001</v>
      </c>
      <c r="L48" s="365">
        <v>21.658914814999999</v>
      </c>
      <c r="M48" s="365">
        <v>21.739059259000001</v>
      </c>
      <c r="N48" s="365">
        <v>21.804925925999999</v>
      </c>
      <c r="O48" s="365">
        <v>21.836450617000001</v>
      </c>
      <c r="P48" s="365">
        <v>21.888809877</v>
      </c>
      <c r="Q48" s="365">
        <v>21.941939506000001</v>
      </c>
      <c r="R48" s="365">
        <v>21.995977778</v>
      </c>
      <c r="S48" s="365">
        <v>22.050544444</v>
      </c>
      <c r="T48" s="365">
        <v>22.105777778</v>
      </c>
      <c r="U48" s="365">
        <v>22.181983950999999</v>
      </c>
      <c r="V48" s="365">
        <v>22.223320988000001</v>
      </c>
      <c r="W48" s="365">
        <v>22.250095062</v>
      </c>
      <c r="X48" s="365">
        <v>22.231206488000002</v>
      </c>
      <c r="Y48" s="365">
        <v>22.252179399999999</v>
      </c>
      <c r="Z48" s="365">
        <v>22.281914111999999</v>
      </c>
      <c r="AA48" s="365">
        <v>22.336745074</v>
      </c>
      <c r="AB48" s="365">
        <v>22.371752549</v>
      </c>
      <c r="AC48" s="365">
        <v>22.403270988999999</v>
      </c>
      <c r="AD48" s="365">
        <v>22.426819958999999</v>
      </c>
      <c r="AE48" s="365">
        <v>22.454720649999999</v>
      </c>
      <c r="AF48" s="365">
        <v>22.482492627999999</v>
      </c>
      <c r="AG48" s="365">
        <v>22.521411237999999</v>
      </c>
      <c r="AH48" s="365">
        <v>22.540469285</v>
      </c>
      <c r="AI48" s="365">
        <v>22.550942112000001</v>
      </c>
      <c r="AJ48" s="365">
        <v>22.530563169000001</v>
      </c>
      <c r="AK48" s="365">
        <v>22.540565471000001</v>
      </c>
      <c r="AL48" s="365">
        <v>22.558682466</v>
      </c>
      <c r="AM48" s="365">
        <v>22.598243225000001</v>
      </c>
      <c r="AN48" s="365">
        <v>22.622592804</v>
      </c>
      <c r="AO48" s="365">
        <v>22.645060274999999</v>
      </c>
      <c r="AP48" s="365">
        <v>22.66670727</v>
      </c>
      <c r="AQ48" s="365">
        <v>22.684614298</v>
      </c>
      <c r="AR48" s="365">
        <v>22.699842993000001</v>
      </c>
      <c r="AS48" s="365">
        <v>22.704987137</v>
      </c>
      <c r="AT48" s="365">
        <v>22.720413828000002</v>
      </c>
      <c r="AU48" s="365">
        <v>22.738716846999999</v>
      </c>
      <c r="AV48" s="365">
        <v>22.765441770999999</v>
      </c>
      <c r="AW48" s="365">
        <v>22.785338267</v>
      </c>
      <c r="AX48" s="365">
        <v>22.803951909999999</v>
      </c>
      <c r="AY48" s="376">
        <v>22.82095</v>
      </c>
      <c r="AZ48" s="376">
        <v>22.837250000000001</v>
      </c>
      <c r="BA48" s="376">
        <v>22.852509999999999</v>
      </c>
      <c r="BB48" s="376">
        <v>22.869730000000001</v>
      </c>
      <c r="BC48" s="376">
        <v>22.880680000000002</v>
      </c>
      <c r="BD48" s="376">
        <v>22.888359999999999</v>
      </c>
      <c r="BE48" s="376">
        <v>22.891760000000001</v>
      </c>
      <c r="BF48" s="376">
        <v>22.893630000000002</v>
      </c>
      <c r="BG48" s="376">
        <v>22.892959999999999</v>
      </c>
      <c r="BH48" s="376">
        <v>22.887779999999999</v>
      </c>
      <c r="BI48" s="376">
        <v>22.88355</v>
      </c>
      <c r="BJ48" s="376">
        <v>22.878270000000001</v>
      </c>
      <c r="BK48" s="376">
        <v>22.868510000000001</v>
      </c>
      <c r="BL48" s="376">
        <v>22.863720000000001</v>
      </c>
      <c r="BM48" s="376">
        <v>22.86046</v>
      </c>
      <c r="BN48" s="376">
        <v>22.859839999999998</v>
      </c>
      <c r="BO48" s="376">
        <v>22.858789999999999</v>
      </c>
      <c r="BP48" s="376">
        <v>22.858419999999999</v>
      </c>
      <c r="BQ48" s="376">
        <v>22.860299999999999</v>
      </c>
      <c r="BR48" s="376">
        <v>22.860130000000002</v>
      </c>
      <c r="BS48" s="376">
        <v>22.859490000000001</v>
      </c>
      <c r="BT48" s="376">
        <v>22.858360000000001</v>
      </c>
      <c r="BU48" s="376">
        <v>22.856760000000001</v>
      </c>
      <c r="BV48" s="376">
        <v>22.854669999999999</v>
      </c>
    </row>
    <row r="49" spans="1:74" ht="11.05" customHeight="1" x14ac:dyDescent="0.2">
      <c r="A49" s="82" t="s">
        <v>423</v>
      </c>
      <c r="B49" s="551" t="s">
        <v>1028</v>
      </c>
      <c r="C49" s="365">
        <v>10.332895062</v>
      </c>
      <c r="D49" s="365">
        <v>10.356698765000001</v>
      </c>
      <c r="E49" s="365">
        <v>10.382806173000001</v>
      </c>
      <c r="F49" s="365">
        <v>10.414960494000001</v>
      </c>
      <c r="G49" s="365">
        <v>10.442867901</v>
      </c>
      <c r="H49" s="365">
        <v>10.470271605000001</v>
      </c>
      <c r="I49" s="365">
        <v>10.496287654</v>
      </c>
      <c r="J49" s="365">
        <v>10.523346913999999</v>
      </c>
      <c r="K49" s="365">
        <v>10.550565432000001</v>
      </c>
      <c r="L49" s="365">
        <v>10.581676543</v>
      </c>
      <c r="M49" s="365">
        <v>10.60641358</v>
      </c>
      <c r="N49" s="365">
        <v>10.628509877000001</v>
      </c>
      <c r="O49" s="365">
        <v>10.644558025</v>
      </c>
      <c r="P49" s="365">
        <v>10.663928394999999</v>
      </c>
      <c r="Q49" s="365">
        <v>10.68321358</v>
      </c>
      <c r="R49" s="365">
        <v>10.699702469</v>
      </c>
      <c r="S49" s="365">
        <v>10.720850617</v>
      </c>
      <c r="T49" s="365">
        <v>10.743946914</v>
      </c>
      <c r="U49" s="365">
        <v>10.778295062</v>
      </c>
      <c r="V49" s="365">
        <v>10.798309876999999</v>
      </c>
      <c r="W49" s="365">
        <v>10.813295062</v>
      </c>
      <c r="X49" s="365">
        <v>10.811346989</v>
      </c>
      <c r="Y49" s="365">
        <v>10.825200636</v>
      </c>
      <c r="Z49" s="365">
        <v>10.842952374999999</v>
      </c>
      <c r="AA49" s="365">
        <v>10.872467395999999</v>
      </c>
      <c r="AB49" s="365">
        <v>10.892116426999999</v>
      </c>
      <c r="AC49" s="365">
        <v>10.909764658</v>
      </c>
      <c r="AD49" s="365">
        <v>10.922883708000001</v>
      </c>
      <c r="AE49" s="365">
        <v>10.938426626</v>
      </c>
      <c r="AF49" s="365">
        <v>10.953865028999999</v>
      </c>
      <c r="AG49" s="365">
        <v>10.967090205</v>
      </c>
      <c r="AH49" s="365">
        <v>10.983901116</v>
      </c>
      <c r="AI49" s="365">
        <v>11.00218905</v>
      </c>
      <c r="AJ49" s="365">
        <v>11.023909866</v>
      </c>
      <c r="AK49" s="365">
        <v>11.043684947999999</v>
      </c>
      <c r="AL49" s="365">
        <v>11.063470156999999</v>
      </c>
      <c r="AM49" s="365">
        <v>11.083934545</v>
      </c>
      <c r="AN49" s="365">
        <v>11.103238218</v>
      </c>
      <c r="AO49" s="365">
        <v>11.122050228999999</v>
      </c>
      <c r="AP49" s="365">
        <v>11.144685055</v>
      </c>
      <c r="AQ49" s="365">
        <v>11.159277882</v>
      </c>
      <c r="AR49" s="365">
        <v>11.170143188999999</v>
      </c>
      <c r="AS49" s="365">
        <v>11.171259546</v>
      </c>
      <c r="AT49" s="365">
        <v>11.179185884000001</v>
      </c>
      <c r="AU49" s="365">
        <v>11.187900773000001</v>
      </c>
      <c r="AV49" s="365">
        <v>11.198613515</v>
      </c>
      <c r="AW49" s="365">
        <v>11.207998530999999</v>
      </c>
      <c r="AX49" s="365">
        <v>11.217265122000001</v>
      </c>
      <c r="AY49" s="376">
        <v>11.22776</v>
      </c>
      <c r="AZ49" s="376">
        <v>11.23578</v>
      </c>
      <c r="BA49" s="376">
        <v>11.24267</v>
      </c>
      <c r="BB49" s="376">
        <v>11.248239999999999</v>
      </c>
      <c r="BC49" s="376">
        <v>11.253</v>
      </c>
      <c r="BD49" s="376">
        <v>11.25676</v>
      </c>
      <c r="BE49" s="376">
        <v>11.25929</v>
      </c>
      <c r="BF49" s="376">
        <v>11.261229999999999</v>
      </c>
      <c r="BG49" s="376">
        <v>11.26234</v>
      </c>
      <c r="BH49" s="376">
        <v>11.261939999999999</v>
      </c>
      <c r="BI49" s="376">
        <v>11.26193</v>
      </c>
      <c r="BJ49" s="376">
        <v>11.2616</v>
      </c>
      <c r="BK49" s="376">
        <v>11.259410000000001</v>
      </c>
      <c r="BL49" s="376">
        <v>11.259639999999999</v>
      </c>
      <c r="BM49" s="376">
        <v>11.26074</v>
      </c>
      <c r="BN49" s="376">
        <v>11.26369</v>
      </c>
      <c r="BO49" s="376">
        <v>11.26576</v>
      </c>
      <c r="BP49" s="376">
        <v>11.26796</v>
      </c>
      <c r="BQ49" s="376">
        <v>11.270440000000001</v>
      </c>
      <c r="BR49" s="376">
        <v>11.272740000000001</v>
      </c>
      <c r="BS49" s="376">
        <v>11.275040000000001</v>
      </c>
      <c r="BT49" s="376">
        <v>11.27732</v>
      </c>
      <c r="BU49" s="376">
        <v>11.2796</v>
      </c>
      <c r="BV49" s="376">
        <v>11.28187</v>
      </c>
    </row>
    <row r="50" spans="1:74" ht="11.05" customHeight="1" x14ac:dyDescent="0.2">
      <c r="A50" s="82" t="s">
        <v>424</v>
      </c>
      <c r="B50" s="551" t="s">
        <v>1029</v>
      </c>
      <c r="C50" s="365">
        <v>28.153880247</v>
      </c>
      <c r="D50" s="365">
        <v>28.242239506000001</v>
      </c>
      <c r="E50" s="365">
        <v>28.332680246999999</v>
      </c>
      <c r="F50" s="365">
        <v>28.406802468999999</v>
      </c>
      <c r="G50" s="365">
        <v>28.515206172999999</v>
      </c>
      <c r="H50" s="365">
        <v>28.639491358000001</v>
      </c>
      <c r="I50" s="365">
        <v>28.799608641999999</v>
      </c>
      <c r="J50" s="365">
        <v>28.940693827</v>
      </c>
      <c r="K50" s="365">
        <v>29.082697531000001</v>
      </c>
      <c r="L50" s="365">
        <v>29.256859258999999</v>
      </c>
      <c r="M50" s="365">
        <v>29.377270370000002</v>
      </c>
      <c r="N50" s="365">
        <v>29.475170370000001</v>
      </c>
      <c r="O50" s="365">
        <v>29.505630864</v>
      </c>
      <c r="P50" s="365">
        <v>29.592204937999998</v>
      </c>
      <c r="Q50" s="365">
        <v>29.689964197999998</v>
      </c>
      <c r="R50" s="365">
        <v>29.815338272000002</v>
      </c>
      <c r="S50" s="365">
        <v>29.923145679000001</v>
      </c>
      <c r="T50" s="365">
        <v>30.029816049000001</v>
      </c>
      <c r="U50" s="365">
        <v>30.162771605</v>
      </c>
      <c r="V50" s="365">
        <v>30.246601235</v>
      </c>
      <c r="W50" s="365">
        <v>30.30872716</v>
      </c>
      <c r="X50" s="365">
        <v>30.306132011999999</v>
      </c>
      <c r="Y50" s="365">
        <v>30.357113558999998</v>
      </c>
      <c r="Z50" s="365">
        <v>30.418654429</v>
      </c>
      <c r="AA50" s="365">
        <v>30.508138126999999</v>
      </c>
      <c r="AB50" s="365">
        <v>30.577760018999999</v>
      </c>
      <c r="AC50" s="365">
        <v>30.644903608</v>
      </c>
      <c r="AD50" s="365">
        <v>30.710439029</v>
      </c>
      <c r="AE50" s="365">
        <v>30.771973413000001</v>
      </c>
      <c r="AF50" s="365">
        <v>30.830376894</v>
      </c>
      <c r="AG50" s="365">
        <v>30.8861569</v>
      </c>
      <c r="AH50" s="365">
        <v>30.937918004</v>
      </c>
      <c r="AI50" s="365">
        <v>30.986167632000001</v>
      </c>
      <c r="AJ50" s="365">
        <v>31.022773580999999</v>
      </c>
      <c r="AK50" s="365">
        <v>31.070099415000001</v>
      </c>
      <c r="AL50" s="365">
        <v>31.120012928000001</v>
      </c>
      <c r="AM50" s="365">
        <v>31.176294275</v>
      </c>
      <c r="AN50" s="365">
        <v>31.228548030999999</v>
      </c>
      <c r="AO50" s="365">
        <v>31.280554351999999</v>
      </c>
      <c r="AP50" s="365">
        <v>31.341430941999999</v>
      </c>
      <c r="AQ50" s="365">
        <v>31.386104111000002</v>
      </c>
      <c r="AR50" s="365">
        <v>31.423691563999999</v>
      </c>
      <c r="AS50" s="365">
        <v>31.449807691</v>
      </c>
      <c r="AT50" s="365">
        <v>31.476512920000001</v>
      </c>
      <c r="AU50" s="365">
        <v>31.499421641000001</v>
      </c>
      <c r="AV50" s="365">
        <v>31.50438926</v>
      </c>
      <c r="AW50" s="365">
        <v>31.530313408000001</v>
      </c>
      <c r="AX50" s="365">
        <v>31.563049492000001</v>
      </c>
      <c r="AY50" s="376">
        <v>31.614740000000001</v>
      </c>
      <c r="AZ50" s="376">
        <v>31.651990000000001</v>
      </c>
      <c r="BA50" s="376">
        <v>31.68695</v>
      </c>
      <c r="BB50" s="376">
        <v>31.72232</v>
      </c>
      <c r="BC50" s="376">
        <v>31.750630000000001</v>
      </c>
      <c r="BD50" s="376">
        <v>31.774609999999999</v>
      </c>
      <c r="BE50" s="376">
        <v>31.791840000000001</v>
      </c>
      <c r="BF50" s="376">
        <v>31.808949999999999</v>
      </c>
      <c r="BG50" s="376">
        <v>31.823519999999998</v>
      </c>
      <c r="BH50" s="376">
        <v>31.836469999999998</v>
      </c>
      <c r="BI50" s="376">
        <v>31.845300000000002</v>
      </c>
      <c r="BJ50" s="376">
        <v>31.850909999999999</v>
      </c>
      <c r="BK50" s="376">
        <v>31.845300000000002</v>
      </c>
      <c r="BL50" s="376">
        <v>31.850480000000001</v>
      </c>
      <c r="BM50" s="376">
        <v>31.858450000000001</v>
      </c>
      <c r="BN50" s="376">
        <v>31.872990000000001</v>
      </c>
      <c r="BO50" s="376">
        <v>31.883669999999999</v>
      </c>
      <c r="BP50" s="376">
        <v>31.894290000000002</v>
      </c>
      <c r="BQ50" s="376">
        <v>31.90429</v>
      </c>
      <c r="BR50" s="376">
        <v>31.915199999999999</v>
      </c>
      <c r="BS50" s="376">
        <v>31.926469999999998</v>
      </c>
      <c r="BT50" s="376">
        <v>31.938089999999999</v>
      </c>
      <c r="BU50" s="376">
        <v>31.95007</v>
      </c>
      <c r="BV50" s="376">
        <v>31.962409999999998</v>
      </c>
    </row>
    <row r="51" spans="1:74" ht="11.05" customHeight="1" x14ac:dyDescent="0.2">
      <c r="A51" s="82" t="s">
        <v>425</v>
      </c>
      <c r="B51" s="551" t="s">
        <v>1030</v>
      </c>
      <c r="C51" s="365">
        <v>8.0856395061999997</v>
      </c>
      <c r="D51" s="365">
        <v>8.1002765431999997</v>
      </c>
      <c r="E51" s="365">
        <v>8.1149839505999992</v>
      </c>
      <c r="F51" s="365">
        <v>8.1228086420000007</v>
      </c>
      <c r="G51" s="365">
        <v>8.1428716048999998</v>
      </c>
      <c r="H51" s="365">
        <v>8.1682197531000007</v>
      </c>
      <c r="I51" s="365">
        <v>8.2066259258999992</v>
      </c>
      <c r="J51" s="365">
        <v>8.2367148147999991</v>
      </c>
      <c r="K51" s="365">
        <v>8.2662592592999999</v>
      </c>
      <c r="L51" s="365">
        <v>8.2958567901000002</v>
      </c>
      <c r="M51" s="365">
        <v>8.3238641975000007</v>
      </c>
      <c r="N51" s="365">
        <v>8.3508790123000001</v>
      </c>
      <c r="O51" s="365">
        <v>8.3772370370000004</v>
      </c>
      <c r="P51" s="365">
        <v>8.4020148147999993</v>
      </c>
      <c r="Q51" s="365">
        <v>8.4255481481000007</v>
      </c>
      <c r="R51" s="365">
        <v>8.4445185185000007</v>
      </c>
      <c r="S51" s="365">
        <v>8.4680518519000003</v>
      </c>
      <c r="T51" s="365">
        <v>8.4928296295999992</v>
      </c>
      <c r="U51" s="365">
        <v>8.5272666666999992</v>
      </c>
      <c r="V51" s="365">
        <v>8.5482222221999997</v>
      </c>
      <c r="W51" s="365">
        <v>8.5641111111000008</v>
      </c>
      <c r="X51" s="365">
        <v>8.5632881184999992</v>
      </c>
      <c r="Y51" s="365">
        <v>8.5777775851999998</v>
      </c>
      <c r="Z51" s="365">
        <v>8.5959342962999994</v>
      </c>
      <c r="AA51" s="365">
        <v>8.6258602326999991</v>
      </c>
      <c r="AB51" s="365">
        <v>8.6452749472000008</v>
      </c>
      <c r="AC51" s="365">
        <v>8.6622804206000001</v>
      </c>
      <c r="AD51" s="365">
        <v>8.6781126917000009</v>
      </c>
      <c r="AE51" s="365">
        <v>8.6893726535999996</v>
      </c>
      <c r="AF51" s="365">
        <v>8.6972963450999998</v>
      </c>
      <c r="AG51" s="365">
        <v>8.6984279251000007</v>
      </c>
      <c r="AH51" s="365">
        <v>8.7022709567999996</v>
      </c>
      <c r="AI51" s="365">
        <v>8.7053695991000009</v>
      </c>
      <c r="AJ51" s="365">
        <v>8.7009289357000004</v>
      </c>
      <c r="AK51" s="365">
        <v>8.7076349864000004</v>
      </c>
      <c r="AL51" s="365">
        <v>8.7186928349000006</v>
      </c>
      <c r="AM51" s="365">
        <v>8.7409286498000007</v>
      </c>
      <c r="AN51" s="365">
        <v>8.7555704674000001</v>
      </c>
      <c r="AO51" s="365">
        <v>8.7694444562000005</v>
      </c>
      <c r="AP51" s="365">
        <v>8.7843888618000001</v>
      </c>
      <c r="AQ51" s="365">
        <v>8.7953485090000001</v>
      </c>
      <c r="AR51" s="365">
        <v>8.8041616433000005</v>
      </c>
      <c r="AS51" s="365">
        <v>8.8071809767999998</v>
      </c>
      <c r="AT51" s="365">
        <v>8.8144365512</v>
      </c>
      <c r="AU51" s="365">
        <v>8.8222810787999997</v>
      </c>
      <c r="AV51" s="365">
        <v>8.8312031891</v>
      </c>
      <c r="AW51" s="365">
        <v>8.8398591504000006</v>
      </c>
      <c r="AX51" s="365">
        <v>8.8487375923999991</v>
      </c>
      <c r="AY51" s="376">
        <v>8.8587199999999999</v>
      </c>
      <c r="AZ51" s="376">
        <v>8.8673819999999992</v>
      </c>
      <c r="BA51" s="376">
        <v>8.8756050000000002</v>
      </c>
      <c r="BB51" s="376">
        <v>8.8844639999999995</v>
      </c>
      <c r="BC51" s="376">
        <v>8.8910029999999995</v>
      </c>
      <c r="BD51" s="376">
        <v>8.8962970000000006</v>
      </c>
      <c r="BE51" s="376">
        <v>8.8996399999999998</v>
      </c>
      <c r="BF51" s="376">
        <v>8.9029749999999996</v>
      </c>
      <c r="BG51" s="376">
        <v>8.9055959999999992</v>
      </c>
      <c r="BH51" s="376">
        <v>8.9076369999999994</v>
      </c>
      <c r="BI51" s="376">
        <v>8.9087270000000007</v>
      </c>
      <c r="BJ51" s="376">
        <v>8.9090000000000007</v>
      </c>
      <c r="BK51" s="376">
        <v>8.9061789999999998</v>
      </c>
      <c r="BL51" s="376">
        <v>8.9065279999999998</v>
      </c>
      <c r="BM51" s="376">
        <v>8.9077699999999993</v>
      </c>
      <c r="BN51" s="376">
        <v>8.9108440000000009</v>
      </c>
      <c r="BO51" s="376">
        <v>8.9131649999999993</v>
      </c>
      <c r="BP51" s="376">
        <v>8.9156739999999992</v>
      </c>
      <c r="BQ51" s="376">
        <v>8.9186759999999996</v>
      </c>
      <c r="BR51" s="376">
        <v>8.9213299999999993</v>
      </c>
      <c r="BS51" s="376">
        <v>8.9239420000000003</v>
      </c>
      <c r="BT51" s="376">
        <v>8.9265120000000007</v>
      </c>
      <c r="BU51" s="376">
        <v>8.9290400000000005</v>
      </c>
      <c r="BV51" s="376">
        <v>8.9315270000000009</v>
      </c>
    </row>
    <row r="52" spans="1:74" ht="11.05" customHeight="1" x14ac:dyDescent="0.2">
      <c r="A52" s="82" t="s">
        <v>426</v>
      </c>
      <c r="B52" s="551" t="s">
        <v>1031</v>
      </c>
      <c r="C52" s="365">
        <v>17.103855555999999</v>
      </c>
      <c r="D52" s="365">
        <v>17.158877778000001</v>
      </c>
      <c r="E52" s="365">
        <v>17.225266667</v>
      </c>
      <c r="F52" s="365">
        <v>17.318765431999999</v>
      </c>
      <c r="G52" s="365">
        <v>17.396080247</v>
      </c>
      <c r="H52" s="365">
        <v>17.472954321</v>
      </c>
      <c r="I52" s="365">
        <v>17.536404938</v>
      </c>
      <c r="J52" s="365">
        <v>17.622134568</v>
      </c>
      <c r="K52" s="365">
        <v>17.717160494000002</v>
      </c>
      <c r="L52" s="365">
        <v>17.854682715999999</v>
      </c>
      <c r="M52" s="365">
        <v>17.943401235</v>
      </c>
      <c r="N52" s="365">
        <v>18.016516049</v>
      </c>
      <c r="O52" s="365">
        <v>18.046476543000001</v>
      </c>
      <c r="P52" s="365">
        <v>18.109046914</v>
      </c>
      <c r="Q52" s="365">
        <v>18.176676542999999</v>
      </c>
      <c r="R52" s="365">
        <v>18.252130864000002</v>
      </c>
      <c r="S52" s="365">
        <v>18.327804938</v>
      </c>
      <c r="T52" s="365">
        <v>18.406464197999998</v>
      </c>
      <c r="U52" s="365">
        <v>18.510923457000001</v>
      </c>
      <c r="V52" s="365">
        <v>18.578441975</v>
      </c>
      <c r="W52" s="365">
        <v>18.631834567999999</v>
      </c>
      <c r="X52" s="365">
        <v>18.645337171000001</v>
      </c>
      <c r="Y52" s="365">
        <v>18.689800958999999</v>
      </c>
      <c r="Z52" s="365">
        <v>18.739461868999999</v>
      </c>
      <c r="AA52" s="365">
        <v>18.810729609999999</v>
      </c>
      <c r="AB52" s="365">
        <v>18.858477481000001</v>
      </c>
      <c r="AC52" s="365">
        <v>18.89911519</v>
      </c>
      <c r="AD52" s="365">
        <v>18.923820247999998</v>
      </c>
      <c r="AE52" s="365">
        <v>18.956854503999999</v>
      </c>
      <c r="AF52" s="365">
        <v>18.989395468000001</v>
      </c>
      <c r="AG52" s="365">
        <v>19.019477131999999</v>
      </c>
      <c r="AH52" s="365">
        <v>19.052506014999999</v>
      </c>
      <c r="AI52" s="365">
        <v>19.086516111000002</v>
      </c>
      <c r="AJ52" s="365">
        <v>19.122773724999998</v>
      </c>
      <c r="AK52" s="365">
        <v>19.157796516000001</v>
      </c>
      <c r="AL52" s="365">
        <v>19.192850791000001</v>
      </c>
      <c r="AM52" s="365">
        <v>19.230981397000001</v>
      </c>
      <c r="AN52" s="365">
        <v>19.263815004000001</v>
      </c>
      <c r="AO52" s="365">
        <v>19.294396459000001</v>
      </c>
      <c r="AP52" s="365">
        <v>19.322713913000001</v>
      </c>
      <c r="AQ52" s="365">
        <v>19.348799951</v>
      </c>
      <c r="AR52" s="365">
        <v>19.372642723999999</v>
      </c>
      <c r="AS52" s="365">
        <v>19.387604828000001</v>
      </c>
      <c r="AT52" s="365">
        <v>19.411939123</v>
      </c>
      <c r="AU52" s="365">
        <v>19.439008207000001</v>
      </c>
      <c r="AV52" s="365">
        <v>19.475803413000001</v>
      </c>
      <c r="AW52" s="365">
        <v>19.503098571999999</v>
      </c>
      <c r="AX52" s="365">
        <v>19.527885017999999</v>
      </c>
      <c r="AY52" s="376">
        <v>19.54823</v>
      </c>
      <c r="AZ52" s="376">
        <v>19.56945</v>
      </c>
      <c r="BA52" s="376">
        <v>19.58961</v>
      </c>
      <c r="BB52" s="376">
        <v>19.61008</v>
      </c>
      <c r="BC52" s="376">
        <v>19.627099999999999</v>
      </c>
      <c r="BD52" s="376">
        <v>19.642029999999998</v>
      </c>
      <c r="BE52" s="376">
        <v>19.6541</v>
      </c>
      <c r="BF52" s="376">
        <v>19.66545</v>
      </c>
      <c r="BG52" s="376">
        <v>19.67529</v>
      </c>
      <c r="BH52" s="376">
        <v>19.683109999999999</v>
      </c>
      <c r="BI52" s="376">
        <v>19.690339999999999</v>
      </c>
      <c r="BJ52" s="376">
        <v>19.696480000000001</v>
      </c>
      <c r="BK52" s="376">
        <v>19.6981</v>
      </c>
      <c r="BL52" s="376">
        <v>19.70459</v>
      </c>
      <c r="BM52" s="376">
        <v>19.712530000000001</v>
      </c>
      <c r="BN52" s="376">
        <v>19.724029999999999</v>
      </c>
      <c r="BO52" s="376">
        <v>19.733309999999999</v>
      </c>
      <c r="BP52" s="376">
        <v>19.742460000000001</v>
      </c>
      <c r="BQ52" s="376">
        <v>19.750810000000001</v>
      </c>
      <c r="BR52" s="376">
        <v>19.76024</v>
      </c>
      <c r="BS52" s="376">
        <v>19.770060000000001</v>
      </c>
      <c r="BT52" s="376">
        <v>19.780280000000001</v>
      </c>
      <c r="BU52" s="376">
        <v>19.790890000000001</v>
      </c>
      <c r="BV52" s="376">
        <v>19.8019</v>
      </c>
    </row>
    <row r="53" spans="1:74" ht="11.05" customHeight="1" x14ac:dyDescent="0.2">
      <c r="A53" s="82" t="s">
        <v>427</v>
      </c>
      <c r="B53" s="551" t="s">
        <v>1032</v>
      </c>
      <c r="C53" s="365">
        <v>10.785187654</v>
      </c>
      <c r="D53" s="365">
        <v>10.830969136</v>
      </c>
      <c r="E53" s="365">
        <v>10.88314321</v>
      </c>
      <c r="F53" s="365">
        <v>10.950741975</v>
      </c>
      <c r="G53" s="365">
        <v>11.008927160000001</v>
      </c>
      <c r="H53" s="365">
        <v>11.066730864</v>
      </c>
      <c r="I53" s="365">
        <v>11.125496296</v>
      </c>
      <c r="J53" s="365">
        <v>11.18152963</v>
      </c>
      <c r="K53" s="365">
        <v>11.236174073999999</v>
      </c>
      <c r="L53" s="365">
        <v>11.292274074</v>
      </c>
      <c r="M53" s="365">
        <v>11.342007407000001</v>
      </c>
      <c r="N53" s="365">
        <v>11.388218519</v>
      </c>
      <c r="O53" s="365">
        <v>11.426833332999999</v>
      </c>
      <c r="P53" s="365">
        <v>11.469055556000001</v>
      </c>
      <c r="Q53" s="365">
        <v>11.510811111000001</v>
      </c>
      <c r="R53" s="365">
        <v>11.555838272000001</v>
      </c>
      <c r="S53" s="365">
        <v>11.59385679</v>
      </c>
      <c r="T53" s="365">
        <v>11.628604938000001</v>
      </c>
      <c r="U53" s="365">
        <v>11.660295061999999</v>
      </c>
      <c r="V53" s="365">
        <v>11.688343209999999</v>
      </c>
      <c r="W53" s="365">
        <v>11.712961728</v>
      </c>
      <c r="X53" s="365">
        <v>11.728134126</v>
      </c>
      <c r="Y53" s="365">
        <v>11.750405754000001</v>
      </c>
      <c r="Z53" s="365">
        <v>11.77376012</v>
      </c>
      <c r="AA53" s="365">
        <v>11.796288480999999</v>
      </c>
      <c r="AB53" s="365">
        <v>11.823239880999999</v>
      </c>
      <c r="AC53" s="365">
        <v>11.852705577</v>
      </c>
      <c r="AD53" s="365">
        <v>11.891665344</v>
      </c>
      <c r="AE53" s="365">
        <v>11.920924801</v>
      </c>
      <c r="AF53" s="365">
        <v>11.947463723</v>
      </c>
      <c r="AG53" s="365">
        <v>11.965364088999999</v>
      </c>
      <c r="AH53" s="365">
        <v>11.990900455</v>
      </c>
      <c r="AI53" s="365">
        <v>12.018154801</v>
      </c>
      <c r="AJ53" s="365">
        <v>12.051804974</v>
      </c>
      <c r="AK53" s="365">
        <v>12.078986894</v>
      </c>
      <c r="AL53" s="365">
        <v>12.104378408000001</v>
      </c>
      <c r="AM53" s="365">
        <v>12.128192064</v>
      </c>
      <c r="AN53" s="365">
        <v>12.149843356</v>
      </c>
      <c r="AO53" s="365">
        <v>12.169544833</v>
      </c>
      <c r="AP53" s="365">
        <v>12.187203070000001</v>
      </c>
      <c r="AQ53" s="365">
        <v>12.203074984000001</v>
      </c>
      <c r="AR53" s="365">
        <v>12.217067151</v>
      </c>
      <c r="AS53" s="365">
        <v>12.222322969</v>
      </c>
      <c r="AT53" s="365">
        <v>12.237698094000001</v>
      </c>
      <c r="AU53" s="365">
        <v>12.256335924</v>
      </c>
      <c r="AV53" s="365">
        <v>12.285668243</v>
      </c>
      <c r="AW53" s="365">
        <v>12.305257643999999</v>
      </c>
      <c r="AX53" s="365">
        <v>12.322535912999999</v>
      </c>
      <c r="AY53" s="376">
        <v>12.3355</v>
      </c>
      <c r="AZ53" s="376">
        <v>12.34966</v>
      </c>
      <c r="BA53" s="376">
        <v>12.363009999999999</v>
      </c>
      <c r="BB53" s="376">
        <v>12.37609</v>
      </c>
      <c r="BC53" s="376">
        <v>12.387420000000001</v>
      </c>
      <c r="BD53" s="376">
        <v>12.397539999999999</v>
      </c>
      <c r="BE53" s="376">
        <v>12.405810000000001</v>
      </c>
      <c r="BF53" s="376">
        <v>12.414009999999999</v>
      </c>
      <c r="BG53" s="376">
        <v>12.421480000000001</v>
      </c>
      <c r="BH53" s="376">
        <v>12.428850000000001</v>
      </c>
      <c r="BI53" s="376">
        <v>12.434430000000001</v>
      </c>
      <c r="BJ53" s="376">
        <v>12.43882</v>
      </c>
      <c r="BK53" s="376">
        <v>12.438940000000001</v>
      </c>
      <c r="BL53" s="376">
        <v>12.44328</v>
      </c>
      <c r="BM53" s="376">
        <v>12.44875</v>
      </c>
      <c r="BN53" s="376">
        <v>12.456670000000001</v>
      </c>
      <c r="BO53" s="376">
        <v>12.46341</v>
      </c>
      <c r="BP53" s="376">
        <v>12.470269999999999</v>
      </c>
      <c r="BQ53" s="376">
        <v>12.477259999999999</v>
      </c>
      <c r="BR53" s="376">
        <v>12.48441</v>
      </c>
      <c r="BS53" s="376">
        <v>12.4917</v>
      </c>
      <c r="BT53" s="376">
        <v>12.499140000000001</v>
      </c>
      <c r="BU53" s="376">
        <v>12.506729999999999</v>
      </c>
      <c r="BV53" s="376">
        <v>12.51446</v>
      </c>
    </row>
    <row r="54" spans="1:74" ht="11.05" customHeight="1" x14ac:dyDescent="0.2">
      <c r="A54" s="83" t="s">
        <v>428</v>
      </c>
      <c r="B54" s="552" t="s">
        <v>1035</v>
      </c>
      <c r="C54" s="545">
        <v>22.083619753000001</v>
      </c>
      <c r="D54" s="545">
        <v>22.162871604999999</v>
      </c>
      <c r="E54" s="545">
        <v>22.289608642000001</v>
      </c>
      <c r="F54" s="545">
        <v>22.541025926</v>
      </c>
      <c r="G54" s="545">
        <v>22.704837037000001</v>
      </c>
      <c r="H54" s="545">
        <v>22.858237036999999</v>
      </c>
      <c r="I54" s="545">
        <v>22.986885184999998</v>
      </c>
      <c r="J54" s="545">
        <v>23.130218519</v>
      </c>
      <c r="K54" s="545">
        <v>23.273896296</v>
      </c>
      <c r="L54" s="545">
        <v>23.444496296000001</v>
      </c>
      <c r="M54" s="545">
        <v>23.56892963</v>
      </c>
      <c r="N54" s="545">
        <v>23.673774074000001</v>
      </c>
      <c r="O54" s="545">
        <v>23.739479012</v>
      </c>
      <c r="P54" s="545">
        <v>23.819808642000002</v>
      </c>
      <c r="Q54" s="545">
        <v>23.895212346000001</v>
      </c>
      <c r="R54" s="545">
        <v>23.962702469</v>
      </c>
      <c r="S54" s="545">
        <v>24.030495062</v>
      </c>
      <c r="T54" s="545">
        <v>24.095602468999999</v>
      </c>
      <c r="U54" s="545">
        <v>24.175960494000002</v>
      </c>
      <c r="V54" s="545">
        <v>24.222245679</v>
      </c>
      <c r="W54" s="545">
        <v>24.252393826999999</v>
      </c>
      <c r="X54" s="545">
        <v>24.247063284999999</v>
      </c>
      <c r="Y54" s="545">
        <v>24.259443599000001</v>
      </c>
      <c r="Z54" s="545">
        <v>24.270193116000002</v>
      </c>
      <c r="AA54" s="545">
        <v>24.268191474000002</v>
      </c>
      <c r="AB54" s="545">
        <v>24.284019666999999</v>
      </c>
      <c r="AC54" s="545">
        <v>24.306557335000001</v>
      </c>
      <c r="AD54" s="545">
        <v>24.349670677999999</v>
      </c>
      <c r="AE54" s="545">
        <v>24.375227640999999</v>
      </c>
      <c r="AF54" s="545">
        <v>24.397094426999999</v>
      </c>
      <c r="AG54" s="545">
        <v>24.398548117000001</v>
      </c>
      <c r="AH54" s="545">
        <v>24.425576735</v>
      </c>
      <c r="AI54" s="545">
        <v>24.461457364000001</v>
      </c>
      <c r="AJ54" s="545">
        <v>24.524388122000001</v>
      </c>
      <c r="AK54" s="545">
        <v>24.564324183</v>
      </c>
      <c r="AL54" s="545">
        <v>24.599463664000002</v>
      </c>
      <c r="AM54" s="545">
        <v>24.628128798999999</v>
      </c>
      <c r="AN54" s="545">
        <v>24.654933449000001</v>
      </c>
      <c r="AO54" s="545">
        <v>24.678199846999998</v>
      </c>
      <c r="AP54" s="545">
        <v>24.688809854999999</v>
      </c>
      <c r="AQ54" s="545">
        <v>24.711838351000001</v>
      </c>
      <c r="AR54" s="545">
        <v>24.738167196999999</v>
      </c>
      <c r="AS54" s="545">
        <v>24.781267043</v>
      </c>
      <c r="AT54" s="545">
        <v>24.804093602999998</v>
      </c>
      <c r="AU54" s="545">
        <v>24.820117527000001</v>
      </c>
      <c r="AV54" s="545">
        <v>24.814663326000002</v>
      </c>
      <c r="AW54" s="545">
        <v>24.828088594</v>
      </c>
      <c r="AX54" s="545">
        <v>24.845717842999999</v>
      </c>
      <c r="AY54" s="530">
        <v>24.87574</v>
      </c>
      <c r="AZ54" s="530">
        <v>24.89564</v>
      </c>
      <c r="BA54" s="530">
        <v>24.913589999999999</v>
      </c>
      <c r="BB54" s="530">
        <v>24.930700000000002</v>
      </c>
      <c r="BC54" s="530">
        <v>24.943940000000001</v>
      </c>
      <c r="BD54" s="530">
        <v>24.954419999999999</v>
      </c>
      <c r="BE54" s="530">
        <v>24.96133</v>
      </c>
      <c r="BF54" s="530">
        <v>24.96688</v>
      </c>
      <c r="BG54" s="530">
        <v>24.97026</v>
      </c>
      <c r="BH54" s="530">
        <v>24.969280000000001</v>
      </c>
      <c r="BI54" s="530">
        <v>24.96998</v>
      </c>
      <c r="BJ54" s="530">
        <v>24.970179999999999</v>
      </c>
      <c r="BK54" s="530">
        <v>24.967510000000001</v>
      </c>
      <c r="BL54" s="530">
        <v>24.968440000000001</v>
      </c>
      <c r="BM54" s="530">
        <v>24.97062</v>
      </c>
      <c r="BN54" s="530">
        <v>24.97598</v>
      </c>
      <c r="BO54" s="530">
        <v>24.979199999999999</v>
      </c>
      <c r="BP54" s="530">
        <v>24.982220000000002</v>
      </c>
      <c r="BQ54" s="530">
        <v>24.984310000000001</v>
      </c>
      <c r="BR54" s="530">
        <v>24.987449999999999</v>
      </c>
      <c r="BS54" s="530">
        <v>24.990929999999999</v>
      </c>
      <c r="BT54" s="530">
        <v>24.99474</v>
      </c>
      <c r="BU54" s="530">
        <v>24.99888</v>
      </c>
      <c r="BV54" s="530">
        <v>25.003350000000001</v>
      </c>
    </row>
    <row r="55" spans="1:74" s="310" customFormat="1" ht="11.95" customHeight="1" x14ac:dyDescent="0.25">
      <c r="A55" s="312"/>
      <c r="B55" s="348" t="s">
        <v>826</v>
      </c>
      <c r="C55" s="348"/>
      <c r="D55" s="348"/>
      <c r="E55" s="348"/>
      <c r="F55" s="348"/>
      <c r="G55" s="348"/>
      <c r="H55" s="595"/>
      <c r="I55" s="348"/>
      <c r="J55" s="348"/>
      <c r="K55" s="348"/>
      <c r="L55" s="348"/>
      <c r="M55" s="348"/>
      <c r="N55" s="348"/>
      <c r="O55" s="348"/>
      <c r="P55" s="348"/>
      <c r="Q55" s="348"/>
      <c r="R55" s="795"/>
      <c r="S55" s="322"/>
      <c r="T55" s="322"/>
      <c r="U55" s="322"/>
      <c r="V55" s="322"/>
      <c r="W55" s="322"/>
      <c r="X55" s="322"/>
      <c r="Y55" s="322"/>
      <c r="Z55" s="322"/>
      <c r="AA55" s="322"/>
      <c r="AB55" s="322"/>
      <c r="AC55" s="323"/>
      <c r="AD55" s="323"/>
      <c r="AE55" s="323"/>
      <c r="AF55" s="323"/>
      <c r="AG55" s="323"/>
      <c r="AH55" s="323"/>
      <c r="AI55" s="323"/>
      <c r="AJ55" s="323"/>
      <c r="AK55" s="323"/>
      <c r="AL55" s="323"/>
      <c r="AM55" s="323"/>
      <c r="AN55" s="323"/>
      <c r="AO55" s="323"/>
      <c r="AP55" s="323"/>
      <c r="AQ55" s="323"/>
      <c r="AR55" s="323"/>
      <c r="AS55" s="323"/>
      <c r="AT55" s="323"/>
      <c r="AU55" s="323"/>
      <c r="AV55" s="323"/>
      <c r="AW55" s="323"/>
      <c r="AX55" s="323"/>
      <c r="AY55" s="323"/>
      <c r="AZ55" s="323"/>
      <c r="BA55" s="323"/>
      <c r="BB55" s="323"/>
      <c r="BC55" s="323"/>
      <c r="BD55" s="719"/>
      <c r="BE55" s="719"/>
      <c r="BF55" s="719"/>
      <c r="BG55" s="719"/>
      <c r="BH55" s="719"/>
      <c r="BI55" s="719"/>
      <c r="BJ55" s="323"/>
      <c r="BK55" s="323"/>
      <c r="BL55" s="323"/>
      <c r="BM55" s="323"/>
      <c r="BN55" s="323"/>
      <c r="BO55" s="323"/>
      <c r="BP55" s="323"/>
      <c r="BQ55" s="323"/>
      <c r="BR55" s="323"/>
      <c r="BS55" s="323"/>
      <c r="BT55" s="323"/>
      <c r="BU55" s="323"/>
      <c r="BV55" s="323"/>
    </row>
    <row r="56" spans="1:74" s="192" customFormat="1" ht="11.95" customHeight="1" x14ac:dyDescent="0.2">
      <c r="A56" s="191"/>
      <c r="B56" s="944" t="str">
        <f>Dates!$G$2</f>
        <v>EIA completed modeling and analysis for this report on Thursday, January 9, 2025.</v>
      </c>
      <c r="C56" s="945"/>
      <c r="D56" s="945"/>
      <c r="E56" s="945"/>
      <c r="F56" s="945"/>
      <c r="G56" s="945"/>
      <c r="H56" s="945"/>
      <c r="I56" s="945"/>
      <c r="J56" s="945"/>
      <c r="K56" s="945"/>
      <c r="L56" s="945"/>
      <c r="M56" s="945"/>
      <c r="N56" s="945"/>
      <c r="O56" s="945"/>
      <c r="P56" s="945"/>
      <c r="Q56" s="945"/>
      <c r="R56" s="794"/>
      <c r="AY56" s="203"/>
      <c r="AZ56" s="203"/>
      <c r="BA56" s="203"/>
      <c r="BB56" s="203"/>
      <c r="BC56" s="203"/>
      <c r="BD56" s="737"/>
      <c r="BE56" s="737"/>
      <c r="BF56" s="737"/>
      <c r="BG56" s="737"/>
      <c r="BH56" s="868"/>
      <c r="BI56" s="868"/>
      <c r="BJ56" s="203"/>
    </row>
    <row r="57" spans="1:74" s="192" customFormat="1" ht="11.95" customHeight="1" x14ac:dyDescent="0.2">
      <c r="A57" s="191"/>
      <c r="B57" s="943" t="s">
        <v>483</v>
      </c>
      <c r="C57" s="936"/>
      <c r="D57" s="936"/>
      <c r="E57" s="936"/>
      <c r="F57" s="936"/>
      <c r="G57" s="936"/>
      <c r="H57" s="936"/>
      <c r="I57" s="936"/>
      <c r="J57" s="936"/>
      <c r="K57" s="936"/>
      <c r="L57" s="936"/>
      <c r="M57" s="936"/>
      <c r="N57" s="936"/>
      <c r="O57" s="936"/>
      <c r="P57" s="936"/>
      <c r="Q57" s="936"/>
      <c r="R57" s="833"/>
      <c r="AY57" s="203"/>
      <c r="AZ57" s="203"/>
      <c r="BA57" s="203"/>
      <c r="BB57" s="203"/>
      <c r="BC57" s="203"/>
      <c r="BD57" s="737"/>
      <c r="BE57" s="737"/>
      <c r="BF57" s="737"/>
      <c r="BG57" s="737"/>
      <c r="BH57" s="868"/>
      <c r="BI57" s="868"/>
      <c r="BJ57" s="203"/>
    </row>
    <row r="58" spans="1:74" s="192" customFormat="1" ht="11.95" customHeight="1" x14ac:dyDescent="0.2">
      <c r="A58" s="191"/>
      <c r="B58" s="1046" t="s">
        <v>1442</v>
      </c>
      <c r="C58" s="1047"/>
      <c r="D58" s="1047"/>
      <c r="E58" s="1047"/>
      <c r="F58" s="1047"/>
      <c r="G58" s="1047"/>
      <c r="H58" s="1047"/>
      <c r="I58" s="1047"/>
      <c r="J58" s="1047"/>
      <c r="K58" s="1047"/>
      <c r="L58" s="1047"/>
      <c r="M58" s="1047"/>
      <c r="N58" s="1047"/>
      <c r="O58" s="1047"/>
      <c r="P58" s="1047"/>
      <c r="Q58" s="1047"/>
      <c r="R58" s="834"/>
      <c r="AY58" s="203"/>
      <c r="AZ58" s="203"/>
      <c r="BA58" s="203"/>
      <c r="BB58" s="203"/>
      <c r="BC58" s="203"/>
      <c r="BD58" s="737"/>
      <c r="BE58" s="737"/>
      <c r="BF58" s="737"/>
      <c r="BG58" s="737"/>
      <c r="BH58" s="868"/>
      <c r="BI58" s="868"/>
      <c r="BJ58" s="203"/>
    </row>
    <row r="59" spans="1:74" s="192" customFormat="1" ht="11.95" customHeight="1" x14ac:dyDescent="0.2">
      <c r="A59" s="191"/>
      <c r="B59" s="972" t="s">
        <v>495</v>
      </c>
      <c r="C59" s="1015"/>
      <c r="D59" s="1015"/>
      <c r="E59" s="1015"/>
      <c r="F59" s="1015"/>
      <c r="G59" s="1015"/>
      <c r="H59" s="1015"/>
      <c r="I59" s="1015"/>
      <c r="J59" s="1015"/>
      <c r="K59" s="1015"/>
      <c r="L59" s="1015"/>
      <c r="M59" s="1015"/>
      <c r="N59" s="1015"/>
      <c r="O59" s="1015"/>
      <c r="P59" s="1015"/>
      <c r="Q59" s="973"/>
      <c r="R59" s="834"/>
      <c r="AY59" s="203"/>
      <c r="AZ59" s="203"/>
      <c r="BA59" s="203"/>
      <c r="BB59" s="203"/>
      <c r="BC59" s="203"/>
      <c r="BD59" s="737"/>
      <c r="BE59" s="737"/>
      <c r="BF59" s="737"/>
      <c r="BG59" s="737"/>
      <c r="BH59" s="868"/>
      <c r="BI59" s="868"/>
      <c r="BJ59" s="203"/>
    </row>
    <row r="60" spans="1:74" s="192" customFormat="1" ht="11.95" customHeight="1" x14ac:dyDescent="0.2">
      <c r="A60" s="191"/>
      <c r="B60" s="1059" t="s">
        <v>496</v>
      </c>
      <c r="C60" s="973"/>
      <c r="D60" s="973"/>
      <c r="E60" s="973"/>
      <c r="F60" s="973"/>
      <c r="G60" s="973"/>
      <c r="H60" s="973"/>
      <c r="I60" s="973"/>
      <c r="J60" s="973"/>
      <c r="K60" s="973"/>
      <c r="L60" s="973"/>
      <c r="M60" s="973"/>
      <c r="N60" s="973"/>
      <c r="O60" s="973"/>
      <c r="P60" s="973"/>
      <c r="Q60" s="973"/>
      <c r="R60" s="834"/>
      <c r="AY60" s="203"/>
      <c r="AZ60" s="203"/>
      <c r="BA60" s="203"/>
      <c r="BB60" s="203"/>
      <c r="BC60" s="203"/>
      <c r="BD60" s="737"/>
      <c r="BE60" s="737"/>
      <c r="BF60" s="737"/>
      <c r="BG60" s="868"/>
      <c r="BH60" s="868"/>
      <c r="BI60" s="868"/>
      <c r="BJ60" s="203"/>
    </row>
    <row r="61" spans="1:74" s="192" customFormat="1" ht="11.95" customHeight="1" x14ac:dyDescent="0.2">
      <c r="A61" s="191"/>
      <c r="B61" s="1060" t="s">
        <v>840</v>
      </c>
      <c r="C61" s="1060"/>
      <c r="D61" s="1060"/>
      <c r="E61" s="1060"/>
      <c r="F61" s="1060"/>
      <c r="G61" s="1060"/>
      <c r="H61" s="1060"/>
      <c r="I61" s="1060"/>
      <c r="J61" s="1060"/>
      <c r="K61" s="1060"/>
      <c r="L61" s="1060"/>
      <c r="M61" s="1060"/>
      <c r="N61" s="1060"/>
      <c r="O61" s="1060"/>
      <c r="P61" s="1060"/>
      <c r="Q61" s="1060"/>
      <c r="R61" s="1060"/>
      <c r="AY61" s="203"/>
      <c r="AZ61" s="203"/>
      <c r="BA61" s="203"/>
      <c r="BB61" s="203"/>
      <c r="BC61" s="203"/>
      <c r="BD61" s="737"/>
      <c r="BE61" s="737"/>
      <c r="BF61" s="737"/>
      <c r="BG61" s="868"/>
      <c r="BH61" s="868"/>
      <c r="BI61" s="868"/>
      <c r="BJ61" s="203"/>
    </row>
    <row r="62" spans="1:74" s="192" customFormat="1" ht="11.95" customHeight="1" x14ac:dyDescent="0.2">
      <c r="A62" s="160"/>
      <c r="B62" s="972" t="s">
        <v>1491</v>
      </c>
      <c r="C62" s="1015"/>
      <c r="D62" s="1015"/>
      <c r="E62" s="1015"/>
      <c r="F62" s="1015"/>
      <c r="G62" s="1015"/>
      <c r="H62" s="1015"/>
      <c r="I62" s="1015"/>
      <c r="J62" s="1015"/>
      <c r="K62" s="1015"/>
      <c r="L62" s="1015"/>
      <c r="M62" s="1015"/>
      <c r="N62" s="1015"/>
      <c r="O62" s="1015"/>
      <c r="P62" s="1015"/>
      <c r="Q62" s="973"/>
      <c r="R62" s="834"/>
      <c r="AY62" s="203"/>
      <c r="AZ62" s="203"/>
      <c r="BA62" s="203"/>
      <c r="BB62" s="203"/>
      <c r="BC62" s="203"/>
      <c r="BD62" s="737"/>
      <c r="BE62" s="737"/>
      <c r="BF62" s="737"/>
      <c r="BG62" s="868"/>
      <c r="BH62" s="868"/>
      <c r="BI62" s="868"/>
      <c r="BJ62" s="203"/>
    </row>
    <row r="63" spans="1:74" ht="12.85" x14ac:dyDescent="0.2">
      <c r="A63" s="160"/>
      <c r="B63" s="972" t="s">
        <v>492</v>
      </c>
      <c r="C63" s="973"/>
      <c r="D63" s="973"/>
      <c r="E63" s="973"/>
      <c r="F63" s="973"/>
      <c r="G63" s="973"/>
      <c r="H63" s="973"/>
      <c r="I63" s="973"/>
      <c r="J63" s="973"/>
      <c r="K63" s="973"/>
      <c r="L63" s="973"/>
      <c r="M63" s="973"/>
      <c r="N63" s="973"/>
      <c r="O63" s="973"/>
      <c r="P63" s="973"/>
      <c r="Q63" s="973"/>
      <c r="R63" s="834"/>
      <c r="BK63" s="134"/>
      <c r="BL63" s="134"/>
      <c r="BM63" s="134"/>
      <c r="BN63" s="134"/>
      <c r="BO63" s="134"/>
      <c r="BP63" s="134"/>
      <c r="BQ63" s="134"/>
      <c r="BR63" s="134"/>
      <c r="BS63" s="134"/>
      <c r="BT63" s="134"/>
      <c r="BU63" s="134"/>
      <c r="BV63" s="134"/>
    </row>
    <row r="64" spans="1:74" ht="12.85" x14ac:dyDescent="0.2">
      <c r="A64" s="160"/>
      <c r="B64" s="925" t="s">
        <v>1492</v>
      </c>
      <c r="C64" s="973"/>
      <c r="D64" s="973"/>
      <c r="E64" s="973"/>
      <c r="F64" s="973"/>
      <c r="G64" s="973"/>
      <c r="H64" s="973"/>
      <c r="I64" s="973"/>
      <c r="J64" s="973"/>
      <c r="K64" s="973"/>
      <c r="L64" s="973"/>
      <c r="M64" s="973"/>
      <c r="N64" s="973"/>
      <c r="O64" s="973"/>
      <c r="P64" s="973"/>
      <c r="Q64" s="973"/>
      <c r="R64" s="834"/>
      <c r="BK64" s="134"/>
      <c r="BL64" s="134"/>
      <c r="BM64" s="134"/>
      <c r="BN64" s="134"/>
      <c r="BO64" s="134"/>
      <c r="BP64" s="134"/>
      <c r="BQ64" s="134"/>
      <c r="BR64" s="134"/>
      <c r="BS64" s="134"/>
      <c r="BT64" s="134"/>
      <c r="BU64" s="134"/>
      <c r="BV64" s="134"/>
    </row>
    <row r="65" spans="63:74" x14ac:dyDescent="0.2">
      <c r="BK65" s="134"/>
      <c r="BL65" s="134"/>
      <c r="BM65" s="134"/>
      <c r="BN65" s="134"/>
      <c r="BO65" s="134"/>
      <c r="BP65" s="134"/>
      <c r="BQ65" s="134"/>
      <c r="BR65" s="134"/>
      <c r="BS65" s="134"/>
      <c r="BT65" s="134"/>
      <c r="BU65" s="134"/>
      <c r="BV65" s="134"/>
    </row>
    <row r="66" spans="63:74" x14ac:dyDescent="0.2">
      <c r="BK66" s="134"/>
      <c r="BL66" s="134"/>
      <c r="BM66" s="134"/>
      <c r="BN66" s="134"/>
      <c r="BO66" s="134"/>
      <c r="BP66" s="134"/>
      <c r="BQ66" s="134"/>
      <c r="BR66" s="134"/>
      <c r="BS66" s="134"/>
      <c r="BT66" s="134"/>
      <c r="BU66" s="134"/>
      <c r="BV66" s="134"/>
    </row>
    <row r="67" spans="63:74" x14ac:dyDescent="0.2">
      <c r="BK67" s="134"/>
      <c r="BL67" s="134"/>
      <c r="BM67" s="134"/>
      <c r="BN67" s="134"/>
      <c r="BO67" s="134"/>
      <c r="BP67" s="134"/>
      <c r="BQ67" s="134"/>
      <c r="BR67" s="134"/>
      <c r="BS67" s="134"/>
      <c r="BT67" s="134"/>
      <c r="BU67" s="134"/>
      <c r="BV67" s="134"/>
    </row>
    <row r="68" spans="63:74" x14ac:dyDescent="0.2">
      <c r="BK68" s="134"/>
      <c r="BL68" s="134"/>
      <c r="BM68" s="134"/>
      <c r="BN68" s="134"/>
      <c r="BO68" s="134"/>
      <c r="BP68" s="134"/>
      <c r="BQ68" s="134"/>
      <c r="BR68" s="134"/>
      <c r="BS68" s="134"/>
      <c r="BT68" s="134"/>
      <c r="BU68" s="134"/>
      <c r="BV68" s="134"/>
    </row>
    <row r="69" spans="63:74" x14ac:dyDescent="0.2">
      <c r="BK69" s="134"/>
      <c r="BL69" s="134"/>
      <c r="BM69" s="134"/>
      <c r="BN69" s="134"/>
      <c r="BO69" s="134"/>
      <c r="BP69" s="134"/>
      <c r="BQ69" s="134"/>
      <c r="BR69" s="134"/>
      <c r="BS69" s="134"/>
      <c r="BT69" s="134"/>
      <c r="BU69" s="134"/>
      <c r="BV69" s="134"/>
    </row>
    <row r="70" spans="63:74" x14ac:dyDescent="0.2">
      <c r="BK70" s="134"/>
      <c r="BL70" s="134"/>
      <c r="BM70" s="134"/>
      <c r="BN70" s="134"/>
      <c r="BO70" s="134"/>
      <c r="BP70" s="134"/>
      <c r="BQ70" s="134"/>
      <c r="BR70" s="134"/>
      <c r="BS70" s="134"/>
      <c r="BT70" s="134"/>
      <c r="BU70" s="134"/>
      <c r="BV70" s="134"/>
    </row>
    <row r="71" spans="63:74" x14ac:dyDescent="0.2">
      <c r="BK71" s="134"/>
      <c r="BL71" s="134"/>
      <c r="BM71" s="134"/>
      <c r="BN71" s="134"/>
      <c r="BO71" s="134"/>
      <c r="BP71" s="134"/>
      <c r="BQ71" s="134"/>
      <c r="BR71" s="134"/>
      <c r="BS71" s="134"/>
      <c r="BT71" s="134"/>
      <c r="BU71" s="134"/>
      <c r="BV71" s="134"/>
    </row>
    <row r="72" spans="63:74" x14ac:dyDescent="0.2">
      <c r="BK72" s="134"/>
      <c r="BL72" s="134"/>
      <c r="BM72" s="134"/>
      <c r="BN72" s="134"/>
      <c r="BO72" s="134"/>
      <c r="BP72" s="134"/>
      <c r="BQ72" s="134"/>
      <c r="BR72" s="134"/>
      <c r="BS72" s="134"/>
      <c r="BT72" s="134"/>
      <c r="BU72" s="134"/>
      <c r="BV72" s="134"/>
    </row>
    <row r="73" spans="63:74" x14ac:dyDescent="0.2">
      <c r="BK73" s="134"/>
      <c r="BL73" s="134"/>
      <c r="BM73" s="134"/>
      <c r="BN73" s="134"/>
      <c r="BO73" s="134"/>
      <c r="BP73" s="134"/>
      <c r="BQ73" s="134"/>
      <c r="BR73" s="134"/>
      <c r="BS73" s="134"/>
      <c r="BT73" s="134"/>
      <c r="BU73" s="134"/>
      <c r="BV73" s="134"/>
    </row>
    <row r="74" spans="63:74" x14ac:dyDescent="0.2">
      <c r="BK74" s="134"/>
      <c r="BL74" s="134"/>
      <c r="BM74" s="134"/>
      <c r="BN74" s="134"/>
      <c r="BO74" s="134"/>
      <c r="BP74" s="134"/>
      <c r="BQ74" s="134"/>
      <c r="BR74" s="134"/>
      <c r="BS74" s="134"/>
      <c r="BT74" s="134"/>
      <c r="BU74" s="134"/>
      <c r="BV74" s="134"/>
    </row>
    <row r="75" spans="63:74" x14ac:dyDescent="0.2">
      <c r="BK75" s="134"/>
      <c r="BL75" s="134"/>
      <c r="BM75" s="134"/>
      <c r="BN75" s="134"/>
      <c r="BO75" s="134"/>
      <c r="BP75" s="134"/>
      <c r="BQ75" s="134"/>
      <c r="BR75" s="134"/>
      <c r="BS75" s="134"/>
      <c r="BT75" s="134"/>
      <c r="BU75" s="134"/>
      <c r="BV75" s="134"/>
    </row>
    <row r="76" spans="63:74" x14ac:dyDescent="0.2">
      <c r="BK76" s="134"/>
      <c r="BL76" s="134"/>
      <c r="BM76" s="134"/>
      <c r="BN76" s="134"/>
      <c r="BO76" s="134"/>
      <c r="BP76" s="134"/>
      <c r="BQ76" s="134"/>
      <c r="BR76" s="134"/>
      <c r="BS76" s="134"/>
      <c r="BT76" s="134"/>
      <c r="BU76" s="134"/>
      <c r="BV76" s="134"/>
    </row>
    <row r="77" spans="63:74" x14ac:dyDescent="0.2">
      <c r="BK77" s="134"/>
      <c r="BL77" s="134"/>
      <c r="BM77" s="134"/>
      <c r="BN77" s="134"/>
      <c r="BO77" s="134"/>
      <c r="BP77" s="134"/>
      <c r="BQ77" s="134"/>
      <c r="BR77" s="134"/>
      <c r="BS77" s="134"/>
      <c r="BT77" s="134"/>
      <c r="BU77" s="134"/>
      <c r="BV77" s="134"/>
    </row>
    <row r="78" spans="63:74" x14ac:dyDescent="0.2">
      <c r="BK78" s="134"/>
      <c r="BL78" s="134"/>
      <c r="BM78" s="134"/>
      <c r="BN78" s="134"/>
      <c r="BO78" s="134"/>
      <c r="BP78" s="134"/>
      <c r="BQ78" s="134"/>
      <c r="BR78" s="134"/>
      <c r="BS78" s="134"/>
      <c r="BT78" s="134"/>
      <c r="BU78" s="134"/>
      <c r="BV78" s="134"/>
    </row>
    <row r="79" spans="63:74" x14ac:dyDescent="0.2">
      <c r="BK79" s="134"/>
      <c r="BL79" s="134"/>
      <c r="BM79" s="134"/>
      <c r="BN79" s="134"/>
      <c r="BO79" s="134"/>
      <c r="BP79" s="134"/>
      <c r="BQ79" s="134"/>
      <c r="BR79" s="134"/>
      <c r="BS79" s="134"/>
      <c r="BT79" s="134"/>
      <c r="BU79" s="134"/>
      <c r="BV79" s="134"/>
    </row>
    <row r="80" spans="63:74" x14ac:dyDescent="0.2">
      <c r="BK80" s="134"/>
      <c r="BL80" s="134"/>
      <c r="BM80" s="134"/>
      <c r="BN80" s="134"/>
      <c r="BO80" s="134"/>
      <c r="BP80" s="134"/>
      <c r="BQ80" s="134"/>
      <c r="BR80" s="134"/>
      <c r="BS80" s="134"/>
      <c r="BT80" s="134"/>
      <c r="BU80" s="134"/>
      <c r="BV80" s="134"/>
    </row>
    <row r="81" spans="63:74" x14ac:dyDescent="0.2">
      <c r="BK81" s="134"/>
      <c r="BL81" s="134"/>
      <c r="BM81" s="134"/>
      <c r="BN81" s="134"/>
      <c r="BO81" s="134"/>
      <c r="BP81" s="134"/>
      <c r="BQ81" s="134"/>
      <c r="BR81" s="134"/>
      <c r="BS81" s="134"/>
      <c r="BT81" s="134"/>
      <c r="BU81" s="134"/>
      <c r="BV81" s="134"/>
    </row>
    <row r="82" spans="63:74" x14ac:dyDescent="0.2">
      <c r="BK82" s="134"/>
      <c r="BL82" s="134"/>
      <c r="BM82" s="134"/>
      <c r="BN82" s="134"/>
      <c r="BO82" s="134"/>
      <c r="BP82" s="134"/>
      <c r="BQ82" s="134"/>
      <c r="BR82" s="134"/>
      <c r="BS82" s="134"/>
      <c r="BT82" s="134"/>
      <c r="BU82" s="134"/>
      <c r="BV82" s="134"/>
    </row>
    <row r="83" spans="63:74" x14ac:dyDescent="0.2">
      <c r="BK83" s="134"/>
      <c r="BL83" s="134"/>
      <c r="BM83" s="134"/>
      <c r="BN83" s="134"/>
      <c r="BO83" s="134"/>
      <c r="BP83" s="134"/>
      <c r="BQ83" s="134"/>
      <c r="BR83" s="134"/>
      <c r="BS83" s="134"/>
      <c r="BT83" s="134"/>
      <c r="BU83" s="134"/>
      <c r="BV83" s="134"/>
    </row>
    <row r="84" spans="63:74" x14ac:dyDescent="0.2">
      <c r="BK84" s="134"/>
      <c r="BL84" s="134"/>
      <c r="BM84" s="134"/>
      <c r="BN84" s="134"/>
      <c r="BO84" s="134"/>
      <c r="BP84" s="134"/>
      <c r="BQ84" s="134"/>
      <c r="BR84" s="134"/>
      <c r="BS84" s="134"/>
      <c r="BT84" s="134"/>
      <c r="BU84" s="134"/>
      <c r="BV84" s="134"/>
    </row>
    <row r="85" spans="63:74" x14ac:dyDescent="0.2">
      <c r="BK85" s="134"/>
      <c r="BL85" s="134"/>
      <c r="BM85" s="134"/>
      <c r="BN85" s="134"/>
      <c r="BO85" s="134"/>
      <c r="BP85" s="134"/>
      <c r="BQ85" s="134"/>
      <c r="BR85" s="134"/>
      <c r="BS85" s="134"/>
      <c r="BT85" s="134"/>
      <c r="BU85" s="134"/>
      <c r="BV85" s="134"/>
    </row>
    <row r="86" spans="63:74" x14ac:dyDescent="0.2">
      <c r="BK86" s="134"/>
      <c r="BL86" s="134"/>
      <c r="BM86" s="134"/>
      <c r="BN86" s="134"/>
      <c r="BO86" s="134"/>
      <c r="BP86" s="134"/>
      <c r="BQ86" s="134"/>
      <c r="BR86" s="134"/>
      <c r="BS86" s="134"/>
      <c r="BT86" s="134"/>
      <c r="BU86" s="134"/>
      <c r="BV86" s="134"/>
    </row>
    <row r="87" spans="63:74" x14ac:dyDescent="0.2">
      <c r="BK87" s="134"/>
      <c r="BL87" s="134"/>
      <c r="BM87" s="134"/>
      <c r="BN87" s="134"/>
      <c r="BO87" s="134"/>
      <c r="BP87" s="134"/>
      <c r="BQ87" s="134"/>
      <c r="BR87" s="134"/>
      <c r="BS87" s="134"/>
      <c r="BT87" s="134"/>
      <c r="BU87" s="134"/>
      <c r="BV87" s="134"/>
    </row>
    <row r="88" spans="63:74" x14ac:dyDescent="0.2">
      <c r="BK88" s="134"/>
      <c r="BL88" s="134"/>
      <c r="BM88" s="134"/>
      <c r="BN88" s="134"/>
      <c r="BO88" s="134"/>
      <c r="BP88" s="134"/>
      <c r="BQ88" s="134"/>
      <c r="BR88" s="134"/>
      <c r="BS88" s="134"/>
      <c r="BT88" s="134"/>
      <c r="BU88" s="134"/>
      <c r="BV88" s="134"/>
    </row>
    <row r="89" spans="63:74" x14ac:dyDescent="0.2">
      <c r="BK89" s="134"/>
      <c r="BL89" s="134"/>
      <c r="BM89" s="134"/>
      <c r="BN89" s="134"/>
      <c r="BO89" s="134"/>
      <c r="BP89" s="134"/>
      <c r="BQ89" s="134"/>
      <c r="BR89" s="134"/>
      <c r="BS89" s="134"/>
      <c r="BT89" s="134"/>
      <c r="BU89" s="134"/>
      <c r="BV89" s="134"/>
    </row>
    <row r="90" spans="63:74" x14ac:dyDescent="0.2">
      <c r="BK90" s="134"/>
      <c r="BL90" s="134"/>
      <c r="BM90" s="134"/>
      <c r="BN90" s="134"/>
      <c r="BO90" s="134"/>
      <c r="BP90" s="134"/>
      <c r="BQ90" s="134"/>
      <c r="BR90" s="134"/>
      <c r="BS90" s="134"/>
      <c r="BT90" s="134"/>
      <c r="BU90" s="134"/>
      <c r="BV90" s="134"/>
    </row>
    <row r="91" spans="63:74" x14ac:dyDescent="0.2">
      <c r="BK91" s="134"/>
      <c r="BL91" s="134"/>
      <c r="BM91" s="134"/>
      <c r="BN91" s="134"/>
      <c r="BO91" s="134"/>
      <c r="BP91" s="134"/>
      <c r="BQ91" s="134"/>
      <c r="BR91" s="134"/>
      <c r="BS91" s="134"/>
      <c r="BT91" s="134"/>
      <c r="BU91" s="134"/>
      <c r="BV91" s="134"/>
    </row>
    <row r="92" spans="63:74" x14ac:dyDescent="0.2">
      <c r="BK92" s="134"/>
      <c r="BL92" s="134"/>
      <c r="BM92" s="134"/>
      <c r="BN92" s="134"/>
      <c r="BO92" s="134"/>
      <c r="BP92" s="134"/>
      <c r="BQ92" s="134"/>
      <c r="BR92" s="134"/>
      <c r="BS92" s="134"/>
      <c r="BT92" s="134"/>
      <c r="BU92" s="134"/>
      <c r="BV92" s="134"/>
    </row>
    <row r="93" spans="63:74" x14ac:dyDescent="0.2">
      <c r="BK93" s="134"/>
      <c r="BL93" s="134"/>
      <c r="BM93" s="134"/>
      <c r="BN93" s="134"/>
      <c r="BO93" s="134"/>
      <c r="BP93" s="134"/>
      <c r="BQ93" s="134"/>
      <c r="BR93" s="134"/>
      <c r="BS93" s="134"/>
      <c r="BT93" s="134"/>
      <c r="BU93" s="134"/>
      <c r="BV93" s="134"/>
    </row>
    <row r="94" spans="63:74" x14ac:dyDescent="0.2">
      <c r="BK94" s="134"/>
      <c r="BL94" s="134"/>
      <c r="BM94" s="134"/>
      <c r="BN94" s="134"/>
      <c r="BO94" s="134"/>
      <c r="BP94" s="134"/>
      <c r="BQ94" s="134"/>
      <c r="BR94" s="134"/>
      <c r="BS94" s="134"/>
      <c r="BT94" s="134"/>
      <c r="BU94" s="134"/>
      <c r="BV94" s="134"/>
    </row>
    <row r="95" spans="63:74" x14ac:dyDescent="0.2">
      <c r="BK95" s="134"/>
      <c r="BL95" s="134"/>
      <c r="BM95" s="134"/>
      <c r="BN95" s="134"/>
      <c r="BO95" s="134"/>
      <c r="BP95" s="134"/>
      <c r="BQ95" s="134"/>
      <c r="BR95" s="134"/>
      <c r="BS95" s="134"/>
      <c r="BT95" s="134"/>
      <c r="BU95" s="134"/>
      <c r="BV95" s="134"/>
    </row>
    <row r="96" spans="63:74" x14ac:dyDescent="0.2">
      <c r="BK96" s="134"/>
      <c r="BL96" s="134"/>
      <c r="BM96" s="134"/>
      <c r="BN96" s="134"/>
      <c r="BO96" s="134"/>
      <c r="BP96" s="134"/>
      <c r="BQ96" s="134"/>
      <c r="BR96" s="134"/>
      <c r="BS96" s="134"/>
      <c r="BT96" s="134"/>
      <c r="BU96" s="134"/>
      <c r="BV96" s="134"/>
    </row>
    <row r="97" spans="63:74" x14ac:dyDescent="0.2">
      <c r="BK97" s="134"/>
      <c r="BL97" s="134"/>
      <c r="BM97" s="134"/>
      <c r="BN97" s="134"/>
      <c r="BO97" s="134"/>
      <c r="BP97" s="134"/>
      <c r="BQ97" s="134"/>
      <c r="BR97" s="134"/>
      <c r="BS97" s="134"/>
      <c r="BT97" s="134"/>
      <c r="BU97" s="134"/>
      <c r="BV97" s="134"/>
    </row>
    <row r="98" spans="63:74" x14ac:dyDescent="0.2">
      <c r="BK98" s="134"/>
      <c r="BL98" s="134"/>
      <c r="BM98" s="134"/>
      <c r="BN98" s="134"/>
      <c r="BO98" s="134"/>
      <c r="BP98" s="134"/>
      <c r="BQ98" s="134"/>
      <c r="BR98" s="134"/>
      <c r="BS98" s="134"/>
      <c r="BT98" s="134"/>
      <c r="BU98" s="134"/>
      <c r="BV98" s="134"/>
    </row>
    <row r="99" spans="63:74" x14ac:dyDescent="0.2">
      <c r="BK99" s="134"/>
      <c r="BL99" s="134"/>
      <c r="BM99" s="134"/>
      <c r="BN99" s="134"/>
      <c r="BO99" s="134"/>
      <c r="BP99" s="134"/>
      <c r="BQ99" s="134"/>
      <c r="BR99" s="134"/>
      <c r="BS99" s="134"/>
      <c r="BT99" s="134"/>
      <c r="BU99" s="134"/>
      <c r="BV99" s="134"/>
    </row>
    <row r="100" spans="63:74" x14ac:dyDescent="0.2">
      <c r="BK100" s="134"/>
      <c r="BL100" s="134"/>
      <c r="BM100" s="134"/>
      <c r="BN100" s="134"/>
      <c r="BO100" s="134"/>
      <c r="BP100" s="134"/>
      <c r="BQ100" s="134"/>
      <c r="BR100" s="134"/>
      <c r="BS100" s="134"/>
      <c r="BT100" s="134"/>
      <c r="BU100" s="134"/>
      <c r="BV100" s="134"/>
    </row>
    <row r="101" spans="63:74" x14ac:dyDescent="0.2">
      <c r="BK101" s="134"/>
      <c r="BL101" s="134"/>
      <c r="BM101" s="134"/>
      <c r="BN101" s="134"/>
      <c r="BO101" s="134"/>
      <c r="BP101" s="134"/>
      <c r="BQ101" s="134"/>
      <c r="BR101" s="134"/>
      <c r="BS101" s="134"/>
      <c r="BT101" s="134"/>
      <c r="BU101" s="134"/>
      <c r="BV101" s="134"/>
    </row>
    <row r="102" spans="63:74" x14ac:dyDescent="0.2">
      <c r="BK102" s="134"/>
      <c r="BL102" s="134"/>
      <c r="BM102" s="134"/>
      <c r="BN102" s="134"/>
      <c r="BO102" s="134"/>
      <c r="BP102" s="134"/>
      <c r="BQ102" s="134"/>
      <c r="BR102" s="134"/>
      <c r="BS102" s="134"/>
      <c r="BT102" s="134"/>
      <c r="BU102" s="134"/>
      <c r="BV102" s="134"/>
    </row>
    <row r="103" spans="63:74" x14ac:dyDescent="0.2">
      <c r="BK103" s="134"/>
      <c r="BL103" s="134"/>
      <c r="BM103" s="134"/>
      <c r="BN103" s="134"/>
      <c r="BO103" s="134"/>
      <c r="BP103" s="134"/>
      <c r="BQ103" s="134"/>
      <c r="BR103" s="134"/>
      <c r="BS103" s="134"/>
      <c r="BT103" s="134"/>
      <c r="BU103" s="134"/>
      <c r="BV103" s="134"/>
    </row>
    <row r="104" spans="63:74" x14ac:dyDescent="0.2">
      <c r="BK104" s="134"/>
      <c r="BL104" s="134"/>
      <c r="BM104" s="134"/>
      <c r="BN104" s="134"/>
      <c r="BO104" s="134"/>
      <c r="BP104" s="134"/>
      <c r="BQ104" s="134"/>
      <c r="BR104" s="134"/>
      <c r="BS104" s="134"/>
      <c r="BT104" s="134"/>
      <c r="BU104" s="134"/>
      <c r="BV104" s="134"/>
    </row>
    <row r="105" spans="63:74" x14ac:dyDescent="0.2">
      <c r="BK105" s="134"/>
      <c r="BL105" s="134"/>
      <c r="BM105" s="134"/>
      <c r="BN105" s="134"/>
      <c r="BO105" s="134"/>
      <c r="BP105" s="134"/>
      <c r="BQ105" s="134"/>
      <c r="BR105" s="134"/>
      <c r="BS105" s="134"/>
      <c r="BT105" s="134"/>
      <c r="BU105" s="134"/>
      <c r="BV105" s="134"/>
    </row>
    <row r="106" spans="63:74" x14ac:dyDescent="0.2">
      <c r="BK106" s="134"/>
      <c r="BL106" s="134"/>
      <c r="BM106" s="134"/>
      <c r="BN106" s="134"/>
      <c r="BO106" s="134"/>
      <c r="BP106" s="134"/>
      <c r="BQ106" s="134"/>
      <c r="BR106" s="134"/>
      <c r="BS106" s="134"/>
      <c r="BT106" s="134"/>
      <c r="BU106" s="134"/>
      <c r="BV106" s="134"/>
    </row>
    <row r="107" spans="63:74" x14ac:dyDescent="0.2">
      <c r="BK107" s="134"/>
      <c r="BL107" s="134"/>
      <c r="BM107" s="134"/>
      <c r="BN107" s="134"/>
      <c r="BO107" s="134"/>
      <c r="BP107" s="134"/>
      <c r="BQ107" s="134"/>
      <c r="BR107" s="134"/>
      <c r="BS107" s="134"/>
      <c r="BT107" s="134"/>
      <c r="BU107" s="134"/>
      <c r="BV107" s="134"/>
    </row>
    <row r="108" spans="63:74" x14ac:dyDescent="0.2">
      <c r="BK108" s="134"/>
      <c r="BL108" s="134"/>
      <c r="BM108" s="134"/>
      <c r="BN108" s="134"/>
      <c r="BO108" s="134"/>
      <c r="BP108" s="134"/>
      <c r="BQ108" s="134"/>
      <c r="BR108" s="134"/>
      <c r="BS108" s="134"/>
      <c r="BT108" s="134"/>
      <c r="BU108" s="134"/>
      <c r="BV108" s="134"/>
    </row>
    <row r="109" spans="63:74" x14ac:dyDescent="0.2">
      <c r="BK109" s="134"/>
      <c r="BL109" s="134"/>
      <c r="BM109" s="134"/>
      <c r="BN109" s="134"/>
      <c r="BO109" s="134"/>
      <c r="BP109" s="134"/>
      <c r="BQ109" s="134"/>
      <c r="BR109" s="134"/>
      <c r="BS109" s="134"/>
      <c r="BT109" s="134"/>
      <c r="BU109" s="134"/>
      <c r="BV109" s="134"/>
    </row>
    <row r="110" spans="63:74" x14ac:dyDescent="0.2">
      <c r="BK110" s="134"/>
      <c r="BL110" s="134"/>
      <c r="BM110" s="134"/>
      <c r="BN110" s="134"/>
      <c r="BO110" s="134"/>
      <c r="BP110" s="134"/>
      <c r="BQ110" s="134"/>
      <c r="BR110" s="134"/>
      <c r="BS110" s="134"/>
      <c r="BT110" s="134"/>
      <c r="BU110" s="134"/>
      <c r="BV110" s="134"/>
    </row>
    <row r="111" spans="63:74" x14ac:dyDescent="0.2">
      <c r="BK111" s="134"/>
      <c r="BL111" s="134"/>
      <c r="BM111" s="134"/>
      <c r="BN111" s="134"/>
      <c r="BO111" s="134"/>
      <c r="BP111" s="134"/>
      <c r="BQ111" s="134"/>
      <c r="BR111" s="134"/>
      <c r="BS111" s="134"/>
      <c r="BT111" s="134"/>
      <c r="BU111" s="134"/>
      <c r="BV111" s="134"/>
    </row>
    <row r="112" spans="63:74" x14ac:dyDescent="0.2">
      <c r="BK112" s="134"/>
      <c r="BL112" s="134"/>
      <c r="BM112" s="134"/>
      <c r="BN112" s="134"/>
      <c r="BO112" s="134"/>
      <c r="BP112" s="134"/>
      <c r="BQ112" s="134"/>
      <c r="BR112" s="134"/>
      <c r="BS112" s="134"/>
      <c r="BT112" s="134"/>
      <c r="BU112" s="134"/>
      <c r="BV112" s="134"/>
    </row>
    <row r="113" spans="63:74" x14ac:dyDescent="0.2">
      <c r="BK113" s="134"/>
      <c r="BL113" s="134"/>
      <c r="BM113" s="134"/>
      <c r="BN113" s="134"/>
      <c r="BO113" s="134"/>
      <c r="BP113" s="134"/>
      <c r="BQ113" s="134"/>
      <c r="BR113" s="134"/>
      <c r="BS113" s="134"/>
      <c r="BT113" s="134"/>
      <c r="BU113" s="134"/>
      <c r="BV113" s="134"/>
    </row>
    <row r="114" spans="63:74" x14ac:dyDescent="0.2">
      <c r="BK114" s="134"/>
      <c r="BL114" s="134"/>
      <c r="BM114" s="134"/>
      <c r="BN114" s="134"/>
      <c r="BO114" s="134"/>
      <c r="BP114" s="134"/>
      <c r="BQ114" s="134"/>
      <c r="BR114" s="134"/>
      <c r="BS114" s="134"/>
      <c r="BT114" s="134"/>
      <c r="BU114" s="134"/>
      <c r="BV114" s="134"/>
    </row>
    <row r="115" spans="63:74" x14ac:dyDescent="0.2">
      <c r="BK115" s="134"/>
      <c r="BL115" s="134"/>
      <c r="BM115" s="134"/>
      <c r="BN115" s="134"/>
      <c r="BO115" s="134"/>
      <c r="BP115" s="134"/>
      <c r="BQ115" s="134"/>
      <c r="BR115" s="134"/>
      <c r="BS115" s="134"/>
      <c r="BT115" s="134"/>
      <c r="BU115" s="134"/>
      <c r="BV115" s="134"/>
    </row>
    <row r="116" spans="63:74" x14ac:dyDescent="0.2">
      <c r="BK116" s="134"/>
      <c r="BL116" s="134"/>
      <c r="BM116" s="134"/>
      <c r="BN116" s="134"/>
      <c r="BO116" s="134"/>
      <c r="BP116" s="134"/>
      <c r="BQ116" s="134"/>
      <c r="BR116" s="134"/>
      <c r="BS116" s="134"/>
      <c r="BT116" s="134"/>
      <c r="BU116" s="134"/>
      <c r="BV116" s="134"/>
    </row>
    <row r="117" spans="63:74" x14ac:dyDescent="0.2">
      <c r="BK117" s="134"/>
      <c r="BL117" s="134"/>
      <c r="BM117" s="134"/>
      <c r="BN117" s="134"/>
      <c r="BO117" s="134"/>
      <c r="BP117" s="134"/>
      <c r="BQ117" s="134"/>
      <c r="BR117" s="134"/>
      <c r="BS117" s="134"/>
      <c r="BT117" s="134"/>
      <c r="BU117" s="134"/>
      <c r="BV117" s="134"/>
    </row>
    <row r="118" spans="63:74" x14ac:dyDescent="0.2">
      <c r="BK118" s="134"/>
      <c r="BL118" s="134"/>
      <c r="BM118" s="134"/>
      <c r="BN118" s="134"/>
      <c r="BO118" s="134"/>
      <c r="BP118" s="134"/>
      <c r="BQ118" s="134"/>
      <c r="BR118" s="134"/>
      <c r="BS118" s="134"/>
      <c r="BT118" s="134"/>
      <c r="BU118" s="134"/>
      <c r="BV118" s="134"/>
    </row>
    <row r="119" spans="63:74" x14ac:dyDescent="0.2">
      <c r="BK119" s="134"/>
      <c r="BL119" s="134"/>
      <c r="BM119" s="134"/>
      <c r="BN119" s="134"/>
      <c r="BO119" s="134"/>
      <c r="BP119" s="134"/>
      <c r="BQ119" s="134"/>
      <c r="BR119" s="134"/>
      <c r="BS119" s="134"/>
      <c r="BT119" s="134"/>
      <c r="BU119" s="134"/>
      <c r="BV119" s="134"/>
    </row>
    <row r="120" spans="63:74" x14ac:dyDescent="0.2">
      <c r="BK120" s="134"/>
      <c r="BL120" s="134"/>
      <c r="BM120" s="134"/>
      <c r="BN120" s="134"/>
      <c r="BO120" s="134"/>
      <c r="BP120" s="134"/>
      <c r="BQ120" s="134"/>
      <c r="BR120" s="134"/>
      <c r="BS120" s="134"/>
      <c r="BT120" s="134"/>
      <c r="BU120" s="134"/>
      <c r="BV120" s="134"/>
    </row>
    <row r="121" spans="63:74" x14ac:dyDescent="0.2">
      <c r="BK121" s="134"/>
      <c r="BL121" s="134"/>
      <c r="BM121" s="134"/>
      <c r="BN121" s="134"/>
      <c r="BO121" s="134"/>
      <c r="BP121" s="134"/>
      <c r="BQ121" s="134"/>
      <c r="BR121" s="134"/>
      <c r="BS121" s="134"/>
      <c r="BT121" s="134"/>
      <c r="BU121" s="134"/>
      <c r="BV121" s="134"/>
    </row>
    <row r="122" spans="63:74" x14ac:dyDescent="0.2">
      <c r="BK122" s="134"/>
      <c r="BL122" s="134"/>
      <c r="BM122" s="134"/>
      <c r="BN122" s="134"/>
      <c r="BO122" s="134"/>
      <c r="BP122" s="134"/>
      <c r="BQ122" s="134"/>
      <c r="BR122" s="134"/>
      <c r="BS122" s="134"/>
      <c r="BT122" s="134"/>
      <c r="BU122" s="134"/>
      <c r="BV122" s="134"/>
    </row>
    <row r="123" spans="63:74" x14ac:dyDescent="0.2">
      <c r="BK123" s="134"/>
      <c r="BL123" s="134"/>
      <c r="BM123" s="134"/>
      <c r="BN123" s="134"/>
      <c r="BO123" s="134"/>
      <c r="BP123" s="134"/>
      <c r="BQ123" s="134"/>
      <c r="BR123" s="134"/>
      <c r="BS123" s="134"/>
      <c r="BT123" s="134"/>
      <c r="BU123" s="134"/>
      <c r="BV123" s="134"/>
    </row>
    <row r="124" spans="63:74" x14ac:dyDescent="0.2">
      <c r="BK124" s="134"/>
      <c r="BL124" s="134"/>
      <c r="BM124" s="134"/>
      <c r="BN124" s="134"/>
      <c r="BO124" s="134"/>
      <c r="BP124" s="134"/>
      <c r="BQ124" s="134"/>
      <c r="BR124" s="134"/>
      <c r="BS124" s="134"/>
      <c r="BT124" s="134"/>
      <c r="BU124" s="134"/>
      <c r="BV124" s="134"/>
    </row>
    <row r="125" spans="63:74" x14ac:dyDescent="0.2">
      <c r="BK125" s="134"/>
      <c r="BL125" s="134"/>
      <c r="BM125" s="134"/>
      <c r="BN125" s="134"/>
      <c r="BO125" s="134"/>
      <c r="BP125" s="134"/>
      <c r="BQ125" s="134"/>
      <c r="BR125" s="134"/>
      <c r="BS125" s="134"/>
      <c r="BT125" s="134"/>
      <c r="BU125" s="134"/>
      <c r="BV125" s="134"/>
    </row>
    <row r="126" spans="63:74" x14ac:dyDescent="0.2">
      <c r="BK126" s="134"/>
      <c r="BL126" s="134"/>
      <c r="BM126" s="134"/>
      <c r="BN126" s="134"/>
      <c r="BO126" s="134"/>
      <c r="BP126" s="134"/>
      <c r="BQ126" s="134"/>
      <c r="BR126" s="134"/>
      <c r="BS126" s="134"/>
      <c r="BT126" s="134"/>
      <c r="BU126" s="134"/>
      <c r="BV126" s="134"/>
    </row>
    <row r="127" spans="63:74" x14ac:dyDescent="0.2">
      <c r="BK127" s="134"/>
      <c r="BL127" s="134"/>
      <c r="BM127" s="134"/>
      <c r="BN127" s="134"/>
      <c r="BO127" s="134"/>
      <c r="BP127" s="134"/>
      <c r="BQ127" s="134"/>
      <c r="BR127" s="134"/>
      <c r="BS127" s="134"/>
      <c r="BT127" s="134"/>
      <c r="BU127" s="134"/>
      <c r="BV127" s="134"/>
    </row>
    <row r="128" spans="63:74" x14ac:dyDescent="0.2">
      <c r="BK128" s="134"/>
      <c r="BL128" s="134"/>
      <c r="BM128" s="134"/>
      <c r="BN128" s="134"/>
      <c r="BO128" s="134"/>
      <c r="BP128" s="134"/>
      <c r="BQ128" s="134"/>
      <c r="BR128" s="134"/>
      <c r="BS128" s="134"/>
      <c r="BT128" s="134"/>
      <c r="BU128" s="134"/>
      <c r="BV128" s="134"/>
    </row>
    <row r="129" spans="63:74" x14ac:dyDescent="0.2">
      <c r="BK129" s="134"/>
      <c r="BL129" s="134"/>
      <c r="BM129" s="134"/>
      <c r="BN129" s="134"/>
      <c r="BO129" s="134"/>
      <c r="BP129" s="134"/>
      <c r="BQ129" s="134"/>
      <c r="BR129" s="134"/>
      <c r="BS129" s="134"/>
      <c r="BT129" s="134"/>
      <c r="BU129" s="134"/>
      <c r="BV129" s="134"/>
    </row>
    <row r="130" spans="63:74" x14ac:dyDescent="0.2">
      <c r="BK130" s="134"/>
      <c r="BL130" s="134"/>
      <c r="BM130" s="134"/>
      <c r="BN130" s="134"/>
      <c r="BO130" s="134"/>
      <c r="BP130" s="134"/>
      <c r="BQ130" s="134"/>
      <c r="BR130" s="134"/>
      <c r="BS130" s="134"/>
      <c r="BT130" s="134"/>
      <c r="BU130" s="134"/>
      <c r="BV130" s="134"/>
    </row>
    <row r="131" spans="63:74" x14ac:dyDescent="0.2">
      <c r="BK131" s="134"/>
      <c r="BL131" s="134"/>
      <c r="BM131" s="134"/>
      <c r="BN131" s="134"/>
      <c r="BO131" s="134"/>
      <c r="BP131" s="134"/>
      <c r="BQ131" s="134"/>
      <c r="BR131" s="134"/>
      <c r="BS131" s="134"/>
      <c r="BT131" s="134"/>
      <c r="BU131" s="134"/>
      <c r="BV131" s="134"/>
    </row>
    <row r="132" spans="63:74" x14ac:dyDescent="0.2">
      <c r="BK132" s="134"/>
      <c r="BL132" s="134"/>
      <c r="BM132" s="134"/>
      <c r="BN132" s="134"/>
      <c r="BO132" s="134"/>
      <c r="BP132" s="134"/>
      <c r="BQ132" s="134"/>
      <c r="BR132" s="134"/>
      <c r="BS132" s="134"/>
      <c r="BT132" s="134"/>
      <c r="BU132" s="134"/>
      <c r="BV132" s="134"/>
    </row>
    <row r="133" spans="63:74" x14ac:dyDescent="0.2">
      <c r="BK133" s="134"/>
      <c r="BL133" s="134"/>
      <c r="BM133" s="134"/>
      <c r="BN133" s="134"/>
      <c r="BO133" s="134"/>
      <c r="BP133" s="134"/>
      <c r="BQ133" s="134"/>
      <c r="BR133" s="134"/>
      <c r="BS133" s="134"/>
      <c r="BT133" s="134"/>
      <c r="BU133" s="134"/>
      <c r="BV133" s="134"/>
    </row>
    <row r="134" spans="63:74" x14ac:dyDescent="0.2">
      <c r="BK134" s="134"/>
      <c r="BL134" s="134"/>
      <c r="BM134" s="134"/>
      <c r="BN134" s="134"/>
      <c r="BO134" s="134"/>
      <c r="BP134" s="134"/>
      <c r="BQ134" s="134"/>
      <c r="BR134" s="134"/>
      <c r="BS134" s="134"/>
      <c r="BT134" s="134"/>
      <c r="BU134" s="134"/>
      <c r="BV134" s="134"/>
    </row>
    <row r="135" spans="63:74" x14ac:dyDescent="0.2">
      <c r="BK135" s="134"/>
      <c r="BL135" s="134"/>
      <c r="BM135" s="134"/>
      <c r="BN135" s="134"/>
      <c r="BO135" s="134"/>
      <c r="BP135" s="134"/>
      <c r="BQ135" s="134"/>
      <c r="BR135" s="134"/>
      <c r="BS135" s="134"/>
      <c r="BT135" s="134"/>
      <c r="BU135" s="134"/>
      <c r="BV135" s="134"/>
    </row>
    <row r="136" spans="63:74" x14ac:dyDescent="0.2">
      <c r="BK136" s="134"/>
      <c r="BL136" s="134"/>
      <c r="BM136" s="134"/>
      <c r="BN136" s="134"/>
      <c r="BO136" s="134"/>
      <c r="BP136" s="134"/>
      <c r="BQ136" s="134"/>
      <c r="BR136" s="134"/>
      <c r="BS136" s="134"/>
      <c r="BT136" s="134"/>
      <c r="BU136" s="134"/>
      <c r="BV136" s="134"/>
    </row>
    <row r="137" spans="63:74" x14ac:dyDescent="0.2">
      <c r="BK137" s="134"/>
      <c r="BL137" s="134"/>
      <c r="BM137" s="134"/>
      <c r="BN137" s="134"/>
      <c r="BO137" s="134"/>
      <c r="BP137" s="134"/>
      <c r="BQ137" s="134"/>
      <c r="BR137" s="134"/>
      <c r="BS137" s="134"/>
      <c r="BT137" s="134"/>
      <c r="BU137" s="134"/>
      <c r="BV137" s="134"/>
    </row>
    <row r="138" spans="63:74" x14ac:dyDescent="0.2">
      <c r="BK138" s="134"/>
      <c r="BL138" s="134"/>
      <c r="BM138" s="134"/>
      <c r="BN138" s="134"/>
      <c r="BO138" s="134"/>
      <c r="BP138" s="134"/>
      <c r="BQ138" s="134"/>
      <c r="BR138" s="134"/>
      <c r="BS138" s="134"/>
      <c r="BT138" s="134"/>
      <c r="BU138" s="134"/>
      <c r="BV138" s="134"/>
    </row>
    <row r="139" spans="63:74" x14ac:dyDescent="0.2">
      <c r="BK139" s="134"/>
      <c r="BL139" s="134"/>
      <c r="BM139" s="134"/>
      <c r="BN139" s="134"/>
      <c r="BO139" s="134"/>
      <c r="BP139" s="134"/>
      <c r="BQ139" s="134"/>
      <c r="BR139" s="134"/>
      <c r="BS139" s="134"/>
      <c r="BT139" s="134"/>
      <c r="BU139" s="134"/>
      <c r="BV139" s="134"/>
    </row>
    <row r="140" spans="63:74" x14ac:dyDescent="0.2">
      <c r="BK140" s="134"/>
      <c r="BL140" s="134"/>
      <c r="BM140" s="134"/>
      <c r="BN140" s="134"/>
      <c r="BO140" s="134"/>
      <c r="BP140" s="134"/>
      <c r="BQ140" s="134"/>
      <c r="BR140" s="134"/>
      <c r="BS140" s="134"/>
      <c r="BT140" s="134"/>
      <c r="BU140" s="134"/>
      <c r="BV140" s="134"/>
    </row>
    <row r="141" spans="63:74" x14ac:dyDescent="0.2">
      <c r="BK141" s="134"/>
      <c r="BL141" s="134"/>
      <c r="BM141" s="134"/>
      <c r="BN141" s="134"/>
      <c r="BO141" s="134"/>
      <c r="BP141" s="134"/>
      <c r="BQ141" s="134"/>
      <c r="BR141" s="134"/>
      <c r="BS141" s="134"/>
      <c r="BT141" s="134"/>
      <c r="BU141" s="134"/>
      <c r="BV141" s="134"/>
    </row>
    <row r="142" spans="63:74" x14ac:dyDescent="0.2">
      <c r="BK142" s="134"/>
      <c r="BL142" s="134"/>
      <c r="BM142" s="134"/>
      <c r="BN142" s="134"/>
      <c r="BO142" s="134"/>
      <c r="BP142" s="134"/>
      <c r="BQ142" s="134"/>
      <c r="BR142" s="134"/>
      <c r="BS142" s="134"/>
      <c r="BT142" s="134"/>
      <c r="BU142" s="134"/>
      <c r="BV142" s="134"/>
    </row>
    <row r="143" spans="63:74" x14ac:dyDescent="0.2">
      <c r="BK143" s="134"/>
      <c r="BL143" s="134"/>
      <c r="BM143" s="134"/>
      <c r="BN143" s="134"/>
      <c r="BO143" s="134"/>
      <c r="BP143" s="134"/>
      <c r="BQ143" s="134"/>
      <c r="BR143" s="134"/>
      <c r="BS143" s="134"/>
      <c r="BT143" s="134"/>
      <c r="BU143" s="134"/>
      <c r="BV143" s="134"/>
    </row>
  </sheetData>
  <mergeCells count="17">
    <mergeCell ref="B63:Q63"/>
    <mergeCell ref="B64:Q64"/>
    <mergeCell ref="B60:Q60"/>
    <mergeCell ref="B62:Q62"/>
    <mergeCell ref="B56:Q56"/>
    <mergeCell ref="B58:Q58"/>
    <mergeCell ref="B59:Q59"/>
    <mergeCell ref="B57:Q57"/>
    <mergeCell ref="B61:R61"/>
    <mergeCell ref="A1:A2"/>
    <mergeCell ref="AM3:AX3"/>
    <mergeCell ref="AY3:BJ3"/>
    <mergeCell ref="BK3:BV3"/>
    <mergeCell ref="B1:AL1"/>
    <mergeCell ref="C3:N3"/>
    <mergeCell ref="O3:Z3"/>
    <mergeCell ref="AA3:AL3"/>
  </mergeCells>
  <phoneticPr fontId="7"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6"/>
  <sheetViews>
    <sheetView zoomScaleNormal="100" workbookViewId="0">
      <pane xSplit="2" ySplit="4" topLeftCell="AK5" activePane="bottomRight" state="frozen"/>
      <selection activeCell="BI18" sqref="BI18"/>
      <selection pane="topRight" activeCell="BI18" sqref="BI18"/>
      <selection pane="bottomLeft" activeCell="BI18" sqref="BI18"/>
      <selection pane="bottomRight" activeCell="AY20" sqref="AY20"/>
    </sheetView>
  </sheetViews>
  <sheetFormatPr defaultColWidth="9.5" defaultRowHeight="11.4" x14ac:dyDescent="0.15"/>
  <cols>
    <col min="1" max="1" width="13.5" style="96" customWidth="1"/>
    <col min="2" max="2" width="36.5" style="96" customWidth="1"/>
    <col min="3" max="50" width="6.5" style="96" customWidth="1"/>
    <col min="51" max="55" width="6.5" style="133" customWidth="1"/>
    <col min="56" max="58" width="6.5" style="738" customWidth="1"/>
    <col min="59" max="61" width="6.5" style="869" customWidth="1"/>
    <col min="62" max="62" width="6.5" style="133" customWidth="1"/>
    <col min="63" max="74" width="6.5" style="96" customWidth="1"/>
    <col min="75" max="16384" width="9.5" style="96"/>
  </cols>
  <sheetData>
    <row r="1" spans="1:74" ht="13.4" customHeight="1" x14ac:dyDescent="0.2">
      <c r="A1" s="946" t="s">
        <v>479</v>
      </c>
      <c r="B1" s="1061" t="s">
        <v>762</v>
      </c>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c r="AJ1" s="999"/>
      <c r="AK1" s="999"/>
      <c r="AL1" s="999"/>
    </row>
    <row r="2" spans="1:74" s="97" customFormat="1" ht="13.4" customHeight="1" x14ac:dyDescent="0.2">
      <c r="A2" s="947"/>
      <c r="B2" s="317" t="str">
        <f>"U.S. Energy Information Administration  |  Short-Term Energy Outlook  - "&amp;Dates!D1</f>
        <v>U.S. Energy Information Administration  |  Short-Term Energy Outlook  - January 2025</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Y2" s="201"/>
      <c r="AZ2" s="201"/>
      <c r="BA2" s="201"/>
      <c r="BB2" s="201"/>
      <c r="BC2" s="201"/>
      <c r="BD2" s="739"/>
      <c r="BE2" s="739"/>
      <c r="BF2" s="739"/>
      <c r="BG2" s="870"/>
      <c r="BH2" s="870"/>
      <c r="BI2" s="870"/>
      <c r="BJ2" s="201"/>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ht="10.7"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6"/>
      <c r="B5" s="98" t="s">
        <v>91</v>
      </c>
      <c r="C5" s="553"/>
      <c r="D5" s="553"/>
      <c r="E5" s="553"/>
      <c r="F5" s="553"/>
      <c r="G5" s="553"/>
      <c r="H5" s="553"/>
      <c r="I5" s="553"/>
      <c r="J5" s="553"/>
      <c r="K5" s="553"/>
      <c r="L5" s="553"/>
      <c r="M5" s="553"/>
      <c r="N5" s="553"/>
      <c r="O5" s="553"/>
      <c r="P5" s="553"/>
      <c r="Q5" s="553"/>
      <c r="R5" s="553"/>
      <c r="S5" s="553"/>
      <c r="T5" s="553"/>
      <c r="U5" s="553"/>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c r="AU5" s="553"/>
      <c r="AV5" s="553"/>
      <c r="AW5" s="553"/>
      <c r="AX5" s="553"/>
      <c r="AY5" s="913"/>
      <c r="AZ5" s="913"/>
      <c r="BA5" s="913"/>
      <c r="BB5" s="556"/>
      <c r="BC5" s="913"/>
      <c r="BD5" s="914"/>
      <c r="BE5" s="914"/>
      <c r="BF5" s="914"/>
      <c r="BG5" s="914"/>
      <c r="BH5" s="914"/>
      <c r="BI5" s="914"/>
      <c r="BJ5" s="556"/>
      <c r="BK5" s="556"/>
      <c r="BL5" s="556"/>
      <c r="BM5" s="556"/>
      <c r="BN5" s="556"/>
      <c r="BO5" s="556"/>
      <c r="BP5" s="556"/>
      <c r="BQ5" s="556"/>
      <c r="BR5" s="556"/>
      <c r="BS5" s="556"/>
      <c r="BT5" s="556"/>
      <c r="BU5" s="556"/>
      <c r="BV5" s="556"/>
    </row>
    <row r="6" spans="1:74" ht="11.05" customHeight="1" x14ac:dyDescent="0.2">
      <c r="A6" s="6" t="s">
        <v>284</v>
      </c>
      <c r="B6" s="559" t="s">
        <v>1177</v>
      </c>
      <c r="C6" s="408">
        <v>804.64799478999998</v>
      </c>
      <c r="D6" s="408">
        <v>793.98244457999999</v>
      </c>
      <c r="E6" s="408">
        <v>508.32085900999999</v>
      </c>
      <c r="F6" s="408">
        <v>308.25292347999999</v>
      </c>
      <c r="G6" s="408">
        <v>151.07068433000001</v>
      </c>
      <c r="H6" s="408">
        <v>12.330113461</v>
      </c>
      <c r="I6" s="408">
        <v>4.5616309511999997</v>
      </c>
      <c r="J6" s="408">
        <v>5.9720163247000002</v>
      </c>
      <c r="K6" s="408">
        <v>40.066163111000002</v>
      </c>
      <c r="L6" s="408">
        <v>179.99051281000001</v>
      </c>
      <c r="M6" s="408">
        <v>509.39802329000003</v>
      </c>
      <c r="N6" s="408">
        <v>615.69717188000004</v>
      </c>
      <c r="O6" s="408">
        <v>914.31612460999997</v>
      </c>
      <c r="P6" s="408">
        <v>712.07821869999998</v>
      </c>
      <c r="Q6" s="408">
        <v>524.73971004999999</v>
      </c>
      <c r="R6" s="408">
        <v>341.71330318000003</v>
      </c>
      <c r="S6" s="408">
        <v>122.31098531000001</v>
      </c>
      <c r="T6" s="408">
        <v>25.919205014999999</v>
      </c>
      <c r="U6" s="408">
        <v>3.6341984293</v>
      </c>
      <c r="V6" s="408">
        <v>5.8200687941</v>
      </c>
      <c r="W6" s="408">
        <v>44.461342389999999</v>
      </c>
      <c r="X6" s="408">
        <v>257.62061211999998</v>
      </c>
      <c r="Y6" s="408">
        <v>511.37259153000002</v>
      </c>
      <c r="Z6" s="408">
        <v>781.20562273999997</v>
      </c>
      <c r="AA6" s="408">
        <v>715.32298218999995</v>
      </c>
      <c r="AB6" s="408">
        <v>621.71480970000005</v>
      </c>
      <c r="AC6" s="408">
        <v>585.54123316000005</v>
      </c>
      <c r="AD6" s="408">
        <v>297.21044548999998</v>
      </c>
      <c r="AE6" s="408">
        <v>144.84937459</v>
      </c>
      <c r="AF6" s="408">
        <v>42.638064018000001</v>
      </c>
      <c r="AG6" s="408">
        <v>4.7977834403999999</v>
      </c>
      <c r="AH6" s="408">
        <v>9.7797100414999996</v>
      </c>
      <c r="AI6" s="408">
        <v>45.777217829999998</v>
      </c>
      <c r="AJ6" s="408">
        <v>206.74583616000001</v>
      </c>
      <c r="AK6" s="408">
        <v>504.58249953000001</v>
      </c>
      <c r="AL6" s="408">
        <v>624.04935726999997</v>
      </c>
      <c r="AM6" s="408">
        <v>840.27678387000003</v>
      </c>
      <c r="AN6" s="408">
        <v>575.39555834999999</v>
      </c>
      <c r="AO6" s="408">
        <v>488.76010501000002</v>
      </c>
      <c r="AP6" s="408">
        <v>280.23379112999999</v>
      </c>
      <c r="AQ6" s="408">
        <v>112.74276926</v>
      </c>
      <c r="AR6" s="408">
        <v>19.715472065</v>
      </c>
      <c r="AS6" s="408">
        <v>4.0849423295999996</v>
      </c>
      <c r="AT6" s="408">
        <v>9.1404305646000008</v>
      </c>
      <c r="AU6" s="408">
        <v>37.041610939999998</v>
      </c>
      <c r="AV6" s="408">
        <v>185.77025355999999</v>
      </c>
      <c r="AW6" s="408">
        <v>426.88508194000002</v>
      </c>
      <c r="AX6" s="408">
        <v>723.31027900000004</v>
      </c>
      <c r="AY6" s="380">
        <v>821.99961699999994</v>
      </c>
      <c r="AZ6" s="380">
        <v>653.43609578999997</v>
      </c>
      <c r="BA6" s="380">
        <v>532.80795187000001</v>
      </c>
      <c r="BB6" s="380">
        <v>301.69838025000001</v>
      </c>
      <c r="BC6" s="380">
        <v>136.05759817000001</v>
      </c>
      <c r="BD6" s="380">
        <v>31.228884502</v>
      </c>
      <c r="BE6" s="380">
        <v>7.3072654893999998</v>
      </c>
      <c r="BF6" s="380">
        <v>11.215226019999999</v>
      </c>
      <c r="BG6" s="380">
        <v>55.688893452000002</v>
      </c>
      <c r="BH6" s="380">
        <v>238.99982224999999</v>
      </c>
      <c r="BI6" s="380">
        <v>483.84332108000001</v>
      </c>
      <c r="BJ6" s="380">
        <v>721.33290438999995</v>
      </c>
      <c r="BK6" s="380">
        <v>799.36604237999995</v>
      </c>
      <c r="BL6" s="380">
        <v>650.59698747000004</v>
      </c>
      <c r="BM6" s="380">
        <v>530.39044540999998</v>
      </c>
      <c r="BN6" s="380">
        <v>300.29449246000001</v>
      </c>
      <c r="BO6" s="380">
        <v>135.43519416000001</v>
      </c>
      <c r="BP6" s="380">
        <v>31.134188079000001</v>
      </c>
      <c r="BQ6" s="380">
        <v>7.2936548094999996</v>
      </c>
      <c r="BR6" s="380">
        <v>11.185011978</v>
      </c>
      <c r="BS6" s="380">
        <v>55.490177422000002</v>
      </c>
      <c r="BT6" s="380">
        <v>238.00150662999999</v>
      </c>
      <c r="BU6" s="380">
        <v>481.88175138000003</v>
      </c>
      <c r="BV6" s="380">
        <v>718.41806482000004</v>
      </c>
    </row>
    <row r="7" spans="1:74" ht="11.05" customHeight="1" x14ac:dyDescent="0.2">
      <c r="A7" s="6" t="s">
        <v>43</v>
      </c>
      <c r="B7" s="784" t="s">
        <v>1025</v>
      </c>
      <c r="C7" s="408">
        <v>1123.5676960000001</v>
      </c>
      <c r="D7" s="408">
        <v>1051.9317418000001</v>
      </c>
      <c r="E7" s="408">
        <v>837.37018873</v>
      </c>
      <c r="F7" s="408">
        <v>519.74377898</v>
      </c>
      <c r="G7" s="408">
        <v>246.55995970999999</v>
      </c>
      <c r="H7" s="408">
        <v>14.961055336999999</v>
      </c>
      <c r="I7" s="408">
        <v>12.639136199999999</v>
      </c>
      <c r="J7" s="408">
        <v>3.6068559945000001</v>
      </c>
      <c r="K7" s="408">
        <v>68.287536575000004</v>
      </c>
      <c r="L7" s="408">
        <v>279.26189337</v>
      </c>
      <c r="M7" s="408">
        <v>727.35829390000004</v>
      </c>
      <c r="N7" s="408">
        <v>914.08163895999996</v>
      </c>
      <c r="O7" s="408">
        <v>1303.0142062</v>
      </c>
      <c r="P7" s="408">
        <v>993.75945196999999</v>
      </c>
      <c r="Q7" s="408">
        <v>840.97146512999996</v>
      </c>
      <c r="R7" s="408">
        <v>543.87048593999998</v>
      </c>
      <c r="S7" s="408">
        <v>186.87449261</v>
      </c>
      <c r="T7" s="408">
        <v>53.364625283000002</v>
      </c>
      <c r="U7" s="408">
        <v>3.0061351348000001</v>
      </c>
      <c r="V7" s="408">
        <v>3.4726439453000002</v>
      </c>
      <c r="W7" s="408">
        <v>108.09723455</v>
      </c>
      <c r="X7" s="408">
        <v>386.41676196999998</v>
      </c>
      <c r="Y7" s="408">
        <v>613.65580666000005</v>
      </c>
      <c r="Z7" s="408">
        <v>982.71881594000001</v>
      </c>
      <c r="AA7" s="408">
        <v>925.80224392000002</v>
      </c>
      <c r="AB7" s="408">
        <v>939.33766822999996</v>
      </c>
      <c r="AC7" s="408">
        <v>850.55354815999999</v>
      </c>
      <c r="AD7" s="408">
        <v>468.50434976999998</v>
      </c>
      <c r="AE7" s="408">
        <v>281.89555268999999</v>
      </c>
      <c r="AF7" s="408">
        <v>67.728956869000001</v>
      </c>
      <c r="AG7" s="408">
        <v>1.163846148</v>
      </c>
      <c r="AH7" s="408">
        <v>24.458446603999999</v>
      </c>
      <c r="AI7" s="408">
        <v>65.879798002000001</v>
      </c>
      <c r="AJ7" s="408">
        <v>288.19683136999998</v>
      </c>
      <c r="AK7" s="408">
        <v>787.35049775000005</v>
      </c>
      <c r="AL7" s="408">
        <v>851.89435749999996</v>
      </c>
      <c r="AM7" s="408">
        <v>1088.8679406000001</v>
      </c>
      <c r="AN7" s="408">
        <v>912.37950148000004</v>
      </c>
      <c r="AO7" s="408">
        <v>761.94749632000003</v>
      </c>
      <c r="AP7" s="408">
        <v>542.21029340999996</v>
      </c>
      <c r="AQ7" s="408">
        <v>188.69756038</v>
      </c>
      <c r="AR7" s="408">
        <v>17.154604694</v>
      </c>
      <c r="AS7" s="408">
        <v>0.72224445609999999</v>
      </c>
      <c r="AT7" s="408">
        <v>16.510280432999998</v>
      </c>
      <c r="AU7" s="408">
        <v>93.113834603000001</v>
      </c>
      <c r="AV7" s="408">
        <v>376.55492855</v>
      </c>
      <c r="AW7" s="408">
        <v>602.37773945000004</v>
      </c>
      <c r="AX7" s="408">
        <v>1091.6112244000001</v>
      </c>
      <c r="AY7" s="380">
        <v>1153.2864522</v>
      </c>
      <c r="AZ7" s="380">
        <v>965.00797824999995</v>
      </c>
      <c r="BA7" s="380">
        <v>853.09432207999998</v>
      </c>
      <c r="BB7" s="380">
        <v>523.89403175999996</v>
      </c>
      <c r="BC7" s="380">
        <v>246.95162535</v>
      </c>
      <c r="BD7" s="380">
        <v>47.614340941000002</v>
      </c>
      <c r="BE7" s="380">
        <v>8.0637934540000007</v>
      </c>
      <c r="BF7" s="380">
        <v>17.367765911999999</v>
      </c>
      <c r="BG7" s="380">
        <v>104.68013707999999</v>
      </c>
      <c r="BH7" s="380">
        <v>399.19250462999997</v>
      </c>
      <c r="BI7" s="380">
        <v>668.63883375</v>
      </c>
      <c r="BJ7" s="380">
        <v>961.45558585000003</v>
      </c>
      <c r="BK7" s="380">
        <v>1121.6784588</v>
      </c>
      <c r="BL7" s="380">
        <v>961.31188261</v>
      </c>
      <c r="BM7" s="380">
        <v>849.83474101000002</v>
      </c>
      <c r="BN7" s="380">
        <v>521.91199119999999</v>
      </c>
      <c r="BO7" s="380">
        <v>246.04379114</v>
      </c>
      <c r="BP7" s="380">
        <v>47.463360366000003</v>
      </c>
      <c r="BQ7" s="380">
        <v>8.0453858115999992</v>
      </c>
      <c r="BR7" s="380">
        <v>17.320047688999999</v>
      </c>
      <c r="BS7" s="380">
        <v>104.32692689</v>
      </c>
      <c r="BT7" s="380">
        <v>397.69973584000002</v>
      </c>
      <c r="BU7" s="380">
        <v>666.08875618000002</v>
      </c>
      <c r="BV7" s="380">
        <v>957.77429915000005</v>
      </c>
    </row>
    <row r="8" spans="1:74" ht="11.05" customHeight="1" x14ac:dyDescent="0.2">
      <c r="A8" s="6" t="s">
        <v>44</v>
      </c>
      <c r="B8" s="784" t="s">
        <v>1026</v>
      </c>
      <c r="C8" s="408">
        <v>1064.7729592000001</v>
      </c>
      <c r="D8" s="408">
        <v>1015.7124414</v>
      </c>
      <c r="E8" s="408">
        <v>736.27220774</v>
      </c>
      <c r="F8" s="408">
        <v>440.36854163999999</v>
      </c>
      <c r="G8" s="408">
        <v>215.45598419000001</v>
      </c>
      <c r="H8" s="408">
        <v>9.6065518213000001</v>
      </c>
      <c r="I8" s="408">
        <v>3.7519907913999999</v>
      </c>
      <c r="J8" s="408">
        <v>2.0301915687999998</v>
      </c>
      <c r="K8" s="408">
        <v>50.331768085999997</v>
      </c>
      <c r="L8" s="408">
        <v>206.20977456</v>
      </c>
      <c r="M8" s="408">
        <v>707.94392373000005</v>
      </c>
      <c r="N8" s="408">
        <v>809.10280587</v>
      </c>
      <c r="O8" s="408">
        <v>1242.3172026</v>
      </c>
      <c r="P8" s="408">
        <v>932.57346285999995</v>
      </c>
      <c r="Q8" s="408">
        <v>758.38709340000003</v>
      </c>
      <c r="R8" s="408">
        <v>494.67852083000002</v>
      </c>
      <c r="S8" s="408">
        <v>145.75952298000001</v>
      </c>
      <c r="T8" s="408">
        <v>27.067609506</v>
      </c>
      <c r="U8" s="408">
        <v>1.7172393877000001</v>
      </c>
      <c r="V8" s="408">
        <v>3.4246497737000001</v>
      </c>
      <c r="W8" s="408">
        <v>67.367376414000006</v>
      </c>
      <c r="X8" s="408">
        <v>393.42772398</v>
      </c>
      <c r="Y8" s="408">
        <v>588.43353099000001</v>
      </c>
      <c r="Z8" s="408">
        <v>980.45016303</v>
      </c>
      <c r="AA8" s="408">
        <v>843.42427213999997</v>
      </c>
      <c r="AB8" s="408">
        <v>813.80917361000002</v>
      </c>
      <c r="AC8" s="408">
        <v>794.92551126000001</v>
      </c>
      <c r="AD8" s="408">
        <v>367.86348373999999</v>
      </c>
      <c r="AE8" s="408">
        <v>242.64877512000001</v>
      </c>
      <c r="AF8" s="408">
        <v>43.595858716000002</v>
      </c>
      <c r="AG8" s="408">
        <v>1.2453484212999999</v>
      </c>
      <c r="AH8" s="408">
        <v>12.803383834</v>
      </c>
      <c r="AI8" s="408">
        <v>57.252400170999998</v>
      </c>
      <c r="AJ8" s="408">
        <v>271.97165638000001</v>
      </c>
      <c r="AK8" s="408">
        <v>714.01259520999997</v>
      </c>
      <c r="AL8" s="408">
        <v>789.28405729999997</v>
      </c>
      <c r="AM8" s="408">
        <v>1018.2944707</v>
      </c>
      <c r="AN8" s="408">
        <v>829.67292139999995</v>
      </c>
      <c r="AO8" s="408">
        <v>669.29180226999995</v>
      </c>
      <c r="AP8" s="408">
        <v>428.42341155000003</v>
      </c>
      <c r="AQ8" s="408">
        <v>125.25226668000001</v>
      </c>
      <c r="AR8" s="408">
        <v>9.0084488221000001</v>
      </c>
      <c r="AS8" s="408">
        <v>0.77640848483000002</v>
      </c>
      <c r="AT8" s="408">
        <v>7.611160248</v>
      </c>
      <c r="AU8" s="408">
        <v>60.676686265999997</v>
      </c>
      <c r="AV8" s="408">
        <v>305.74804363999999</v>
      </c>
      <c r="AW8" s="408">
        <v>551.21340297999996</v>
      </c>
      <c r="AX8" s="408">
        <v>1007.285336</v>
      </c>
      <c r="AY8" s="380">
        <v>1078.1314281</v>
      </c>
      <c r="AZ8" s="380">
        <v>895.97686362000002</v>
      </c>
      <c r="BA8" s="380">
        <v>774.47904397000002</v>
      </c>
      <c r="BB8" s="380">
        <v>442.33179954000002</v>
      </c>
      <c r="BC8" s="380">
        <v>187.88437923999999</v>
      </c>
      <c r="BD8" s="380">
        <v>23.607394279000001</v>
      </c>
      <c r="BE8" s="380">
        <v>4.2542054512999998</v>
      </c>
      <c r="BF8" s="380">
        <v>9.7264115674999996</v>
      </c>
      <c r="BG8" s="380">
        <v>71.642927510000007</v>
      </c>
      <c r="BH8" s="380">
        <v>341.58010392</v>
      </c>
      <c r="BI8" s="380">
        <v>618.14988840000001</v>
      </c>
      <c r="BJ8" s="380">
        <v>897.68907997999997</v>
      </c>
      <c r="BK8" s="380">
        <v>1047.1178335</v>
      </c>
      <c r="BL8" s="380">
        <v>892.44063956000002</v>
      </c>
      <c r="BM8" s="380">
        <v>771.40075661000003</v>
      </c>
      <c r="BN8" s="380">
        <v>440.54184664000002</v>
      </c>
      <c r="BO8" s="380">
        <v>187.11255806</v>
      </c>
      <c r="BP8" s="380">
        <v>23.502522940999999</v>
      </c>
      <c r="BQ8" s="380">
        <v>4.2352183852999996</v>
      </c>
      <c r="BR8" s="380">
        <v>9.6843347496999996</v>
      </c>
      <c r="BS8" s="380">
        <v>71.348905196999993</v>
      </c>
      <c r="BT8" s="380">
        <v>340.23649190999998</v>
      </c>
      <c r="BU8" s="380">
        <v>615.73503543000004</v>
      </c>
      <c r="BV8" s="380">
        <v>894.18340374000002</v>
      </c>
    </row>
    <row r="9" spans="1:74" ht="11.05" customHeight="1" x14ac:dyDescent="0.2">
      <c r="A9" s="6" t="s">
        <v>45</v>
      </c>
      <c r="B9" s="784" t="s">
        <v>1027</v>
      </c>
      <c r="C9" s="408">
        <v>1146.5894567</v>
      </c>
      <c r="D9" s="408">
        <v>1248.6708587999999</v>
      </c>
      <c r="E9" s="408">
        <v>689.88724950999995</v>
      </c>
      <c r="F9" s="408">
        <v>448.18288357</v>
      </c>
      <c r="G9" s="408">
        <v>243.03244993999999</v>
      </c>
      <c r="H9" s="408">
        <v>14.459045795</v>
      </c>
      <c r="I9" s="408">
        <v>6.6672459223000002</v>
      </c>
      <c r="J9" s="408">
        <v>5.2777234602999998</v>
      </c>
      <c r="K9" s="408">
        <v>57.300315513999998</v>
      </c>
      <c r="L9" s="408">
        <v>227.07620548</v>
      </c>
      <c r="M9" s="408">
        <v>780.13006084999995</v>
      </c>
      <c r="N9" s="408">
        <v>879.88806352999995</v>
      </c>
      <c r="O9" s="408">
        <v>1391.4270125999999</v>
      </c>
      <c r="P9" s="408">
        <v>1084.3804563000001</v>
      </c>
      <c r="Q9" s="408">
        <v>790.97928195999998</v>
      </c>
      <c r="R9" s="408">
        <v>567.14694282999994</v>
      </c>
      <c r="S9" s="408">
        <v>159.43668163000001</v>
      </c>
      <c r="T9" s="408">
        <v>26.037106503</v>
      </c>
      <c r="U9" s="408">
        <v>3.4256341402000001</v>
      </c>
      <c r="V9" s="408">
        <v>13.614404492</v>
      </c>
      <c r="W9" s="408">
        <v>82.050526809000004</v>
      </c>
      <c r="X9" s="408">
        <v>425.39340023</v>
      </c>
      <c r="Y9" s="408">
        <v>694.64273044000004</v>
      </c>
      <c r="Z9" s="408">
        <v>1105.3848055000001</v>
      </c>
      <c r="AA9" s="408">
        <v>998.19118807999996</v>
      </c>
      <c r="AB9" s="408">
        <v>881.2977717</v>
      </c>
      <c r="AC9" s="408">
        <v>848.98877141000003</v>
      </c>
      <c r="AD9" s="408">
        <v>441.28187349000001</v>
      </c>
      <c r="AE9" s="408">
        <v>215.68483671000001</v>
      </c>
      <c r="AF9" s="408">
        <v>43.281324269999999</v>
      </c>
      <c r="AG9" s="408">
        <v>5.9574061462000003</v>
      </c>
      <c r="AH9" s="408">
        <v>21.099399133999999</v>
      </c>
      <c r="AI9" s="408">
        <v>67.247539360000005</v>
      </c>
      <c r="AJ9" s="408">
        <v>337.10072936</v>
      </c>
      <c r="AK9" s="408">
        <v>735.52709407999998</v>
      </c>
      <c r="AL9" s="408">
        <v>825.42836340999997</v>
      </c>
      <c r="AM9" s="408">
        <v>1191.7212168999999</v>
      </c>
      <c r="AN9" s="408">
        <v>774.92873568000005</v>
      </c>
      <c r="AO9" s="408">
        <v>689.93443849000005</v>
      </c>
      <c r="AP9" s="408">
        <v>392.87493343</v>
      </c>
      <c r="AQ9" s="408">
        <v>134.10052797</v>
      </c>
      <c r="AR9" s="408">
        <v>19.579384921999999</v>
      </c>
      <c r="AS9" s="408">
        <v>7.1070675832000001</v>
      </c>
      <c r="AT9" s="408">
        <v>13.147163433999999</v>
      </c>
      <c r="AU9" s="408">
        <v>47.487488751000001</v>
      </c>
      <c r="AV9" s="408">
        <v>292.91516660000002</v>
      </c>
      <c r="AW9" s="408">
        <v>589.04504075</v>
      </c>
      <c r="AX9" s="408">
        <v>1058.5074468</v>
      </c>
      <c r="AY9" s="380">
        <v>1229.0786261999999</v>
      </c>
      <c r="AZ9" s="380">
        <v>993.13689259</v>
      </c>
      <c r="BA9" s="380">
        <v>813.48691999000005</v>
      </c>
      <c r="BB9" s="380">
        <v>461.14587517000001</v>
      </c>
      <c r="BC9" s="380">
        <v>205.81544004</v>
      </c>
      <c r="BD9" s="380">
        <v>34.176597786999999</v>
      </c>
      <c r="BE9" s="380">
        <v>8.3978750847000008</v>
      </c>
      <c r="BF9" s="380">
        <v>19.293387344999999</v>
      </c>
      <c r="BG9" s="380">
        <v>92.741675689000004</v>
      </c>
      <c r="BH9" s="380">
        <v>380.63699299000001</v>
      </c>
      <c r="BI9" s="380">
        <v>710.87922158000003</v>
      </c>
      <c r="BJ9" s="380">
        <v>1037.8826916999999</v>
      </c>
      <c r="BK9" s="380">
        <v>1192.1105097</v>
      </c>
      <c r="BL9" s="380">
        <v>990.70381316999999</v>
      </c>
      <c r="BM9" s="380">
        <v>811.49652938999998</v>
      </c>
      <c r="BN9" s="380">
        <v>460.02106228999997</v>
      </c>
      <c r="BO9" s="380">
        <v>205.31850353999999</v>
      </c>
      <c r="BP9" s="380">
        <v>34.099753045999996</v>
      </c>
      <c r="BQ9" s="380">
        <v>8.3813117472999998</v>
      </c>
      <c r="BR9" s="380">
        <v>19.250690728999999</v>
      </c>
      <c r="BS9" s="380">
        <v>92.528292515999993</v>
      </c>
      <c r="BT9" s="380">
        <v>379.71666836999998</v>
      </c>
      <c r="BU9" s="380">
        <v>709.14469011000006</v>
      </c>
      <c r="BV9" s="380">
        <v>1035.3425913999999</v>
      </c>
    </row>
    <row r="10" spans="1:74" ht="11.05" customHeight="1" x14ac:dyDescent="0.2">
      <c r="A10" s="6" t="s">
        <v>46</v>
      </c>
      <c r="B10" s="784" t="s">
        <v>1028</v>
      </c>
      <c r="C10" s="408">
        <v>1180.5906582</v>
      </c>
      <c r="D10" s="408">
        <v>1375.470227</v>
      </c>
      <c r="E10" s="408">
        <v>672.71562667000001</v>
      </c>
      <c r="F10" s="408">
        <v>478.12653501</v>
      </c>
      <c r="G10" s="408">
        <v>225.35851156999999</v>
      </c>
      <c r="H10" s="408">
        <v>13.861752726000001</v>
      </c>
      <c r="I10" s="408">
        <v>8.0376529556000005</v>
      </c>
      <c r="J10" s="408">
        <v>11.587380506000001</v>
      </c>
      <c r="K10" s="408">
        <v>67.846260490999995</v>
      </c>
      <c r="L10" s="408">
        <v>295.41914229999998</v>
      </c>
      <c r="M10" s="408">
        <v>737.60317382999995</v>
      </c>
      <c r="N10" s="408">
        <v>994.55494104000002</v>
      </c>
      <c r="O10" s="408">
        <v>1441.9756434999999</v>
      </c>
      <c r="P10" s="408">
        <v>1194.1732147</v>
      </c>
      <c r="Q10" s="408">
        <v>847.29932485999996</v>
      </c>
      <c r="R10" s="408">
        <v>577.54203514000005</v>
      </c>
      <c r="S10" s="408">
        <v>184.62231029</v>
      </c>
      <c r="T10" s="408">
        <v>29.588797019000001</v>
      </c>
      <c r="U10" s="408">
        <v>9.1540829515999995</v>
      </c>
      <c r="V10" s="408">
        <v>18.210174415000001</v>
      </c>
      <c r="W10" s="408">
        <v>83.933587075999995</v>
      </c>
      <c r="X10" s="408">
        <v>404.96444272000002</v>
      </c>
      <c r="Y10" s="408">
        <v>825.08986281</v>
      </c>
      <c r="Z10" s="408">
        <v>1288.8282085999999</v>
      </c>
      <c r="AA10" s="408">
        <v>1182.8659961999999</v>
      </c>
      <c r="AB10" s="408">
        <v>1030.8136750000001</v>
      </c>
      <c r="AC10" s="408">
        <v>955.34311170000001</v>
      </c>
      <c r="AD10" s="408">
        <v>487.91402692999998</v>
      </c>
      <c r="AE10" s="408">
        <v>144.37596866999999</v>
      </c>
      <c r="AF10" s="408">
        <v>22.316004822</v>
      </c>
      <c r="AG10" s="408">
        <v>17.230215061999999</v>
      </c>
      <c r="AH10" s="408">
        <v>16.506945372000001</v>
      </c>
      <c r="AI10" s="408">
        <v>58.302501837000001</v>
      </c>
      <c r="AJ10" s="408">
        <v>360.17246655999998</v>
      </c>
      <c r="AK10" s="408">
        <v>744.53807670000003</v>
      </c>
      <c r="AL10" s="408">
        <v>903.35095374000002</v>
      </c>
      <c r="AM10" s="408">
        <v>1339.8386252</v>
      </c>
      <c r="AN10" s="408">
        <v>759.28829237000002</v>
      </c>
      <c r="AO10" s="408">
        <v>737.08282188999999</v>
      </c>
      <c r="AP10" s="408">
        <v>397.66085356999997</v>
      </c>
      <c r="AQ10" s="408">
        <v>164.15995058999999</v>
      </c>
      <c r="AR10" s="408">
        <v>35.0578444</v>
      </c>
      <c r="AS10" s="408">
        <v>12.197792333000001</v>
      </c>
      <c r="AT10" s="408">
        <v>21.715633777000001</v>
      </c>
      <c r="AU10" s="408">
        <v>54.212199056000003</v>
      </c>
      <c r="AV10" s="408">
        <v>264.50904193999997</v>
      </c>
      <c r="AW10" s="408">
        <v>688.52054454999995</v>
      </c>
      <c r="AX10" s="408">
        <v>1113.4407862</v>
      </c>
      <c r="AY10" s="380">
        <v>1314.3256994999999</v>
      </c>
      <c r="AZ10" s="380">
        <v>1049.3347635</v>
      </c>
      <c r="BA10" s="380">
        <v>824.63113381000005</v>
      </c>
      <c r="BB10" s="380">
        <v>461.22366393999999</v>
      </c>
      <c r="BC10" s="380">
        <v>202.54523302000001</v>
      </c>
      <c r="BD10" s="380">
        <v>42.223645085999998</v>
      </c>
      <c r="BE10" s="380">
        <v>14.42015975</v>
      </c>
      <c r="BF10" s="380">
        <v>25.237502026000001</v>
      </c>
      <c r="BG10" s="380">
        <v>114.1357428</v>
      </c>
      <c r="BH10" s="380">
        <v>411.14442221000002</v>
      </c>
      <c r="BI10" s="380">
        <v>785.51552721999997</v>
      </c>
      <c r="BJ10" s="380">
        <v>1154.6292940999999</v>
      </c>
      <c r="BK10" s="380">
        <v>1295.5310594</v>
      </c>
      <c r="BL10" s="380">
        <v>1048.1531421</v>
      </c>
      <c r="BM10" s="380">
        <v>823.74422308999999</v>
      </c>
      <c r="BN10" s="380">
        <v>460.78293973000001</v>
      </c>
      <c r="BO10" s="380">
        <v>202.38569039999999</v>
      </c>
      <c r="BP10" s="380">
        <v>42.212173266999997</v>
      </c>
      <c r="BQ10" s="380">
        <v>14.417609215000001</v>
      </c>
      <c r="BR10" s="380">
        <v>25.224666541000001</v>
      </c>
      <c r="BS10" s="380">
        <v>114.05599685</v>
      </c>
      <c r="BT10" s="380">
        <v>410.75382631999997</v>
      </c>
      <c r="BU10" s="380">
        <v>784.65272941000001</v>
      </c>
      <c r="BV10" s="380">
        <v>1153.3056898</v>
      </c>
    </row>
    <row r="11" spans="1:74" ht="11.05" customHeight="1" x14ac:dyDescent="0.2">
      <c r="A11" s="6" t="s">
        <v>193</v>
      </c>
      <c r="B11" s="784" t="s">
        <v>1087</v>
      </c>
      <c r="C11" s="408">
        <v>578.64354257000002</v>
      </c>
      <c r="D11" s="408">
        <v>484.56288566000001</v>
      </c>
      <c r="E11" s="408">
        <v>283.24543870999997</v>
      </c>
      <c r="F11" s="408">
        <v>153.66372398999999</v>
      </c>
      <c r="G11" s="408">
        <v>56.477456748000002</v>
      </c>
      <c r="H11" s="408">
        <v>1.1237760080999999</v>
      </c>
      <c r="I11" s="408">
        <v>5.3417047749000003E-2</v>
      </c>
      <c r="J11" s="408">
        <v>2.6670443310999999E-2</v>
      </c>
      <c r="K11" s="408">
        <v>10.162156752</v>
      </c>
      <c r="L11" s="408">
        <v>69.664841640999995</v>
      </c>
      <c r="M11" s="408">
        <v>377.71592988999998</v>
      </c>
      <c r="N11" s="408">
        <v>350.70273836000001</v>
      </c>
      <c r="O11" s="408">
        <v>644.47559729</v>
      </c>
      <c r="P11" s="408">
        <v>411.88714298999997</v>
      </c>
      <c r="Q11" s="408">
        <v>285.91469734999998</v>
      </c>
      <c r="R11" s="408">
        <v>156.41396365</v>
      </c>
      <c r="S11" s="408">
        <v>30.902558474999999</v>
      </c>
      <c r="T11" s="408">
        <v>0.94114973789</v>
      </c>
      <c r="U11" s="408">
        <v>2.6236689242999999E-2</v>
      </c>
      <c r="V11" s="408">
        <v>5.2408107699999998E-2</v>
      </c>
      <c r="W11" s="408">
        <v>12.712600610999999</v>
      </c>
      <c r="X11" s="408">
        <v>176.58104170999999</v>
      </c>
      <c r="Y11" s="408">
        <v>267.38257207999999</v>
      </c>
      <c r="Z11" s="408">
        <v>536.08286201999999</v>
      </c>
      <c r="AA11" s="408">
        <v>450.54033960999999</v>
      </c>
      <c r="AB11" s="408">
        <v>307.21219179000002</v>
      </c>
      <c r="AC11" s="408">
        <v>302.52290534999997</v>
      </c>
      <c r="AD11" s="408">
        <v>116.02647299</v>
      </c>
      <c r="AE11" s="408">
        <v>65.312592645999999</v>
      </c>
      <c r="AF11" s="408">
        <v>8.5114520625000001</v>
      </c>
      <c r="AG11" s="408">
        <v>2.5886687200000001E-2</v>
      </c>
      <c r="AH11" s="408">
        <v>0.15514302055000001</v>
      </c>
      <c r="AI11" s="408">
        <v>9.4582299674999994</v>
      </c>
      <c r="AJ11" s="408">
        <v>110.80829878</v>
      </c>
      <c r="AK11" s="408">
        <v>325.93485871000001</v>
      </c>
      <c r="AL11" s="408">
        <v>453.25662499999999</v>
      </c>
      <c r="AM11" s="408">
        <v>574.93896672000005</v>
      </c>
      <c r="AN11" s="408">
        <v>405.20862134999999</v>
      </c>
      <c r="AO11" s="408">
        <v>270.12025598999998</v>
      </c>
      <c r="AP11" s="408">
        <v>110.99515596000001</v>
      </c>
      <c r="AQ11" s="408">
        <v>24.198583963000001</v>
      </c>
      <c r="AR11" s="408">
        <v>0.61768855065999995</v>
      </c>
      <c r="AS11" s="408">
        <v>2.5504944886000001E-2</v>
      </c>
      <c r="AT11" s="408">
        <v>5.0945735561000002E-2</v>
      </c>
      <c r="AU11" s="408">
        <v>9.9865601215000002</v>
      </c>
      <c r="AV11" s="408">
        <v>109.00349439999999</v>
      </c>
      <c r="AW11" s="408">
        <v>222.23895155</v>
      </c>
      <c r="AX11" s="408">
        <v>531.20145137999998</v>
      </c>
      <c r="AY11" s="380">
        <v>545.95633105000002</v>
      </c>
      <c r="AZ11" s="380">
        <v>418.67045644000001</v>
      </c>
      <c r="BA11" s="380">
        <v>317.76307279999997</v>
      </c>
      <c r="BB11" s="380">
        <v>133.82072443999999</v>
      </c>
      <c r="BC11" s="380">
        <v>42.154152238000002</v>
      </c>
      <c r="BD11" s="380">
        <v>2.0079654528000002</v>
      </c>
      <c r="BE11" s="380">
        <v>9.4527474038000006E-2</v>
      </c>
      <c r="BF11" s="380">
        <v>0.36392585394999999</v>
      </c>
      <c r="BG11" s="380">
        <v>11.954888069000001</v>
      </c>
      <c r="BH11" s="380">
        <v>118.78625604</v>
      </c>
      <c r="BI11" s="380">
        <v>296.20583089000002</v>
      </c>
      <c r="BJ11" s="380">
        <v>462.20175351</v>
      </c>
      <c r="BK11" s="380">
        <v>532.47522117999995</v>
      </c>
      <c r="BL11" s="380">
        <v>415.79043238999998</v>
      </c>
      <c r="BM11" s="380">
        <v>315.59071141999999</v>
      </c>
      <c r="BN11" s="380">
        <v>132.89233307999999</v>
      </c>
      <c r="BO11" s="380">
        <v>41.847344393</v>
      </c>
      <c r="BP11" s="380">
        <v>1.9913677055000001</v>
      </c>
      <c r="BQ11" s="380">
        <v>9.3322556439999996E-2</v>
      </c>
      <c r="BR11" s="380">
        <v>0.36005239135</v>
      </c>
      <c r="BS11" s="380">
        <v>11.862251123</v>
      </c>
      <c r="BT11" s="380">
        <v>117.99883115</v>
      </c>
      <c r="BU11" s="380">
        <v>294.26792418999997</v>
      </c>
      <c r="BV11" s="380">
        <v>459.11782306999999</v>
      </c>
    </row>
    <row r="12" spans="1:74" ht="11.05" customHeight="1" x14ac:dyDescent="0.2">
      <c r="A12" s="6" t="s">
        <v>47</v>
      </c>
      <c r="B12" s="784" t="s">
        <v>1030</v>
      </c>
      <c r="C12" s="408">
        <v>737.73012720999998</v>
      </c>
      <c r="D12" s="408">
        <v>715.89944057000002</v>
      </c>
      <c r="E12" s="408">
        <v>338.41729542000002</v>
      </c>
      <c r="F12" s="408">
        <v>231.06305125</v>
      </c>
      <c r="G12" s="408">
        <v>82.798963396000005</v>
      </c>
      <c r="H12" s="408">
        <v>0.92575261323000002</v>
      </c>
      <c r="I12" s="408">
        <v>1E-10</v>
      </c>
      <c r="J12" s="408">
        <v>1E-10</v>
      </c>
      <c r="K12" s="408">
        <v>19.680059015000001</v>
      </c>
      <c r="L12" s="408">
        <v>103.68462288000001</v>
      </c>
      <c r="M12" s="408">
        <v>522.07290633000002</v>
      </c>
      <c r="N12" s="408">
        <v>413.96229719000002</v>
      </c>
      <c r="O12" s="408">
        <v>846.78897895</v>
      </c>
      <c r="P12" s="408">
        <v>590.97886229999995</v>
      </c>
      <c r="Q12" s="408">
        <v>387.53855694999999</v>
      </c>
      <c r="R12" s="408">
        <v>217.02470965000001</v>
      </c>
      <c r="S12" s="408">
        <v>31.839521882</v>
      </c>
      <c r="T12" s="408">
        <v>0.69125805808999996</v>
      </c>
      <c r="U12" s="408">
        <v>1E-10</v>
      </c>
      <c r="V12" s="408">
        <v>1E-10</v>
      </c>
      <c r="W12" s="408">
        <v>22.604944401000001</v>
      </c>
      <c r="X12" s="408">
        <v>240.31627811999999</v>
      </c>
      <c r="Y12" s="408">
        <v>428.97923157000002</v>
      </c>
      <c r="Z12" s="408">
        <v>670.95365834999996</v>
      </c>
      <c r="AA12" s="408">
        <v>578.24079811000001</v>
      </c>
      <c r="AB12" s="408">
        <v>415.2906132</v>
      </c>
      <c r="AC12" s="408">
        <v>398.90009605</v>
      </c>
      <c r="AD12" s="408">
        <v>187.92941472000001</v>
      </c>
      <c r="AE12" s="408">
        <v>62.188044871999999</v>
      </c>
      <c r="AF12" s="408">
        <v>6.9316182100999999</v>
      </c>
      <c r="AG12" s="408">
        <v>1E-10</v>
      </c>
      <c r="AH12" s="408">
        <v>1E-10</v>
      </c>
      <c r="AI12" s="408">
        <v>13.739886351999999</v>
      </c>
      <c r="AJ12" s="408">
        <v>146.40004707</v>
      </c>
      <c r="AK12" s="408">
        <v>417.12061989</v>
      </c>
      <c r="AL12" s="408">
        <v>599.14417937999997</v>
      </c>
      <c r="AM12" s="408">
        <v>853.02742663000004</v>
      </c>
      <c r="AN12" s="408">
        <v>451.80574896000002</v>
      </c>
      <c r="AO12" s="408">
        <v>357.76219694000002</v>
      </c>
      <c r="AP12" s="408">
        <v>138.81833735999999</v>
      </c>
      <c r="AQ12" s="408">
        <v>28.182270459000001</v>
      </c>
      <c r="AR12" s="408">
        <v>0.22908716445999999</v>
      </c>
      <c r="AS12" s="408">
        <v>1E-10</v>
      </c>
      <c r="AT12" s="408">
        <v>1E-10</v>
      </c>
      <c r="AU12" s="408">
        <v>10.744820827</v>
      </c>
      <c r="AV12" s="408">
        <v>130.74501606999999</v>
      </c>
      <c r="AW12" s="408">
        <v>267.99631791000002</v>
      </c>
      <c r="AX12" s="408">
        <v>666.96137820000001</v>
      </c>
      <c r="AY12" s="380">
        <v>754.59563302000004</v>
      </c>
      <c r="AZ12" s="380">
        <v>552.50744636000002</v>
      </c>
      <c r="BA12" s="380">
        <v>410.77424307000001</v>
      </c>
      <c r="BB12" s="380">
        <v>176.40275023000001</v>
      </c>
      <c r="BC12" s="380">
        <v>53.876084542000001</v>
      </c>
      <c r="BD12" s="380">
        <v>2.1799293631999999</v>
      </c>
      <c r="BE12" s="380">
        <v>0</v>
      </c>
      <c r="BF12" s="380">
        <v>0.21433572251999999</v>
      </c>
      <c r="BG12" s="380">
        <v>18.960551340999999</v>
      </c>
      <c r="BH12" s="380">
        <v>166.55659614999999</v>
      </c>
      <c r="BI12" s="380">
        <v>419.79275059000003</v>
      </c>
      <c r="BJ12" s="380">
        <v>637.09828713000002</v>
      </c>
      <c r="BK12" s="380">
        <v>719.49612593999996</v>
      </c>
      <c r="BL12" s="380">
        <v>550.29978688999995</v>
      </c>
      <c r="BM12" s="380">
        <v>409.16855623999999</v>
      </c>
      <c r="BN12" s="380">
        <v>175.740712</v>
      </c>
      <c r="BO12" s="380">
        <v>53.692335780999997</v>
      </c>
      <c r="BP12" s="380">
        <v>2.1714898702999998</v>
      </c>
      <c r="BQ12" s="380">
        <v>0</v>
      </c>
      <c r="BR12" s="380">
        <v>0.21320238352000001</v>
      </c>
      <c r="BS12" s="380">
        <v>18.895664444000001</v>
      </c>
      <c r="BT12" s="380">
        <v>165.93490892</v>
      </c>
      <c r="BU12" s="380">
        <v>418.12843568</v>
      </c>
      <c r="BV12" s="380">
        <v>634.53169251999998</v>
      </c>
    </row>
    <row r="13" spans="1:74" ht="11.05" customHeight="1" x14ac:dyDescent="0.2">
      <c r="A13" s="6" t="s">
        <v>48</v>
      </c>
      <c r="B13" s="784" t="s">
        <v>1031</v>
      </c>
      <c r="C13" s="408">
        <v>514.79363864000004</v>
      </c>
      <c r="D13" s="408">
        <v>580.12223784000003</v>
      </c>
      <c r="E13" s="408">
        <v>199.94205805999999</v>
      </c>
      <c r="F13" s="408">
        <v>102.31886156</v>
      </c>
      <c r="G13" s="408">
        <v>18.141527</v>
      </c>
      <c r="H13" s="408">
        <v>7.3463738636000003E-2</v>
      </c>
      <c r="I13" s="408">
        <v>1E-10</v>
      </c>
      <c r="J13" s="408">
        <v>1E-10</v>
      </c>
      <c r="K13" s="408">
        <v>1.1673717824000001</v>
      </c>
      <c r="L13" s="408">
        <v>31.960703686999999</v>
      </c>
      <c r="M13" s="408">
        <v>258.07646696</v>
      </c>
      <c r="N13" s="408">
        <v>204.59756045</v>
      </c>
      <c r="O13" s="408">
        <v>578.06206269999996</v>
      </c>
      <c r="P13" s="408">
        <v>498.32938044999997</v>
      </c>
      <c r="Q13" s="408">
        <v>262.59877452000001</v>
      </c>
      <c r="R13" s="408">
        <v>51.994966374999997</v>
      </c>
      <c r="S13" s="408">
        <v>3.8519884523000001</v>
      </c>
      <c r="T13" s="408">
        <v>1E-10</v>
      </c>
      <c r="U13" s="408">
        <v>1E-10</v>
      </c>
      <c r="V13" s="408">
        <v>7.2978675270999993E-2</v>
      </c>
      <c r="W13" s="408">
        <v>1.6689889339999999</v>
      </c>
      <c r="X13" s="408">
        <v>66.241146071000003</v>
      </c>
      <c r="Y13" s="408">
        <v>298.20920704999997</v>
      </c>
      <c r="Z13" s="408">
        <v>438.72997717999999</v>
      </c>
      <c r="AA13" s="408">
        <v>401.49857536000002</v>
      </c>
      <c r="AB13" s="408">
        <v>331.46137547000001</v>
      </c>
      <c r="AC13" s="408">
        <v>200.05650761999999</v>
      </c>
      <c r="AD13" s="408">
        <v>86.190270678999994</v>
      </c>
      <c r="AE13" s="408">
        <v>7.1587919477000002</v>
      </c>
      <c r="AF13" s="408">
        <v>7.2664802749000001E-2</v>
      </c>
      <c r="AG13" s="408">
        <v>1E-10</v>
      </c>
      <c r="AH13" s="408">
        <v>1E-10</v>
      </c>
      <c r="AI13" s="408">
        <v>1.1792249522</v>
      </c>
      <c r="AJ13" s="408">
        <v>47.303327668000001</v>
      </c>
      <c r="AK13" s="408">
        <v>256.84312240999998</v>
      </c>
      <c r="AL13" s="408">
        <v>393.45302333000001</v>
      </c>
      <c r="AM13" s="408">
        <v>636.10344280000004</v>
      </c>
      <c r="AN13" s="408">
        <v>257.10828730999998</v>
      </c>
      <c r="AO13" s="408">
        <v>185.81333189</v>
      </c>
      <c r="AP13" s="408">
        <v>45.888730176000003</v>
      </c>
      <c r="AQ13" s="408">
        <v>3.3111166118000002</v>
      </c>
      <c r="AR13" s="408">
        <v>1E-10</v>
      </c>
      <c r="AS13" s="408">
        <v>1E-10</v>
      </c>
      <c r="AT13" s="408">
        <v>1E-10</v>
      </c>
      <c r="AU13" s="408">
        <v>2.0080136518999998</v>
      </c>
      <c r="AV13" s="408">
        <v>17.565449064999999</v>
      </c>
      <c r="AW13" s="408">
        <v>149.76661157999999</v>
      </c>
      <c r="AX13" s="408">
        <v>370.91403260999999</v>
      </c>
      <c r="AY13" s="380">
        <v>498.80343635999998</v>
      </c>
      <c r="AZ13" s="380">
        <v>357.98030563999998</v>
      </c>
      <c r="BA13" s="380">
        <v>229.27053022000001</v>
      </c>
      <c r="BB13" s="380">
        <v>74.571673469000004</v>
      </c>
      <c r="BC13" s="380">
        <v>10.109536717999999</v>
      </c>
      <c r="BD13" s="380">
        <v>0.22832832569</v>
      </c>
      <c r="BE13" s="380">
        <v>0</v>
      </c>
      <c r="BF13" s="380">
        <v>0.22817083544</v>
      </c>
      <c r="BG13" s="380">
        <v>4.6631644770999996</v>
      </c>
      <c r="BH13" s="380">
        <v>60.829210080999999</v>
      </c>
      <c r="BI13" s="380">
        <v>251.29110746999999</v>
      </c>
      <c r="BJ13" s="380">
        <v>452.24824237000001</v>
      </c>
      <c r="BK13" s="380">
        <v>505.62807063999998</v>
      </c>
      <c r="BL13" s="380">
        <v>356.72117679000002</v>
      </c>
      <c r="BM13" s="380">
        <v>228.44180277999999</v>
      </c>
      <c r="BN13" s="380">
        <v>74.28540323</v>
      </c>
      <c r="BO13" s="380">
        <v>10.063803665</v>
      </c>
      <c r="BP13" s="380">
        <v>0.22689187059999999</v>
      </c>
      <c r="BQ13" s="380">
        <v>0</v>
      </c>
      <c r="BR13" s="380">
        <v>0.22672344806</v>
      </c>
      <c r="BS13" s="380">
        <v>4.6410276583999996</v>
      </c>
      <c r="BT13" s="380">
        <v>60.579841772999998</v>
      </c>
      <c r="BU13" s="380">
        <v>250.38636174999999</v>
      </c>
      <c r="BV13" s="380">
        <v>450.68393050999998</v>
      </c>
    </row>
    <row r="14" spans="1:74" ht="11.05" customHeight="1" x14ac:dyDescent="0.2">
      <c r="A14" s="6" t="s">
        <v>49</v>
      </c>
      <c r="B14" s="784" t="s">
        <v>1032</v>
      </c>
      <c r="C14" s="408">
        <v>874.73325009999996</v>
      </c>
      <c r="D14" s="408">
        <v>780.18451898000001</v>
      </c>
      <c r="E14" s="408">
        <v>643.11415610999995</v>
      </c>
      <c r="F14" s="408">
        <v>404.01542726999998</v>
      </c>
      <c r="G14" s="408">
        <v>220.52137085000001</v>
      </c>
      <c r="H14" s="408">
        <v>34.541976519000002</v>
      </c>
      <c r="I14" s="408">
        <v>4.5647804466000004</v>
      </c>
      <c r="J14" s="408">
        <v>22.887531648</v>
      </c>
      <c r="K14" s="408">
        <v>81.909173831999993</v>
      </c>
      <c r="L14" s="408">
        <v>343.97710168999998</v>
      </c>
      <c r="M14" s="408">
        <v>491.0416366</v>
      </c>
      <c r="N14" s="408">
        <v>792.29843798000002</v>
      </c>
      <c r="O14" s="408">
        <v>887.66739307</v>
      </c>
      <c r="P14" s="408">
        <v>805.92312962000005</v>
      </c>
      <c r="Q14" s="408">
        <v>608.27953510999998</v>
      </c>
      <c r="R14" s="408">
        <v>422.09154883000002</v>
      </c>
      <c r="S14" s="408">
        <v>240.36688358999999</v>
      </c>
      <c r="T14" s="408">
        <v>68.960046937000001</v>
      </c>
      <c r="U14" s="408">
        <v>6.8318715992000003</v>
      </c>
      <c r="V14" s="408">
        <v>11.415231248</v>
      </c>
      <c r="W14" s="408">
        <v>65.734549888999993</v>
      </c>
      <c r="X14" s="408">
        <v>311.17716283999999</v>
      </c>
      <c r="Y14" s="408">
        <v>769.84512694</v>
      </c>
      <c r="Z14" s="408">
        <v>926.33506401</v>
      </c>
      <c r="AA14" s="408">
        <v>966.92748265</v>
      </c>
      <c r="AB14" s="408">
        <v>830.19571087999998</v>
      </c>
      <c r="AC14" s="408">
        <v>778.06828751</v>
      </c>
      <c r="AD14" s="408">
        <v>449.90972481</v>
      </c>
      <c r="AE14" s="408">
        <v>183.86456726</v>
      </c>
      <c r="AF14" s="408">
        <v>101.91032676</v>
      </c>
      <c r="AG14" s="408">
        <v>10.765705654</v>
      </c>
      <c r="AH14" s="408">
        <v>19.124980509</v>
      </c>
      <c r="AI14" s="408">
        <v>99.624547866</v>
      </c>
      <c r="AJ14" s="408">
        <v>320.13115532</v>
      </c>
      <c r="AK14" s="408">
        <v>579.58321749000004</v>
      </c>
      <c r="AL14" s="408">
        <v>774.77013433000002</v>
      </c>
      <c r="AM14" s="408">
        <v>923.37460725000005</v>
      </c>
      <c r="AN14" s="408">
        <v>677.64068226999996</v>
      </c>
      <c r="AO14" s="408">
        <v>639.84034900999995</v>
      </c>
      <c r="AP14" s="408">
        <v>391.72099849</v>
      </c>
      <c r="AQ14" s="408">
        <v>255.66361466999999</v>
      </c>
      <c r="AR14" s="408">
        <v>47.106863605999997</v>
      </c>
      <c r="AS14" s="408">
        <v>11.178386228999999</v>
      </c>
      <c r="AT14" s="408">
        <v>18.208181561</v>
      </c>
      <c r="AU14" s="408">
        <v>73.720751109999995</v>
      </c>
      <c r="AV14" s="408">
        <v>228.63348769000001</v>
      </c>
      <c r="AW14" s="408">
        <v>673.15991767000003</v>
      </c>
      <c r="AX14" s="408">
        <v>765.04229052000005</v>
      </c>
      <c r="AY14" s="380">
        <v>892.80275981</v>
      </c>
      <c r="AZ14" s="380">
        <v>711.31092106999995</v>
      </c>
      <c r="BA14" s="380">
        <v>586.38313167000001</v>
      </c>
      <c r="BB14" s="380">
        <v>407.91297858000001</v>
      </c>
      <c r="BC14" s="380">
        <v>223.43914856000001</v>
      </c>
      <c r="BD14" s="380">
        <v>79.996158031999997</v>
      </c>
      <c r="BE14" s="380">
        <v>15.795897435000001</v>
      </c>
      <c r="BF14" s="380">
        <v>24.191492442000001</v>
      </c>
      <c r="BG14" s="380">
        <v>113.81478091</v>
      </c>
      <c r="BH14" s="380">
        <v>341.26167687999998</v>
      </c>
      <c r="BI14" s="380">
        <v>617.64805183999999</v>
      </c>
      <c r="BJ14" s="380">
        <v>883.29083431000004</v>
      </c>
      <c r="BK14" s="380">
        <v>870.85550608000005</v>
      </c>
      <c r="BL14" s="380">
        <v>710.44194356000003</v>
      </c>
      <c r="BM14" s="380">
        <v>585.67385084</v>
      </c>
      <c r="BN14" s="380">
        <v>407.45362087000001</v>
      </c>
      <c r="BO14" s="380">
        <v>223.22096893</v>
      </c>
      <c r="BP14" s="380">
        <v>79.945259148000005</v>
      </c>
      <c r="BQ14" s="380">
        <v>15.785537581</v>
      </c>
      <c r="BR14" s="380">
        <v>24.168111528000001</v>
      </c>
      <c r="BS14" s="380">
        <v>113.70059449</v>
      </c>
      <c r="BT14" s="380">
        <v>340.85282696000002</v>
      </c>
      <c r="BU14" s="380">
        <v>616.83436588999996</v>
      </c>
      <c r="BV14" s="380">
        <v>882.10853709000003</v>
      </c>
    </row>
    <row r="15" spans="1:74" ht="11.05" customHeight="1" x14ac:dyDescent="0.2">
      <c r="A15" s="6" t="s">
        <v>50</v>
      </c>
      <c r="B15" s="784" t="s">
        <v>1035</v>
      </c>
      <c r="C15" s="408">
        <v>549.86444932999996</v>
      </c>
      <c r="D15" s="408">
        <v>493.08932069000002</v>
      </c>
      <c r="E15" s="408">
        <v>524.47837497</v>
      </c>
      <c r="F15" s="408">
        <v>286.05310775999999</v>
      </c>
      <c r="G15" s="408">
        <v>174.59265149000001</v>
      </c>
      <c r="H15" s="408">
        <v>28.364384335</v>
      </c>
      <c r="I15" s="408">
        <v>10.479489945999999</v>
      </c>
      <c r="J15" s="408">
        <v>14.311644547</v>
      </c>
      <c r="K15" s="408">
        <v>52.667023065000002</v>
      </c>
      <c r="L15" s="408">
        <v>245.98839122999999</v>
      </c>
      <c r="M15" s="408">
        <v>323.81332658999997</v>
      </c>
      <c r="N15" s="408">
        <v>634.16648877</v>
      </c>
      <c r="O15" s="408">
        <v>548.55735073000005</v>
      </c>
      <c r="P15" s="408">
        <v>478.19217176000001</v>
      </c>
      <c r="Q15" s="408">
        <v>401.13982038</v>
      </c>
      <c r="R15" s="408">
        <v>336.80609306999997</v>
      </c>
      <c r="S15" s="408">
        <v>212.51287769000001</v>
      </c>
      <c r="T15" s="408">
        <v>56.244782931000003</v>
      </c>
      <c r="U15" s="408">
        <v>10.489978831</v>
      </c>
      <c r="V15" s="408">
        <v>7.7220385621999998</v>
      </c>
      <c r="W15" s="408">
        <v>30.853310659000002</v>
      </c>
      <c r="X15" s="408">
        <v>140.04334735</v>
      </c>
      <c r="Y15" s="408">
        <v>516.35322784000005</v>
      </c>
      <c r="Z15" s="408">
        <v>626.66298051000001</v>
      </c>
      <c r="AA15" s="408">
        <v>628.60869554999999</v>
      </c>
      <c r="AB15" s="408">
        <v>590.49678449999999</v>
      </c>
      <c r="AC15" s="408">
        <v>604.33257427000001</v>
      </c>
      <c r="AD15" s="408">
        <v>353.24863804</v>
      </c>
      <c r="AE15" s="408">
        <v>189.31577806999999</v>
      </c>
      <c r="AF15" s="408">
        <v>104.67531449000001</v>
      </c>
      <c r="AG15" s="408">
        <v>11.34806124</v>
      </c>
      <c r="AH15" s="408">
        <v>9.6898446747999998</v>
      </c>
      <c r="AI15" s="408">
        <v>74.956028259999997</v>
      </c>
      <c r="AJ15" s="408">
        <v>171.96551402</v>
      </c>
      <c r="AK15" s="408">
        <v>380.32295728000003</v>
      </c>
      <c r="AL15" s="408">
        <v>476.77003248</v>
      </c>
      <c r="AM15" s="408">
        <v>573.68202156999996</v>
      </c>
      <c r="AN15" s="408">
        <v>498.06803150000002</v>
      </c>
      <c r="AO15" s="408">
        <v>489.65731691000002</v>
      </c>
      <c r="AP15" s="408">
        <v>346.59517777999997</v>
      </c>
      <c r="AQ15" s="408">
        <v>205.88656152999999</v>
      </c>
      <c r="AR15" s="408">
        <v>57.285359651999997</v>
      </c>
      <c r="AS15" s="408">
        <v>8.2671755640000004</v>
      </c>
      <c r="AT15" s="408">
        <v>17.695178774999999</v>
      </c>
      <c r="AU15" s="408">
        <v>41.471340411</v>
      </c>
      <c r="AV15" s="408">
        <v>144.79852936</v>
      </c>
      <c r="AW15" s="408">
        <v>457.21686911</v>
      </c>
      <c r="AX15" s="408">
        <v>472.98482208000001</v>
      </c>
      <c r="AY15" s="380">
        <v>574.64962219999995</v>
      </c>
      <c r="AZ15" s="380">
        <v>464.76675117000002</v>
      </c>
      <c r="BA15" s="380">
        <v>428.7112429</v>
      </c>
      <c r="BB15" s="380">
        <v>319.22239015000002</v>
      </c>
      <c r="BC15" s="380">
        <v>187.47595290000001</v>
      </c>
      <c r="BD15" s="380">
        <v>75.823209360999996</v>
      </c>
      <c r="BE15" s="380">
        <v>19.568029653</v>
      </c>
      <c r="BF15" s="380">
        <v>18.604894038000001</v>
      </c>
      <c r="BG15" s="380">
        <v>56.299247792999999</v>
      </c>
      <c r="BH15" s="380">
        <v>195.86336129</v>
      </c>
      <c r="BI15" s="380">
        <v>393.99480889</v>
      </c>
      <c r="BJ15" s="380">
        <v>566.65173528000003</v>
      </c>
      <c r="BK15" s="380">
        <v>545.21647062</v>
      </c>
      <c r="BL15" s="380">
        <v>463.50389798999998</v>
      </c>
      <c r="BM15" s="380">
        <v>427.58368575999998</v>
      </c>
      <c r="BN15" s="380">
        <v>318.40628881999999</v>
      </c>
      <c r="BO15" s="380">
        <v>187.0541752</v>
      </c>
      <c r="BP15" s="380">
        <v>75.762430547999998</v>
      </c>
      <c r="BQ15" s="380">
        <v>19.599647448999999</v>
      </c>
      <c r="BR15" s="380">
        <v>18.636712573000001</v>
      </c>
      <c r="BS15" s="380">
        <v>56.328444855000001</v>
      </c>
      <c r="BT15" s="380">
        <v>195.64450854</v>
      </c>
      <c r="BU15" s="380">
        <v>393.09912281999999</v>
      </c>
      <c r="BV15" s="380">
        <v>565.10310204999996</v>
      </c>
    </row>
    <row r="16" spans="1:74" ht="11.05" customHeight="1" x14ac:dyDescent="0.2">
      <c r="A16" s="6"/>
      <c r="B16" s="784"/>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380"/>
      <c r="AZ16" s="380"/>
      <c r="BA16" s="380"/>
      <c r="BB16" s="380"/>
      <c r="BC16" s="380"/>
      <c r="BD16" s="380"/>
      <c r="BE16" s="380"/>
      <c r="BF16" s="380"/>
      <c r="BG16" s="380"/>
      <c r="BH16" s="380"/>
      <c r="BI16" s="380"/>
      <c r="BJ16" s="380"/>
      <c r="BK16" s="380"/>
      <c r="BL16" s="380"/>
      <c r="BM16" s="380"/>
      <c r="BN16" s="380"/>
      <c r="BO16" s="380"/>
      <c r="BP16" s="380"/>
      <c r="BQ16" s="380"/>
      <c r="BR16" s="380"/>
      <c r="BS16" s="380"/>
      <c r="BT16" s="380"/>
      <c r="BU16" s="380"/>
      <c r="BV16" s="380"/>
    </row>
    <row r="17" spans="1:74" ht="11.05" customHeight="1" x14ac:dyDescent="0.2">
      <c r="A17" s="6"/>
      <c r="B17" s="98" t="s">
        <v>1440</v>
      </c>
      <c r="C17" s="554"/>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c r="AC17" s="554"/>
      <c r="AD17" s="554"/>
      <c r="AE17" s="554"/>
      <c r="AF17" s="554"/>
      <c r="AG17" s="554"/>
      <c r="AH17" s="554"/>
      <c r="AI17" s="554"/>
      <c r="AJ17" s="554"/>
      <c r="AK17" s="554"/>
      <c r="AL17" s="554"/>
      <c r="AM17" s="554"/>
      <c r="AN17" s="554"/>
      <c r="AO17" s="554"/>
      <c r="AP17" s="554"/>
      <c r="AQ17" s="554"/>
      <c r="AR17" s="554"/>
      <c r="AS17" s="554"/>
      <c r="AT17" s="554"/>
      <c r="AU17" s="554"/>
      <c r="AV17" s="554"/>
      <c r="AW17" s="554"/>
      <c r="AX17" s="554"/>
      <c r="AY17" s="557"/>
      <c r="AZ17" s="557"/>
      <c r="BA17" s="557"/>
      <c r="BB17" s="557"/>
      <c r="BC17" s="557"/>
      <c r="BD17" s="557"/>
      <c r="BE17" s="557"/>
      <c r="BF17" s="557"/>
      <c r="BG17" s="557"/>
      <c r="BH17" s="557"/>
      <c r="BI17" s="557"/>
      <c r="BJ17" s="557"/>
      <c r="BK17" s="557"/>
      <c r="BL17" s="557"/>
      <c r="BM17" s="557"/>
      <c r="BN17" s="557"/>
      <c r="BO17" s="557"/>
      <c r="BP17" s="557"/>
      <c r="BQ17" s="557"/>
      <c r="BR17" s="557"/>
      <c r="BS17" s="557"/>
      <c r="BT17" s="557"/>
      <c r="BU17" s="557"/>
      <c r="BV17" s="557"/>
    </row>
    <row r="18" spans="1:74" ht="11.05" customHeight="1" x14ac:dyDescent="0.2">
      <c r="A18" s="6" t="s">
        <v>80</v>
      </c>
      <c r="B18" s="559" t="s">
        <v>1177</v>
      </c>
      <c r="C18" s="408">
        <v>854.95324990999995</v>
      </c>
      <c r="D18" s="408">
        <v>695.32546962000004</v>
      </c>
      <c r="E18" s="408">
        <v>561.73665931000005</v>
      </c>
      <c r="F18" s="408">
        <v>319.89452096000002</v>
      </c>
      <c r="G18" s="408">
        <v>134.35347055</v>
      </c>
      <c r="H18" s="408">
        <v>27.97966014</v>
      </c>
      <c r="I18" s="408">
        <v>5.7572630733999999</v>
      </c>
      <c r="J18" s="408">
        <v>9.9187334440000008</v>
      </c>
      <c r="K18" s="408">
        <v>48.703945785000002</v>
      </c>
      <c r="L18" s="408">
        <v>237.25407371</v>
      </c>
      <c r="M18" s="408">
        <v>516.73349526000004</v>
      </c>
      <c r="N18" s="408">
        <v>732.80849202000002</v>
      </c>
      <c r="O18" s="408">
        <v>840.06406490999996</v>
      </c>
      <c r="P18" s="408">
        <v>700.58760814000004</v>
      </c>
      <c r="Q18" s="408">
        <v>554.48465798999996</v>
      </c>
      <c r="R18" s="408">
        <v>319.32056180000001</v>
      </c>
      <c r="S18" s="408">
        <v>133.73194956</v>
      </c>
      <c r="T18" s="408">
        <v>25.331317678000001</v>
      </c>
      <c r="U18" s="408">
        <v>5.5178677292999998</v>
      </c>
      <c r="V18" s="408">
        <v>9.5870686932000009</v>
      </c>
      <c r="W18" s="408">
        <v>46.974370020999999</v>
      </c>
      <c r="X18" s="408">
        <v>229.65310463</v>
      </c>
      <c r="Y18" s="408">
        <v>520.38327369000001</v>
      </c>
      <c r="Z18" s="408">
        <v>722.00645269999995</v>
      </c>
      <c r="AA18" s="408">
        <v>855.22976205999998</v>
      </c>
      <c r="AB18" s="408">
        <v>708.87694640999996</v>
      </c>
      <c r="AC18" s="408">
        <v>568.84637454000006</v>
      </c>
      <c r="AD18" s="408">
        <v>324.29277986</v>
      </c>
      <c r="AE18" s="408">
        <v>136.09285793000001</v>
      </c>
      <c r="AF18" s="408">
        <v>24.774219744</v>
      </c>
      <c r="AG18" s="408">
        <v>5.3854886770999997</v>
      </c>
      <c r="AH18" s="408">
        <v>9.3020375774000001</v>
      </c>
      <c r="AI18" s="408">
        <v>45.343389448000003</v>
      </c>
      <c r="AJ18" s="408">
        <v>229.21361322999999</v>
      </c>
      <c r="AK18" s="408">
        <v>517.43798920999996</v>
      </c>
      <c r="AL18" s="408">
        <v>730.22126376999995</v>
      </c>
      <c r="AM18" s="408">
        <v>843.89990415</v>
      </c>
      <c r="AN18" s="408">
        <v>697.66765143999999</v>
      </c>
      <c r="AO18" s="408">
        <v>561.35331999000005</v>
      </c>
      <c r="AP18" s="408">
        <v>319.20061583</v>
      </c>
      <c r="AQ18" s="408">
        <v>136.97395133000001</v>
      </c>
      <c r="AR18" s="408">
        <v>26.408828405000001</v>
      </c>
      <c r="AS18" s="408">
        <v>5.3481664781999996</v>
      </c>
      <c r="AT18" s="408">
        <v>9.1208392341</v>
      </c>
      <c r="AU18" s="408">
        <v>43.992010235999999</v>
      </c>
      <c r="AV18" s="408">
        <v>224.13673005000001</v>
      </c>
      <c r="AW18" s="408">
        <v>510.62131426000002</v>
      </c>
      <c r="AX18" s="408">
        <v>709.60748633000003</v>
      </c>
      <c r="AY18" s="380">
        <v>830.77549999999997</v>
      </c>
      <c r="AZ18" s="380">
        <v>675.19309999999996</v>
      </c>
      <c r="BA18" s="380">
        <v>541.81619999999998</v>
      </c>
      <c r="BB18" s="380">
        <v>314.69240000000002</v>
      </c>
      <c r="BC18" s="380">
        <v>135.5592</v>
      </c>
      <c r="BD18" s="380">
        <v>25.615500000000001</v>
      </c>
      <c r="BE18" s="380">
        <v>4.7707499999999996</v>
      </c>
      <c r="BF18" s="380">
        <v>8.7435690000000008</v>
      </c>
      <c r="BG18" s="380">
        <v>41.951210000000003</v>
      </c>
      <c r="BH18" s="380">
        <v>220.6232</v>
      </c>
      <c r="BI18" s="380">
        <v>491.80500000000001</v>
      </c>
      <c r="BJ18" s="380">
        <v>711.28020000000004</v>
      </c>
      <c r="BK18" s="380">
        <v>823.77909999999997</v>
      </c>
      <c r="BL18" s="380">
        <v>653.63019999999995</v>
      </c>
      <c r="BM18" s="380">
        <v>536.55920000000003</v>
      </c>
      <c r="BN18" s="380">
        <v>314.82319999999999</v>
      </c>
      <c r="BO18" s="380">
        <v>137.29859999999999</v>
      </c>
      <c r="BP18" s="380">
        <v>26.309809999999999</v>
      </c>
      <c r="BQ18" s="380">
        <v>4.8701379999999999</v>
      </c>
      <c r="BR18" s="380">
        <v>8.7753239999999995</v>
      </c>
      <c r="BS18" s="380">
        <v>44.338659999999997</v>
      </c>
      <c r="BT18" s="380">
        <v>221.73840000000001</v>
      </c>
      <c r="BU18" s="380">
        <v>495.59899999999999</v>
      </c>
      <c r="BV18" s="380">
        <v>725.23130000000003</v>
      </c>
    </row>
    <row r="19" spans="1:74" ht="11.05" customHeight="1" x14ac:dyDescent="0.2">
      <c r="A19" s="6" t="s">
        <v>71</v>
      </c>
      <c r="B19" s="784" t="s">
        <v>1025</v>
      </c>
      <c r="C19" s="408">
        <v>1187.9979573999999</v>
      </c>
      <c r="D19" s="408">
        <v>1025.8190509000001</v>
      </c>
      <c r="E19" s="408">
        <v>918.73284394999996</v>
      </c>
      <c r="F19" s="408">
        <v>566.94926122000004</v>
      </c>
      <c r="G19" s="408">
        <v>237.42318478000001</v>
      </c>
      <c r="H19" s="408">
        <v>51.505099336000001</v>
      </c>
      <c r="I19" s="408">
        <v>3.5889495848999999</v>
      </c>
      <c r="J19" s="408">
        <v>14.891691884</v>
      </c>
      <c r="K19" s="408">
        <v>88.683389688999995</v>
      </c>
      <c r="L19" s="408">
        <v>381.67207911000003</v>
      </c>
      <c r="M19" s="408">
        <v>722.96236753999995</v>
      </c>
      <c r="N19" s="408">
        <v>994.26341504000004</v>
      </c>
      <c r="O19" s="408">
        <v>1168.6435054000001</v>
      </c>
      <c r="P19" s="408">
        <v>1020.5376239</v>
      </c>
      <c r="Q19" s="408">
        <v>910.68155492999995</v>
      </c>
      <c r="R19" s="408">
        <v>565.87263441000005</v>
      </c>
      <c r="S19" s="408">
        <v>239.65493269999999</v>
      </c>
      <c r="T19" s="408">
        <v>47.522236796000001</v>
      </c>
      <c r="U19" s="408">
        <v>4.5791117030999997</v>
      </c>
      <c r="V19" s="408">
        <v>13.824823567999999</v>
      </c>
      <c r="W19" s="408">
        <v>89.027347746000004</v>
      </c>
      <c r="X19" s="408">
        <v>371.47957234</v>
      </c>
      <c r="Y19" s="408">
        <v>736.55023573999995</v>
      </c>
      <c r="Z19" s="408">
        <v>994.73873878999996</v>
      </c>
      <c r="AA19" s="408">
        <v>1190.9398556000001</v>
      </c>
      <c r="AB19" s="408">
        <v>1030.9057786999999</v>
      </c>
      <c r="AC19" s="408">
        <v>928.78401496000004</v>
      </c>
      <c r="AD19" s="408">
        <v>571.22920489000001</v>
      </c>
      <c r="AE19" s="408">
        <v>240.49121377</v>
      </c>
      <c r="AF19" s="408">
        <v>47.009969652999999</v>
      </c>
      <c r="AG19" s="408">
        <v>4.5850621498999997</v>
      </c>
      <c r="AH19" s="408">
        <v>13.46048442</v>
      </c>
      <c r="AI19" s="408">
        <v>87.878330204999997</v>
      </c>
      <c r="AJ19" s="408">
        <v>374.76178773999999</v>
      </c>
      <c r="AK19" s="408">
        <v>719.88710250999998</v>
      </c>
      <c r="AL19" s="408">
        <v>998.76453790999994</v>
      </c>
      <c r="AM19" s="408">
        <v>1166.5702094000001</v>
      </c>
      <c r="AN19" s="408">
        <v>1022.1946065</v>
      </c>
      <c r="AO19" s="408">
        <v>921.75386789000004</v>
      </c>
      <c r="AP19" s="408">
        <v>561.49873853999998</v>
      </c>
      <c r="AQ19" s="408">
        <v>244.25043479000001</v>
      </c>
      <c r="AR19" s="408">
        <v>50.202235586</v>
      </c>
      <c r="AS19" s="408">
        <v>4.5500348179000003</v>
      </c>
      <c r="AT19" s="408">
        <v>13.254561903000001</v>
      </c>
      <c r="AU19" s="408">
        <v>80.571614320999998</v>
      </c>
      <c r="AV19" s="408">
        <v>363.85660455999999</v>
      </c>
      <c r="AW19" s="408">
        <v>720.09782030999997</v>
      </c>
      <c r="AX19" s="408">
        <v>972.67705828999999</v>
      </c>
      <c r="AY19" s="380">
        <v>1145.125</v>
      </c>
      <c r="AZ19" s="380">
        <v>999.30179999999996</v>
      </c>
      <c r="BA19" s="380">
        <v>886.21559999999999</v>
      </c>
      <c r="BB19" s="380">
        <v>557.43119999999999</v>
      </c>
      <c r="BC19" s="380">
        <v>237.68190000000001</v>
      </c>
      <c r="BD19" s="380">
        <v>47.300789999999999</v>
      </c>
      <c r="BE19" s="380">
        <v>4.1927919999999999</v>
      </c>
      <c r="BF19" s="380">
        <v>11.67022</v>
      </c>
      <c r="BG19" s="380">
        <v>78.88852</v>
      </c>
      <c r="BH19" s="380">
        <v>365.6748</v>
      </c>
      <c r="BI19" s="380">
        <v>701.8356</v>
      </c>
      <c r="BJ19" s="380">
        <v>987.77760000000001</v>
      </c>
      <c r="BK19" s="380">
        <v>1126.9000000000001</v>
      </c>
      <c r="BL19" s="380">
        <v>954.61900000000003</v>
      </c>
      <c r="BM19" s="380">
        <v>861.40129999999999</v>
      </c>
      <c r="BN19" s="380">
        <v>550.99400000000003</v>
      </c>
      <c r="BO19" s="380">
        <v>247.5986</v>
      </c>
      <c r="BP19" s="380">
        <v>43.665149999999997</v>
      </c>
      <c r="BQ19" s="380">
        <v>4.2830469999999998</v>
      </c>
      <c r="BR19" s="380">
        <v>12.60826</v>
      </c>
      <c r="BS19" s="380">
        <v>85.068240000000003</v>
      </c>
      <c r="BT19" s="380">
        <v>359.75799999999998</v>
      </c>
      <c r="BU19" s="380">
        <v>707.75630000000001</v>
      </c>
      <c r="BV19" s="380">
        <v>1011.375</v>
      </c>
    </row>
    <row r="20" spans="1:74" ht="11.05" customHeight="1" x14ac:dyDescent="0.2">
      <c r="A20" s="6" t="s">
        <v>72</v>
      </c>
      <c r="B20" s="784" t="s">
        <v>1026</v>
      </c>
      <c r="C20" s="408">
        <v>1129.0509128000001</v>
      </c>
      <c r="D20" s="408">
        <v>946.43736635000005</v>
      </c>
      <c r="E20" s="408">
        <v>830.96403212999996</v>
      </c>
      <c r="F20" s="408">
        <v>479.79834473</v>
      </c>
      <c r="G20" s="408">
        <v>170.99866972000001</v>
      </c>
      <c r="H20" s="408">
        <v>23.458622859999998</v>
      </c>
      <c r="I20" s="408">
        <v>1.8061671059</v>
      </c>
      <c r="J20" s="408">
        <v>9.1672768206999997</v>
      </c>
      <c r="K20" s="408">
        <v>59.201590715000002</v>
      </c>
      <c r="L20" s="408">
        <v>321.48860251999997</v>
      </c>
      <c r="M20" s="408">
        <v>673.18278928999996</v>
      </c>
      <c r="N20" s="408">
        <v>911.47622361000003</v>
      </c>
      <c r="O20" s="408">
        <v>1109.8519183999999</v>
      </c>
      <c r="P20" s="408">
        <v>950.23100397999997</v>
      </c>
      <c r="Q20" s="408">
        <v>821.04048567999996</v>
      </c>
      <c r="R20" s="408">
        <v>480.60257881000001</v>
      </c>
      <c r="S20" s="408">
        <v>177.99819747999999</v>
      </c>
      <c r="T20" s="408">
        <v>22.628305309000002</v>
      </c>
      <c r="U20" s="408">
        <v>2.1338358822000001</v>
      </c>
      <c r="V20" s="408">
        <v>8.5379820055</v>
      </c>
      <c r="W20" s="408">
        <v>59.466126514999999</v>
      </c>
      <c r="X20" s="408">
        <v>306.33014541</v>
      </c>
      <c r="Y20" s="408">
        <v>689.62989023</v>
      </c>
      <c r="Z20" s="408">
        <v>907.64489319999996</v>
      </c>
      <c r="AA20" s="408">
        <v>1133.4065677000001</v>
      </c>
      <c r="AB20" s="408">
        <v>962.11074585999995</v>
      </c>
      <c r="AC20" s="408">
        <v>843.24325211999997</v>
      </c>
      <c r="AD20" s="408">
        <v>484.41649538000001</v>
      </c>
      <c r="AE20" s="408">
        <v>181.72366009999999</v>
      </c>
      <c r="AF20" s="408">
        <v>22.901247828999999</v>
      </c>
      <c r="AG20" s="408">
        <v>2.2579477647999999</v>
      </c>
      <c r="AH20" s="408">
        <v>8.2526767470000006</v>
      </c>
      <c r="AI20" s="408">
        <v>58.419327707999997</v>
      </c>
      <c r="AJ20" s="408">
        <v>313.29328556000002</v>
      </c>
      <c r="AK20" s="408">
        <v>672.93011663000004</v>
      </c>
      <c r="AL20" s="408">
        <v>920.68312303000005</v>
      </c>
      <c r="AM20" s="408">
        <v>1111.558211</v>
      </c>
      <c r="AN20" s="408">
        <v>944.63982782000005</v>
      </c>
      <c r="AO20" s="408">
        <v>833.22390843999995</v>
      </c>
      <c r="AP20" s="408">
        <v>473.25112364</v>
      </c>
      <c r="AQ20" s="408">
        <v>186.89207542</v>
      </c>
      <c r="AR20" s="408">
        <v>25.090251814999998</v>
      </c>
      <c r="AS20" s="408">
        <v>2.3040238303999998</v>
      </c>
      <c r="AT20" s="408">
        <v>7.8730671366999996</v>
      </c>
      <c r="AU20" s="408">
        <v>53.161744257000002</v>
      </c>
      <c r="AV20" s="408">
        <v>309.04164639999999</v>
      </c>
      <c r="AW20" s="408">
        <v>669.67836684999997</v>
      </c>
      <c r="AX20" s="408">
        <v>899.48153041</v>
      </c>
      <c r="AY20" s="380">
        <v>1083.105</v>
      </c>
      <c r="AZ20" s="380">
        <v>917.39449999999999</v>
      </c>
      <c r="BA20" s="380">
        <v>797.67920000000004</v>
      </c>
      <c r="BB20" s="380">
        <v>465.71409999999997</v>
      </c>
      <c r="BC20" s="380">
        <v>181.5821</v>
      </c>
      <c r="BD20" s="380">
        <v>24.05433</v>
      </c>
      <c r="BE20" s="380">
        <v>1.7234389999999999</v>
      </c>
      <c r="BF20" s="380">
        <v>6.7347890000000001</v>
      </c>
      <c r="BG20" s="380">
        <v>51.944319999999998</v>
      </c>
      <c r="BH20" s="380">
        <v>308.61279999999999</v>
      </c>
      <c r="BI20" s="380">
        <v>649.23339999999996</v>
      </c>
      <c r="BJ20" s="380">
        <v>910.72789999999998</v>
      </c>
      <c r="BK20" s="380">
        <v>1065.192</v>
      </c>
      <c r="BL20" s="380">
        <v>875.37279999999998</v>
      </c>
      <c r="BM20" s="380">
        <v>775.08640000000003</v>
      </c>
      <c r="BN20" s="380">
        <v>461.95420000000001</v>
      </c>
      <c r="BO20" s="380">
        <v>190.47309999999999</v>
      </c>
      <c r="BP20" s="380">
        <v>23.49287</v>
      </c>
      <c r="BQ20" s="380">
        <v>1.709057</v>
      </c>
      <c r="BR20" s="380">
        <v>6.9098090000000001</v>
      </c>
      <c r="BS20" s="380">
        <v>56.505400000000002</v>
      </c>
      <c r="BT20" s="380">
        <v>303.7586</v>
      </c>
      <c r="BU20" s="380">
        <v>658.21379999999999</v>
      </c>
      <c r="BV20" s="380">
        <v>938.15940000000001</v>
      </c>
    </row>
    <row r="21" spans="1:74" ht="11.05" customHeight="1" x14ac:dyDescent="0.2">
      <c r="A21" s="6" t="s">
        <v>73</v>
      </c>
      <c r="B21" s="784" t="s">
        <v>1027</v>
      </c>
      <c r="C21" s="408">
        <v>1249.0243187000001</v>
      </c>
      <c r="D21" s="408">
        <v>1056.6695291999999</v>
      </c>
      <c r="E21" s="408">
        <v>851.1539027</v>
      </c>
      <c r="F21" s="408">
        <v>505.35174218999998</v>
      </c>
      <c r="G21" s="408">
        <v>193.70062708</v>
      </c>
      <c r="H21" s="408">
        <v>31.245289265</v>
      </c>
      <c r="I21" s="408">
        <v>6.5374076629999998</v>
      </c>
      <c r="J21" s="408">
        <v>17.708575011000001</v>
      </c>
      <c r="K21" s="408">
        <v>80.133435558000002</v>
      </c>
      <c r="L21" s="408">
        <v>385.89664260000001</v>
      </c>
      <c r="M21" s="408">
        <v>756.48488897000004</v>
      </c>
      <c r="N21" s="408">
        <v>1027.5859183</v>
      </c>
      <c r="O21" s="408">
        <v>1226.5909962999999</v>
      </c>
      <c r="P21" s="408">
        <v>1074.3489763</v>
      </c>
      <c r="Q21" s="408">
        <v>832.01274844</v>
      </c>
      <c r="R21" s="408">
        <v>500.88693246999998</v>
      </c>
      <c r="S21" s="408">
        <v>196.50928549</v>
      </c>
      <c r="T21" s="408">
        <v>29.484635624999999</v>
      </c>
      <c r="U21" s="408">
        <v>7.1583532686</v>
      </c>
      <c r="V21" s="408">
        <v>16.894366672</v>
      </c>
      <c r="W21" s="408">
        <v>73.050483596000007</v>
      </c>
      <c r="X21" s="408">
        <v>369.81256616000002</v>
      </c>
      <c r="Y21" s="408">
        <v>772.06160379000005</v>
      </c>
      <c r="Z21" s="408">
        <v>1020.1048019999999</v>
      </c>
      <c r="AA21" s="408">
        <v>1255.3468608999999</v>
      </c>
      <c r="AB21" s="408">
        <v>1092.6951956</v>
      </c>
      <c r="AC21" s="408">
        <v>866.80942420999997</v>
      </c>
      <c r="AD21" s="408">
        <v>510.86922010000001</v>
      </c>
      <c r="AE21" s="408">
        <v>200.22979874000001</v>
      </c>
      <c r="AF21" s="408">
        <v>29.859924439</v>
      </c>
      <c r="AG21" s="408">
        <v>7.4673961845000001</v>
      </c>
      <c r="AH21" s="408">
        <v>16.454016953</v>
      </c>
      <c r="AI21" s="408">
        <v>69.259573121000003</v>
      </c>
      <c r="AJ21" s="408">
        <v>367.87680950999999</v>
      </c>
      <c r="AK21" s="408">
        <v>763.30547501000001</v>
      </c>
      <c r="AL21" s="408">
        <v>1037.5080734999999</v>
      </c>
      <c r="AM21" s="408">
        <v>1237.3680162000001</v>
      </c>
      <c r="AN21" s="408">
        <v>1071.8385934</v>
      </c>
      <c r="AO21" s="408">
        <v>849.54374695000001</v>
      </c>
      <c r="AP21" s="408">
        <v>500.66381575000003</v>
      </c>
      <c r="AQ21" s="408">
        <v>204.37731905999999</v>
      </c>
      <c r="AR21" s="408">
        <v>30.178284218999998</v>
      </c>
      <c r="AS21" s="408">
        <v>7.2147265015000004</v>
      </c>
      <c r="AT21" s="408">
        <v>16.407880306999999</v>
      </c>
      <c r="AU21" s="408">
        <v>67.156926083000002</v>
      </c>
      <c r="AV21" s="408">
        <v>362.33023494000003</v>
      </c>
      <c r="AW21" s="408">
        <v>753.16720777</v>
      </c>
      <c r="AX21" s="408">
        <v>997.25359973000002</v>
      </c>
      <c r="AY21" s="380">
        <v>1204.6469999999999</v>
      </c>
      <c r="AZ21" s="380">
        <v>1017.057</v>
      </c>
      <c r="BA21" s="380">
        <v>809.13109999999995</v>
      </c>
      <c r="BB21" s="380">
        <v>490.3424</v>
      </c>
      <c r="BC21" s="380">
        <v>197.34399999999999</v>
      </c>
      <c r="BD21" s="380">
        <v>29.491199999999999</v>
      </c>
      <c r="BE21" s="380">
        <v>4.9867010000000001</v>
      </c>
      <c r="BF21" s="380">
        <v>15.797510000000001</v>
      </c>
      <c r="BG21" s="380">
        <v>59.948030000000003</v>
      </c>
      <c r="BH21" s="380">
        <v>349.76859999999999</v>
      </c>
      <c r="BI21" s="380">
        <v>718.37609999999995</v>
      </c>
      <c r="BJ21" s="380">
        <v>1002.126</v>
      </c>
      <c r="BK21" s="380">
        <v>1194.1579999999999</v>
      </c>
      <c r="BL21" s="380">
        <v>975.90830000000005</v>
      </c>
      <c r="BM21" s="380">
        <v>795.33640000000003</v>
      </c>
      <c r="BN21" s="380">
        <v>491.03410000000002</v>
      </c>
      <c r="BO21" s="380">
        <v>202.0421</v>
      </c>
      <c r="BP21" s="380">
        <v>28.448149999999998</v>
      </c>
      <c r="BQ21" s="380">
        <v>4.6650739999999997</v>
      </c>
      <c r="BR21" s="380">
        <v>15.291829999999999</v>
      </c>
      <c r="BS21" s="380">
        <v>65.353120000000004</v>
      </c>
      <c r="BT21" s="380">
        <v>351.3272</v>
      </c>
      <c r="BU21" s="380">
        <v>729.14229999999998</v>
      </c>
      <c r="BV21" s="380">
        <v>1028.433</v>
      </c>
    </row>
    <row r="22" spans="1:74" ht="11.05" customHeight="1" x14ac:dyDescent="0.2">
      <c r="A22" s="6" t="s">
        <v>74</v>
      </c>
      <c r="B22" s="784" t="s">
        <v>1028</v>
      </c>
      <c r="C22" s="408">
        <v>1308.9060331999999</v>
      </c>
      <c r="D22" s="408">
        <v>1111.7947597</v>
      </c>
      <c r="E22" s="408">
        <v>829.02457976000005</v>
      </c>
      <c r="F22" s="408">
        <v>489.71534637000002</v>
      </c>
      <c r="G22" s="408">
        <v>203.62910031000001</v>
      </c>
      <c r="H22" s="408">
        <v>35.205737759000002</v>
      </c>
      <c r="I22" s="408">
        <v>10.596543055</v>
      </c>
      <c r="J22" s="408">
        <v>24.620420102000001</v>
      </c>
      <c r="K22" s="408">
        <v>97.902693998999993</v>
      </c>
      <c r="L22" s="408">
        <v>425.22158996000002</v>
      </c>
      <c r="M22" s="408">
        <v>800.93804768999996</v>
      </c>
      <c r="N22" s="408">
        <v>1143.3012019</v>
      </c>
      <c r="O22" s="408">
        <v>1279.8685022</v>
      </c>
      <c r="P22" s="408">
        <v>1134.9848262999999</v>
      </c>
      <c r="Q22" s="408">
        <v>806.44458783000005</v>
      </c>
      <c r="R22" s="408">
        <v>490.80160460000002</v>
      </c>
      <c r="S22" s="408">
        <v>203.04972476</v>
      </c>
      <c r="T22" s="408">
        <v>32.034404881999997</v>
      </c>
      <c r="U22" s="408">
        <v>11.11027063</v>
      </c>
      <c r="V22" s="408">
        <v>24.279334548000001</v>
      </c>
      <c r="W22" s="408">
        <v>89.333068264000005</v>
      </c>
      <c r="X22" s="408">
        <v>420.46725178000003</v>
      </c>
      <c r="Y22" s="408">
        <v>801.55965817000003</v>
      </c>
      <c r="Z22" s="408">
        <v>1136.1226919999999</v>
      </c>
      <c r="AA22" s="408">
        <v>1311.7635388000001</v>
      </c>
      <c r="AB22" s="408">
        <v>1161.5599357000001</v>
      </c>
      <c r="AC22" s="408">
        <v>845.86026254000001</v>
      </c>
      <c r="AD22" s="408">
        <v>512.69534754999995</v>
      </c>
      <c r="AE22" s="408">
        <v>209.07643464</v>
      </c>
      <c r="AF22" s="408">
        <v>32.508325434</v>
      </c>
      <c r="AG22" s="408">
        <v>11.953648843</v>
      </c>
      <c r="AH22" s="408">
        <v>23.881168290000002</v>
      </c>
      <c r="AI22" s="408">
        <v>84.863816127999996</v>
      </c>
      <c r="AJ22" s="408">
        <v>412.92127820000002</v>
      </c>
      <c r="AK22" s="408">
        <v>808.36780929999998</v>
      </c>
      <c r="AL22" s="408">
        <v>1153.1410931</v>
      </c>
      <c r="AM22" s="408">
        <v>1303.6236750999999</v>
      </c>
      <c r="AN22" s="408">
        <v>1154.8879896000001</v>
      </c>
      <c r="AO22" s="408">
        <v>836.48555655999996</v>
      </c>
      <c r="AP22" s="408">
        <v>498.51603287</v>
      </c>
      <c r="AQ22" s="408">
        <v>200.82834453999999</v>
      </c>
      <c r="AR22" s="408">
        <v>29.956088901000001</v>
      </c>
      <c r="AS22" s="408">
        <v>12.201105006000001</v>
      </c>
      <c r="AT22" s="408">
        <v>23.662256720999999</v>
      </c>
      <c r="AU22" s="408">
        <v>83.962105711999996</v>
      </c>
      <c r="AV22" s="408">
        <v>405.05644396000002</v>
      </c>
      <c r="AW22" s="408">
        <v>794.82962535000001</v>
      </c>
      <c r="AX22" s="408">
        <v>1102.9376626000001</v>
      </c>
      <c r="AY22" s="380">
        <v>1289.126</v>
      </c>
      <c r="AZ22" s="380">
        <v>1095.9570000000001</v>
      </c>
      <c r="BA22" s="380">
        <v>807.01400000000001</v>
      </c>
      <c r="BB22" s="380">
        <v>487.01139999999998</v>
      </c>
      <c r="BC22" s="380">
        <v>197.26310000000001</v>
      </c>
      <c r="BD22" s="380">
        <v>29.422039999999999</v>
      </c>
      <c r="BE22" s="380">
        <v>10.46585</v>
      </c>
      <c r="BF22" s="380">
        <v>23.737660000000002</v>
      </c>
      <c r="BG22" s="380">
        <v>76.763270000000006</v>
      </c>
      <c r="BH22" s="380">
        <v>392.60500000000002</v>
      </c>
      <c r="BI22" s="380">
        <v>761.53</v>
      </c>
      <c r="BJ22" s="380">
        <v>1103.9780000000001</v>
      </c>
      <c r="BK22" s="380">
        <v>1293.8219999999999</v>
      </c>
      <c r="BL22" s="380">
        <v>1070.2090000000001</v>
      </c>
      <c r="BM22" s="380">
        <v>809.18600000000004</v>
      </c>
      <c r="BN22" s="380">
        <v>493.24400000000003</v>
      </c>
      <c r="BO22" s="380">
        <v>196.0403</v>
      </c>
      <c r="BP22" s="380">
        <v>29.69098</v>
      </c>
      <c r="BQ22" s="380">
        <v>10.67779</v>
      </c>
      <c r="BR22" s="380">
        <v>22.95926</v>
      </c>
      <c r="BS22" s="380">
        <v>83.197289999999995</v>
      </c>
      <c r="BT22" s="380">
        <v>398.13959999999997</v>
      </c>
      <c r="BU22" s="380">
        <v>775.01</v>
      </c>
      <c r="BV22" s="380">
        <v>1123.299</v>
      </c>
    </row>
    <row r="23" spans="1:74" ht="11.05" customHeight="1" x14ac:dyDescent="0.2">
      <c r="A23" s="6" t="s">
        <v>75</v>
      </c>
      <c r="B23" s="784" t="s">
        <v>1087</v>
      </c>
      <c r="C23" s="408">
        <v>607.38696625</v>
      </c>
      <c r="D23" s="408">
        <v>440.58709242999998</v>
      </c>
      <c r="E23" s="408">
        <v>349.01336026000001</v>
      </c>
      <c r="F23" s="408">
        <v>141.36959687999999</v>
      </c>
      <c r="G23" s="408">
        <v>38.121602940000002</v>
      </c>
      <c r="H23" s="408">
        <v>1.4635635229999999</v>
      </c>
      <c r="I23" s="408">
        <v>8.7494358820999998E-2</v>
      </c>
      <c r="J23" s="408">
        <v>0.39344069390999997</v>
      </c>
      <c r="K23" s="408">
        <v>10.328069166000001</v>
      </c>
      <c r="L23" s="408">
        <v>115.12769762000001</v>
      </c>
      <c r="M23" s="408">
        <v>338.65172244000001</v>
      </c>
      <c r="N23" s="408">
        <v>463.56878451</v>
      </c>
      <c r="O23" s="408">
        <v>593.65216621000002</v>
      </c>
      <c r="P23" s="408">
        <v>445.20145388999998</v>
      </c>
      <c r="Q23" s="408">
        <v>342.71536810999999</v>
      </c>
      <c r="R23" s="408">
        <v>145.63916426</v>
      </c>
      <c r="S23" s="408">
        <v>40.257408200999997</v>
      </c>
      <c r="T23" s="408">
        <v>1.4975109152999999</v>
      </c>
      <c r="U23" s="408">
        <v>9.2836063585999995E-2</v>
      </c>
      <c r="V23" s="408">
        <v>0.38998158778999997</v>
      </c>
      <c r="W23" s="408">
        <v>10.140132476</v>
      </c>
      <c r="X23" s="408">
        <v>105.11329320999999</v>
      </c>
      <c r="Y23" s="408">
        <v>347.57567862000002</v>
      </c>
      <c r="Z23" s="408">
        <v>453.98616170999998</v>
      </c>
      <c r="AA23" s="408">
        <v>604.24036382999998</v>
      </c>
      <c r="AB23" s="408">
        <v>445.71158687000002</v>
      </c>
      <c r="AC23" s="408">
        <v>352.84286945999997</v>
      </c>
      <c r="AD23" s="408">
        <v>147.19204897</v>
      </c>
      <c r="AE23" s="408">
        <v>41.413733981</v>
      </c>
      <c r="AF23" s="408">
        <v>1.2770664854</v>
      </c>
      <c r="AG23" s="408">
        <v>9.5459732500999997E-2</v>
      </c>
      <c r="AH23" s="408">
        <v>0.37702142971000002</v>
      </c>
      <c r="AI23" s="408">
        <v>9.8939005697999995</v>
      </c>
      <c r="AJ23" s="408">
        <v>108.68924857</v>
      </c>
      <c r="AK23" s="408">
        <v>332.56388862</v>
      </c>
      <c r="AL23" s="408">
        <v>463.84796252000001</v>
      </c>
      <c r="AM23" s="408">
        <v>598.68223864000004</v>
      </c>
      <c r="AN23" s="408">
        <v>425.83386652000002</v>
      </c>
      <c r="AO23" s="408">
        <v>332.55925329000002</v>
      </c>
      <c r="AP23" s="408">
        <v>143.76154081000001</v>
      </c>
      <c r="AQ23" s="408">
        <v>41.930265061</v>
      </c>
      <c r="AR23" s="408">
        <v>2.0058346343000002</v>
      </c>
      <c r="AS23" s="408">
        <v>9.2040916277000007E-2</v>
      </c>
      <c r="AT23" s="408">
        <v>0.28478937343999999</v>
      </c>
      <c r="AU23" s="408">
        <v>8.9319314877</v>
      </c>
      <c r="AV23" s="408">
        <v>107.3269377</v>
      </c>
      <c r="AW23" s="408">
        <v>326.65676172000002</v>
      </c>
      <c r="AX23" s="408">
        <v>461.47527680000002</v>
      </c>
      <c r="AY23" s="380">
        <v>580.15359999999998</v>
      </c>
      <c r="AZ23" s="380">
        <v>416.99900000000002</v>
      </c>
      <c r="BA23" s="380">
        <v>313.41829999999999</v>
      </c>
      <c r="BB23" s="380">
        <v>139.13630000000001</v>
      </c>
      <c r="BC23" s="380">
        <v>40.681910000000002</v>
      </c>
      <c r="BD23" s="380">
        <v>1.9997830000000001</v>
      </c>
      <c r="BE23" s="380">
        <v>3.5731400000000003E-2</v>
      </c>
      <c r="BF23" s="380">
        <v>0.14358599999999999</v>
      </c>
      <c r="BG23" s="380">
        <v>8.7870170000000005</v>
      </c>
      <c r="BH23" s="380">
        <v>106.4388</v>
      </c>
      <c r="BI23" s="380">
        <v>304.76190000000003</v>
      </c>
      <c r="BJ23" s="380">
        <v>466.6986</v>
      </c>
      <c r="BK23" s="380">
        <v>570.20770000000005</v>
      </c>
      <c r="BL23" s="380">
        <v>392.08519999999999</v>
      </c>
      <c r="BM23" s="380">
        <v>309.28030000000001</v>
      </c>
      <c r="BN23" s="380">
        <v>139.3014</v>
      </c>
      <c r="BO23" s="380">
        <v>42.69735</v>
      </c>
      <c r="BP23" s="380">
        <v>2.126306</v>
      </c>
      <c r="BQ23" s="380">
        <v>3.9344400000000002E-2</v>
      </c>
      <c r="BR23" s="380">
        <v>0.14044889999999999</v>
      </c>
      <c r="BS23" s="380">
        <v>9.2040819999999997</v>
      </c>
      <c r="BT23" s="380">
        <v>103.9464</v>
      </c>
      <c r="BU23" s="380">
        <v>310.60649999999998</v>
      </c>
      <c r="BV23" s="380">
        <v>484.93380000000002</v>
      </c>
    </row>
    <row r="24" spans="1:74" ht="11.05" customHeight="1" x14ac:dyDescent="0.2">
      <c r="A24" s="6" t="s">
        <v>76</v>
      </c>
      <c r="B24" s="784" t="s">
        <v>1030</v>
      </c>
      <c r="C24" s="408">
        <v>782.26674195999999</v>
      </c>
      <c r="D24" s="408">
        <v>567.36474811000005</v>
      </c>
      <c r="E24" s="408">
        <v>422.57329508999999</v>
      </c>
      <c r="F24" s="408">
        <v>180.97365428000001</v>
      </c>
      <c r="G24" s="408">
        <v>49.328685489000001</v>
      </c>
      <c r="H24" s="408">
        <v>1.5343784693</v>
      </c>
      <c r="I24" s="408">
        <v>7.0419343085999994E-2</v>
      </c>
      <c r="J24" s="408">
        <v>0.18725295136</v>
      </c>
      <c r="K24" s="408">
        <v>15.727906037</v>
      </c>
      <c r="L24" s="408">
        <v>162.20731868999999</v>
      </c>
      <c r="M24" s="408">
        <v>462.14281376000002</v>
      </c>
      <c r="N24" s="408">
        <v>625.04574694999997</v>
      </c>
      <c r="O24" s="408">
        <v>766.04822729</v>
      </c>
      <c r="P24" s="408">
        <v>581.78237707999995</v>
      </c>
      <c r="Q24" s="408">
        <v>416.24786595</v>
      </c>
      <c r="R24" s="408">
        <v>190.96776080999999</v>
      </c>
      <c r="S24" s="408">
        <v>51.264323056999999</v>
      </c>
      <c r="T24" s="408">
        <v>1.5562888085</v>
      </c>
      <c r="U24" s="408">
        <v>7.0419343085999994E-2</v>
      </c>
      <c r="V24" s="408">
        <v>0.18725295136</v>
      </c>
      <c r="W24" s="408">
        <v>14.488854778</v>
      </c>
      <c r="X24" s="408">
        <v>148.67531417000001</v>
      </c>
      <c r="Y24" s="408">
        <v>476.43309883000001</v>
      </c>
      <c r="Z24" s="408">
        <v>603.60605684999996</v>
      </c>
      <c r="AA24" s="408">
        <v>786.51876829000003</v>
      </c>
      <c r="AB24" s="408">
        <v>589.08373183000003</v>
      </c>
      <c r="AC24" s="408">
        <v>434.98734129000002</v>
      </c>
      <c r="AD24" s="408">
        <v>197.50563141999999</v>
      </c>
      <c r="AE24" s="408">
        <v>52.247359388</v>
      </c>
      <c r="AF24" s="408">
        <v>1.3915449677</v>
      </c>
      <c r="AG24" s="408">
        <v>7.0419343085999994E-2</v>
      </c>
      <c r="AH24" s="408">
        <v>0.18725295136</v>
      </c>
      <c r="AI24" s="408">
        <v>14.117621861</v>
      </c>
      <c r="AJ24" s="408">
        <v>149.65739060000001</v>
      </c>
      <c r="AK24" s="408">
        <v>466.54049206000002</v>
      </c>
      <c r="AL24" s="408">
        <v>614.77580949000003</v>
      </c>
      <c r="AM24" s="408">
        <v>776.21806614000002</v>
      </c>
      <c r="AN24" s="408">
        <v>568.25435205999997</v>
      </c>
      <c r="AO24" s="408">
        <v>412.05802295000001</v>
      </c>
      <c r="AP24" s="408">
        <v>194.67965072999999</v>
      </c>
      <c r="AQ24" s="408">
        <v>51.489108465999998</v>
      </c>
      <c r="AR24" s="408">
        <v>1.943604398</v>
      </c>
      <c r="AS24" s="408">
        <v>7.0419343085999994E-2</v>
      </c>
      <c r="AT24" s="408">
        <v>0.18725295136</v>
      </c>
      <c r="AU24" s="408">
        <v>13.937111792</v>
      </c>
      <c r="AV24" s="408">
        <v>147.31101154000001</v>
      </c>
      <c r="AW24" s="408">
        <v>453.83160055000002</v>
      </c>
      <c r="AX24" s="408">
        <v>604.56892768</v>
      </c>
      <c r="AY24" s="380">
        <v>759.96420000000001</v>
      </c>
      <c r="AZ24" s="380">
        <v>544.3895</v>
      </c>
      <c r="BA24" s="380">
        <v>391.32769999999999</v>
      </c>
      <c r="BB24" s="380">
        <v>190.3458</v>
      </c>
      <c r="BC24" s="380">
        <v>49.441209999999998</v>
      </c>
      <c r="BD24" s="380">
        <v>1.8960870000000001</v>
      </c>
      <c r="BE24" s="380">
        <v>0</v>
      </c>
      <c r="BF24" s="380">
        <v>0.187253</v>
      </c>
      <c r="BG24" s="380">
        <v>13.29481</v>
      </c>
      <c r="BH24" s="380">
        <v>144.21</v>
      </c>
      <c r="BI24" s="380">
        <v>418.04689999999999</v>
      </c>
      <c r="BJ24" s="380">
        <v>608.53160000000003</v>
      </c>
      <c r="BK24" s="380">
        <v>751.83320000000003</v>
      </c>
      <c r="BL24" s="380">
        <v>513.22119999999995</v>
      </c>
      <c r="BM24" s="380">
        <v>387.88040000000001</v>
      </c>
      <c r="BN24" s="380">
        <v>193.31059999999999</v>
      </c>
      <c r="BO24" s="380">
        <v>51.089149999999997</v>
      </c>
      <c r="BP24" s="380">
        <v>2.0437460000000001</v>
      </c>
      <c r="BQ24" s="380">
        <v>0</v>
      </c>
      <c r="BR24" s="380">
        <v>9.1501399999999997E-2</v>
      </c>
      <c r="BS24" s="380">
        <v>13.873480000000001</v>
      </c>
      <c r="BT24" s="380">
        <v>144.40389999999999</v>
      </c>
      <c r="BU24" s="380">
        <v>428.67809999999997</v>
      </c>
      <c r="BV24" s="380">
        <v>632.09100000000001</v>
      </c>
    </row>
    <row r="25" spans="1:74" ht="11.05" customHeight="1" x14ac:dyDescent="0.2">
      <c r="A25" s="6" t="s">
        <v>77</v>
      </c>
      <c r="B25" s="784" t="s">
        <v>1031</v>
      </c>
      <c r="C25" s="408">
        <v>543.67270211000005</v>
      </c>
      <c r="D25" s="408">
        <v>374.29184425</v>
      </c>
      <c r="E25" s="408">
        <v>221.21634551</v>
      </c>
      <c r="F25" s="408">
        <v>74.763927271</v>
      </c>
      <c r="G25" s="408">
        <v>10.839794767000001</v>
      </c>
      <c r="H25" s="408">
        <v>7.0192130448000004E-2</v>
      </c>
      <c r="I25" s="408">
        <v>1.5399425159E-2</v>
      </c>
      <c r="J25" s="408">
        <v>0.17011905103</v>
      </c>
      <c r="K25" s="408">
        <v>3.0815987263000002</v>
      </c>
      <c r="L25" s="408">
        <v>61.360799667999999</v>
      </c>
      <c r="M25" s="408">
        <v>264.76129961999999</v>
      </c>
      <c r="N25" s="408">
        <v>458.84083272999999</v>
      </c>
      <c r="O25" s="408">
        <v>533.04761221000001</v>
      </c>
      <c r="P25" s="408">
        <v>389.24837824000002</v>
      </c>
      <c r="Q25" s="408">
        <v>221.7728989</v>
      </c>
      <c r="R25" s="408">
        <v>81.335452856000003</v>
      </c>
      <c r="S25" s="408">
        <v>11.494503389</v>
      </c>
      <c r="T25" s="408">
        <v>7.7538504300999997E-2</v>
      </c>
      <c r="U25" s="408">
        <v>1.5399425159E-2</v>
      </c>
      <c r="V25" s="408">
        <v>0.17011905103</v>
      </c>
      <c r="W25" s="408">
        <v>2.5158445079999998</v>
      </c>
      <c r="X25" s="408">
        <v>57.800146382999998</v>
      </c>
      <c r="Y25" s="408">
        <v>266.76855393</v>
      </c>
      <c r="Z25" s="408">
        <v>428.62975441999998</v>
      </c>
      <c r="AA25" s="408">
        <v>547.80926916999999</v>
      </c>
      <c r="AB25" s="408">
        <v>404.69587195999998</v>
      </c>
      <c r="AC25" s="408">
        <v>235.75734180000001</v>
      </c>
      <c r="AD25" s="408">
        <v>83.290569489000006</v>
      </c>
      <c r="AE25" s="408">
        <v>11.639518931</v>
      </c>
      <c r="AF25" s="408">
        <v>7.7538504300999997E-2</v>
      </c>
      <c r="AG25" s="408">
        <v>1.5399425159E-2</v>
      </c>
      <c r="AH25" s="408">
        <v>0.17741691855</v>
      </c>
      <c r="AI25" s="408">
        <v>2.3965932336</v>
      </c>
      <c r="AJ25" s="408">
        <v>56.065715066000003</v>
      </c>
      <c r="AK25" s="408">
        <v>273.54442788</v>
      </c>
      <c r="AL25" s="408">
        <v>432.54898171000002</v>
      </c>
      <c r="AM25" s="408">
        <v>538.26979458000005</v>
      </c>
      <c r="AN25" s="408">
        <v>401.07735510999998</v>
      </c>
      <c r="AO25" s="408">
        <v>224.62834989000001</v>
      </c>
      <c r="AP25" s="408">
        <v>79.601763806999998</v>
      </c>
      <c r="AQ25" s="408">
        <v>10.898195125000001</v>
      </c>
      <c r="AR25" s="408">
        <v>7.7009001344999994E-2</v>
      </c>
      <c r="AS25" s="408">
        <v>1.5399425159E-2</v>
      </c>
      <c r="AT25" s="408">
        <v>0.16185583774000001</v>
      </c>
      <c r="AU25" s="408">
        <v>2.3790110839</v>
      </c>
      <c r="AV25" s="408">
        <v>54.175774429999997</v>
      </c>
      <c r="AW25" s="408">
        <v>264.49945510999999</v>
      </c>
      <c r="AX25" s="408">
        <v>412.20378047999998</v>
      </c>
      <c r="AY25" s="380">
        <v>536.88589999999999</v>
      </c>
      <c r="AZ25" s="380">
        <v>378.94729999999998</v>
      </c>
      <c r="BA25" s="380">
        <v>208.15090000000001</v>
      </c>
      <c r="BB25" s="380">
        <v>76.095209999999994</v>
      </c>
      <c r="BC25" s="380">
        <v>10.15264</v>
      </c>
      <c r="BD25" s="380">
        <v>6.1595200000000003E-2</v>
      </c>
      <c r="BE25" s="380">
        <v>0</v>
      </c>
      <c r="BF25" s="380">
        <v>0.1541633</v>
      </c>
      <c r="BG25" s="380">
        <v>2.210286</v>
      </c>
      <c r="BH25" s="380">
        <v>52.270189999999999</v>
      </c>
      <c r="BI25" s="380">
        <v>240.54580000000001</v>
      </c>
      <c r="BJ25" s="380">
        <v>407.25299999999999</v>
      </c>
      <c r="BK25" s="380">
        <v>524.5317</v>
      </c>
      <c r="BL25" s="380">
        <v>364.94650000000001</v>
      </c>
      <c r="BM25" s="380">
        <v>203.28970000000001</v>
      </c>
      <c r="BN25" s="380">
        <v>78.08981</v>
      </c>
      <c r="BO25" s="380">
        <v>9.715382</v>
      </c>
      <c r="BP25" s="380">
        <v>8.4428000000000003E-2</v>
      </c>
      <c r="BQ25" s="380">
        <v>0</v>
      </c>
      <c r="BR25" s="380">
        <v>0.13414780000000001</v>
      </c>
      <c r="BS25" s="380">
        <v>2.5458080000000001</v>
      </c>
      <c r="BT25" s="380">
        <v>54.160170000000001</v>
      </c>
      <c r="BU25" s="380">
        <v>243.93010000000001</v>
      </c>
      <c r="BV25" s="380">
        <v>416.83370000000002</v>
      </c>
    </row>
    <row r="26" spans="1:74" ht="11.05" customHeight="1" x14ac:dyDescent="0.2">
      <c r="A26" s="6" t="s">
        <v>78</v>
      </c>
      <c r="B26" s="784" t="s">
        <v>1032</v>
      </c>
      <c r="C26" s="408">
        <v>881.45321207999996</v>
      </c>
      <c r="D26" s="408">
        <v>733.01704737</v>
      </c>
      <c r="E26" s="408">
        <v>565.55414251000002</v>
      </c>
      <c r="F26" s="408">
        <v>398.02700220000003</v>
      </c>
      <c r="G26" s="408">
        <v>235.81941906</v>
      </c>
      <c r="H26" s="408">
        <v>66.326577018999998</v>
      </c>
      <c r="I26" s="408">
        <v>12.826800992000001</v>
      </c>
      <c r="J26" s="408">
        <v>20.859368463999999</v>
      </c>
      <c r="K26" s="408">
        <v>99.602075260999996</v>
      </c>
      <c r="L26" s="408">
        <v>341.84335338</v>
      </c>
      <c r="M26" s="408">
        <v>601.32126219999998</v>
      </c>
      <c r="N26" s="408">
        <v>899.65951672999995</v>
      </c>
      <c r="O26" s="408">
        <v>875.18883162999998</v>
      </c>
      <c r="P26" s="408">
        <v>726.59072723999998</v>
      </c>
      <c r="Q26" s="408">
        <v>571.17017145</v>
      </c>
      <c r="R26" s="408">
        <v>394.25769120000001</v>
      </c>
      <c r="S26" s="408">
        <v>227.01942296999999</v>
      </c>
      <c r="T26" s="408">
        <v>59.947024992999999</v>
      </c>
      <c r="U26" s="408">
        <v>11.637417601999999</v>
      </c>
      <c r="V26" s="408">
        <v>21.797115205000001</v>
      </c>
      <c r="W26" s="408">
        <v>97.557362569999995</v>
      </c>
      <c r="X26" s="408">
        <v>343.30174604000001</v>
      </c>
      <c r="Y26" s="408">
        <v>584.07417760999999</v>
      </c>
      <c r="Z26" s="408">
        <v>882.65104507000001</v>
      </c>
      <c r="AA26" s="408">
        <v>882.54103110000005</v>
      </c>
      <c r="AB26" s="408">
        <v>732.38029162999999</v>
      </c>
      <c r="AC26" s="408">
        <v>578.83538586999998</v>
      </c>
      <c r="AD26" s="408">
        <v>403.66912201000002</v>
      </c>
      <c r="AE26" s="408">
        <v>231.27079319000001</v>
      </c>
      <c r="AF26" s="408">
        <v>61.539391762999998</v>
      </c>
      <c r="AG26" s="408">
        <v>11.584390264</v>
      </c>
      <c r="AH26" s="408">
        <v>21.569870905999998</v>
      </c>
      <c r="AI26" s="408">
        <v>94.682470639000002</v>
      </c>
      <c r="AJ26" s="408">
        <v>340.02398511000001</v>
      </c>
      <c r="AK26" s="408">
        <v>607.68993770999998</v>
      </c>
      <c r="AL26" s="408">
        <v>885.75157482999998</v>
      </c>
      <c r="AM26" s="408">
        <v>877.61009632000003</v>
      </c>
      <c r="AN26" s="408">
        <v>734.72402909000004</v>
      </c>
      <c r="AO26" s="408">
        <v>597.57551366999996</v>
      </c>
      <c r="AP26" s="408">
        <v>402.90354748999999</v>
      </c>
      <c r="AQ26" s="408">
        <v>227.98379804000001</v>
      </c>
      <c r="AR26" s="408">
        <v>66.086801546999993</v>
      </c>
      <c r="AS26" s="408">
        <v>11.614599128</v>
      </c>
      <c r="AT26" s="408">
        <v>21.841752001</v>
      </c>
      <c r="AU26" s="408">
        <v>94.815754576000003</v>
      </c>
      <c r="AV26" s="408">
        <v>330.77737701000001</v>
      </c>
      <c r="AW26" s="408">
        <v>604.38247223999997</v>
      </c>
      <c r="AX26" s="408">
        <v>866.37675518000003</v>
      </c>
      <c r="AY26" s="380">
        <v>886.53579999999999</v>
      </c>
      <c r="AZ26" s="380">
        <v>731.99019999999996</v>
      </c>
      <c r="BA26" s="380">
        <v>603.34749999999997</v>
      </c>
      <c r="BB26" s="380">
        <v>401.65449999999998</v>
      </c>
      <c r="BC26" s="380">
        <v>231.83949999999999</v>
      </c>
      <c r="BD26" s="380">
        <v>62.186709999999998</v>
      </c>
      <c r="BE26" s="380">
        <v>11.609389999999999</v>
      </c>
      <c r="BF26" s="380">
        <v>19.950579999999999</v>
      </c>
      <c r="BG26" s="380">
        <v>92.16583</v>
      </c>
      <c r="BH26" s="380">
        <v>326.38319999999999</v>
      </c>
      <c r="BI26" s="380">
        <v>606.37720000000002</v>
      </c>
      <c r="BJ26" s="380">
        <v>859.25369999999998</v>
      </c>
      <c r="BK26" s="380">
        <v>894.02739999999994</v>
      </c>
      <c r="BL26" s="380">
        <v>743.0847</v>
      </c>
      <c r="BM26" s="380">
        <v>613.65700000000004</v>
      </c>
      <c r="BN26" s="380">
        <v>402.90379999999999</v>
      </c>
      <c r="BO26" s="380">
        <v>227.51400000000001</v>
      </c>
      <c r="BP26" s="380">
        <v>66.024270000000001</v>
      </c>
      <c r="BQ26" s="380">
        <v>10.80833</v>
      </c>
      <c r="BR26" s="380">
        <v>20.330079999999999</v>
      </c>
      <c r="BS26" s="380">
        <v>95.764939999999996</v>
      </c>
      <c r="BT26" s="380">
        <v>335.81020000000001</v>
      </c>
      <c r="BU26" s="380">
        <v>599.49210000000005</v>
      </c>
      <c r="BV26" s="380">
        <v>853.93600000000004</v>
      </c>
    </row>
    <row r="27" spans="1:74" ht="11.05" customHeight="1" x14ac:dyDescent="0.2">
      <c r="A27" s="6" t="s">
        <v>79</v>
      </c>
      <c r="B27" s="784" t="s">
        <v>1035</v>
      </c>
      <c r="C27" s="408">
        <v>546.17967149000003</v>
      </c>
      <c r="D27" s="408">
        <v>481.73987857999998</v>
      </c>
      <c r="E27" s="408">
        <v>435.34133186000003</v>
      </c>
      <c r="F27" s="408">
        <v>300.03421041000001</v>
      </c>
      <c r="G27" s="408">
        <v>188.48146123000001</v>
      </c>
      <c r="H27" s="408">
        <v>64.302948075000003</v>
      </c>
      <c r="I27" s="408">
        <v>16.894309935999999</v>
      </c>
      <c r="J27" s="408">
        <v>13.566780422000001</v>
      </c>
      <c r="K27" s="408">
        <v>50.001436695000002</v>
      </c>
      <c r="L27" s="408">
        <v>178.66457382999999</v>
      </c>
      <c r="M27" s="408">
        <v>389.10791633999997</v>
      </c>
      <c r="N27" s="408">
        <v>580.67972129999998</v>
      </c>
      <c r="O27" s="408">
        <v>545.47161799000003</v>
      </c>
      <c r="P27" s="408">
        <v>473.05758473999998</v>
      </c>
      <c r="Q27" s="408">
        <v>438.32481661000003</v>
      </c>
      <c r="R27" s="408">
        <v>290.24971612000002</v>
      </c>
      <c r="S27" s="408">
        <v>177.45575252</v>
      </c>
      <c r="T27" s="408">
        <v>55.496009127999997</v>
      </c>
      <c r="U27" s="408">
        <v>14.651678269</v>
      </c>
      <c r="V27" s="408">
        <v>12.806640557</v>
      </c>
      <c r="W27" s="408">
        <v>51.333553395000003</v>
      </c>
      <c r="X27" s="408">
        <v>183.75779179</v>
      </c>
      <c r="Y27" s="408">
        <v>373.52991692000001</v>
      </c>
      <c r="Z27" s="408">
        <v>580.30880681999997</v>
      </c>
      <c r="AA27" s="408">
        <v>545.80243976999998</v>
      </c>
      <c r="AB27" s="408">
        <v>471.26821797999997</v>
      </c>
      <c r="AC27" s="408">
        <v>427.11057146000002</v>
      </c>
      <c r="AD27" s="408">
        <v>291.90773452000002</v>
      </c>
      <c r="AE27" s="408">
        <v>180.11441431</v>
      </c>
      <c r="AF27" s="408">
        <v>51.218003111000002</v>
      </c>
      <c r="AG27" s="408">
        <v>13.150159325000001</v>
      </c>
      <c r="AH27" s="408">
        <v>12.128066075</v>
      </c>
      <c r="AI27" s="408">
        <v>50.107897428999998</v>
      </c>
      <c r="AJ27" s="408">
        <v>179.65383614999999</v>
      </c>
      <c r="AK27" s="408">
        <v>387.88408658999998</v>
      </c>
      <c r="AL27" s="408">
        <v>580.82438967999997</v>
      </c>
      <c r="AM27" s="408">
        <v>544.03351098999997</v>
      </c>
      <c r="AN27" s="408">
        <v>478.27997427999998</v>
      </c>
      <c r="AO27" s="408">
        <v>448.23321299000003</v>
      </c>
      <c r="AP27" s="408">
        <v>298.32838749000001</v>
      </c>
      <c r="AQ27" s="408">
        <v>183.28417995000001</v>
      </c>
      <c r="AR27" s="408">
        <v>56.578483345999999</v>
      </c>
      <c r="AS27" s="408">
        <v>13.049850554000001</v>
      </c>
      <c r="AT27" s="408">
        <v>11.652767474999999</v>
      </c>
      <c r="AU27" s="408">
        <v>52.049164009000002</v>
      </c>
      <c r="AV27" s="408">
        <v>172.96024133</v>
      </c>
      <c r="AW27" s="408">
        <v>386.84193880999999</v>
      </c>
      <c r="AX27" s="408">
        <v>568.73748359000001</v>
      </c>
      <c r="AY27" s="380">
        <v>557.48670000000004</v>
      </c>
      <c r="AZ27" s="380">
        <v>483.13630000000001</v>
      </c>
      <c r="BA27" s="380">
        <v>459.74529999999999</v>
      </c>
      <c r="BB27" s="380">
        <v>305.36779999999999</v>
      </c>
      <c r="BC27" s="380">
        <v>190.70480000000001</v>
      </c>
      <c r="BD27" s="380">
        <v>56.15466</v>
      </c>
      <c r="BE27" s="380">
        <v>12.92769</v>
      </c>
      <c r="BF27" s="380">
        <v>12.356870000000001</v>
      </c>
      <c r="BG27" s="380">
        <v>52.515459999999997</v>
      </c>
      <c r="BH27" s="380">
        <v>175.20959999999999</v>
      </c>
      <c r="BI27" s="380">
        <v>397.17759999999998</v>
      </c>
      <c r="BJ27" s="380">
        <v>564.88369999999998</v>
      </c>
      <c r="BK27" s="380">
        <v>567.79369999999994</v>
      </c>
      <c r="BL27" s="380">
        <v>496.12029999999999</v>
      </c>
      <c r="BM27" s="380">
        <v>474.15210000000002</v>
      </c>
      <c r="BN27" s="380">
        <v>307.83879999999999</v>
      </c>
      <c r="BO27" s="380">
        <v>188.6079</v>
      </c>
      <c r="BP27" s="380">
        <v>61.119619999999998</v>
      </c>
      <c r="BQ27" s="380">
        <v>14.171329999999999</v>
      </c>
      <c r="BR27" s="380">
        <v>12.93914</v>
      </c>
      <c r="BS27" s="380">
        <v>52.373240000000003</v>
      </c>
      <c r="BT27" s="380">
        <v>183.5889</v>
      </c>
      <c r="BU27" s="380">
        <v>389.44229999999999</v>
      </c>
      <c r="BV27" s="380">
        <v>559.49530000000004</v>
      </c>
    </row>
    <row r="28" spans="1:74" ht="11.05" customHeight="1" x14ac:dyDescent="0.2">
      <c r="A28" s="6"/>
      <c r="B28" s="784"/>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380"/>
      <c r="AZ28" s="380"/>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0"/>
    </row>
    <row r="29" spans="1:74" ht="11.05" customHeight="1" x14ac:dyDescent="0.2">
      <c r="A29" s="6"/>
      <c r="B29" s="98" t="s">
        <v>92</v>
      </c>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558"/>
      <c r="AZ29" s="558"/>
      <c r="BA29" s="558"/>
      <c r="BB29" s="558"/>
      <c r="BC29" s="558"/>
      <c r="BD29" s="558"/>
      <c r="BE29" s="558"/>
      <c r="BF29" s="558"/>
      <c r="BG29" s="558"/>
      <c r="BH29" s="558"/>
      <c r="BI29" s="558"/>
      <c r="BJ29" s="558"/>
      <c r="BK29" s="558"/>
      <c r="BL29" s="558"/>
      <c r="BM29" s="558"/>
      <c r="BN29" s="558"/>
      <c r="BO29" s="558"/>
      <c r="BP29" s="558"/>
      <c r="BQ29" s="558"/>
      <c r="BR29" s="558"/>
      <c r="BS29" s="558"/>
      <c r="BT29" s="558"/>
      <c r="BU29" s="558"/>
      <c r="BV29" s="558"/>
    </row>
    <row r="30" spans="1:74" ht="11.05" customHeight="1" x14ac:dyDescent="0.2">
      <c r="A30" s="6" t="s">
        <v>287</v>
      </c>
      <c r="B30" s="559" t="s">
        <v>1177</v>
      </c>
      <c r="C30" s="408">
        <v>9.7552369871</v>
      </c>
      <c r="D30" s="408">
        <v>12.057174921</v>
      </c>
      <c r="E30" s="408">
        <v>28.021786050999999</v>
      </c>
      <c r="F30" s="408">
        <v>36.153455842</v>
      </c>
      <c r="G30" s="408">
        <v>100.4702963</v>
      </c>
      <c r="H30" s="408">
        <v>273.91394320000001</v>
      </c>
      <c r="I30" s="408">
        <v>346.84906525999997</v>
      </c>
      <c r="J30" s="408">
        <v>357.33680164999998</v>
      </c>
      <c r="K30" s="408">
        <v>199.99507007</v>
      </c>
      <c r="L30" s="408">
        <v>84.077635663999999</v>
      </c>
      <c r="M30" s="408">
        <v>17.997552690999999</v>
      </c>
      <c r="N30" s="408">
        <v>25.538035780000001</v>
      </c>
      <c r="O30" s="408">
        <v>8.4242525510000004</v>
      </c>
      <c r="P30" s="408">
        <v>11.260588297</v>
      </c>
      <c r="Q30" s="408">
        <v>26.890371204000001</v>
      </c>
      <c r="R30" s="408">
        <v>48.755679065000002</v>
      </c>
      <c r="S30" s="408">
        <v>147.2827825</v>
      </c>
      <c r="T30" s="408">
        <v>269.80127011000002</v>
      </c>
      <c r="U30" s="408">
        <v>393.73474308999999</v>
      </c>
      <c r="V30" s="408">
        <v>358.79913636999999</v>
      </c>
      <c r="W30" s="408">
        <v>201.85759207999999</v>
      </c>
      <c r="X30" s="408">
        <v>55.078439846000002</v>
      </c>
      <c r="Y30" s="408">
        <v>23.187775995999999</v>
      </c>
      <c r="Z30" s="408">
        <v>10.816905758000001</v>
      </c>
      <c r="AA30" s="408">
        <v>16.512761774000001</v>
      </c>
      <c r="AB30" s="408">
        <v>19.577160684999999</v>
      </c>
      <c r="AC30" s="408">
        <v>31.125858813000001</v>
      </c>
      <c r="AD30" s="408">
        <v>43.494568147000003</v>
      </c>
      <c r="AE30" s="408">
        <v>108.99339349</v>
      </c>
      <c r="AF30" s="408">
        <v>209.71755404999999</v>
      </c>
      <c r="AG30" s="408">
        <v>389.55574178000001</v>
      </c>
      <c r="AH30" s="408">
        <v>349.16605378999998</v>
      </c>
      <c r="AI30" s="408">
        <v>202.87821012000001</v>
      </c>
      <c r="AJ30" s="408">
        <v>72.542066535999993</v>
      </c>
      <c r="AK30" s="408">
        <v>20.449994833000002</v>
      </c>
      <c r="AL30" s="408">
        <v>11.030499296</v>
      </c>
      <c r="AM30" s="408">
        <v>9.3909488081999992</v>
      </c>
      <c r="AN30" s="408">
        <v>12.620945643000001</v>
      </c>
      <c r="AO30" s="408">
        <v>31.116137164000001</v>
      </c>
      <c r="AP30" s="408">
        <v>46.229547584000002</v>
      </c>
      <c r="AQ30" s="408">
        <v>156.97754882999999</v>
      </c>
      <c r="AR30" s="408">
        <v>292.42282132999998</v>
      </c>
      <c r="AS30" s="408">
        <v>389.52477142999999</v>
      </c>
      <c r="AT30" s="408">
        <v>341.85003115000001</v>
      </c>
      <c r="AU30" s="408">
        <v>210.18207939000001</v>
      </c>
      <c r="AV30" s="408">
        <v>96.644581114000005</v>
      </c>
      <c r="AW30" s="408">
        <v>32.931845017000001</v>
      </c>
      <c r="AX30" s="408">
        <v>8.1872788202999995</v>
      </c>
      <c r="AY30" s="380">
        <v>10.056037775</v>
      </c>
      <c r="AZ30" s="380">
        <v>12.770122217000001</v>
      </c>
      <c r="BA30" s="380">
        <v>26.534461661999998</v>
      </c>
      <c r="BB30" s="380">
        <v>44.457370150000003</v>
      </c>
      <c r="BC30" s="380">
        <v>132.73291817</v>
      </c>
      <c r="BD30" s="380">
        <v>268.28882692000002</v>
      </c>
      <c r="BE30" s="380">
        <v>395.88389440999998</v>
      </c>
      <c r="BF30" s="380">
        <v>364.69401114999999</v>
      </c>
      <c r="BG30" s="380">
        <v>205.90793106999999</v>
      </c>
      <c r="BH30" s="380">
        <v>72.097169785000006</v>
      </c>
      <c r="BI30" s="380">
        <v>21.72595974</v>
      </c>
      <c r="BJ30" s="380">
        <v>11.762813168999999</v>
      </c>
      <c r="BK30" s="380">
        <v>11.329978284999999</v>
      </c>
      <c r="BL30" s="380">
        <v>12.883784816</v>
      </c>
      <c r="BM30" s="380">
        <v>26.774775918</v>
      </c>
      <c r="BN30" s="380">
        <v>44.86488361</v>
      </c>
      <c r="BO30" s="380">
        <v>133.82788683000001</v>
      </c>
      <c r="BP30" s="380">
        <v>270.31414646000002</v>
      </c>
      <c r="BQ30" s="380">
        <v>398.72600704000001</v>
      </c>
      <c r="BR30" s="380">
        <v>367.35311765</v>
      </c>
      <c r="BS30" s="380">
        <v>207.51265194000001</v>
      </c>
      <c r="BT30" s="380">
        <v>72.719493623999995</v>
      </c>
      <c r="BU30" s="380">
        <v>21.914283060999999</v>
      </c>
      <c r="BV30" s="380">
        <v>11.857512295999999</v>
      </c>
    </row>
    <row r="31" spans="1:74" ht="11.05" customHeight="1" x14ac:dyDescent="0.2">
      <c r="A31" s="6" t="s">
        <v>26</v>
      </c>
      <c r="B31" s="784" t="s">
        <v>1025</v>
      </c>
      <c r="C31" s="408">
        <v>1E-10</v>
      </c>
      <c r="D31" s="408">
        <v>1E-10</v>
      </c>
      <c r="E31" s="408">
        <v>1E-10</v>
      </c>
      <c r="F31" s="408">
        <v>1E-10</v>
      </c>
      <c r="G31" s="408">
        <v>7.8119307396000002</v>
      </c>
      <c r="H31" s="408">
        <v>132.82487513999999</v>
      </c>
      <c r="I31" s="408">
        <v>159.05087520000001</v>
      </c>
      <c r="J31" s="408">
        <v>237.64722791</v>
      </c>
      <c r="K31" s="408">
        <v>59.870949111999998</v>
      </c>
      <c r="L31" s="408">
        <v>6.8833472784999996</v>
      </c>
      <c r="M31" s="408">
        <v>1E-10</v>
      </c>
      <c r="N31" s="408">
        <v>1E-10</v>
      </c>
      <c r="O31" s="408">
        <v>1E-10</v>
      </c>
      <c r="P31" s="408">
        <v>1E-10</v>
      </c>
      <c r="Q31" s="408">
        <v>1E-10</v>
      </c>
      <c r="R31" s="408">
        <v>1E-10</v>
      </c>
      <c r="S31" s="408">
        <v>18.028425965</v>
      </c>
      <c r="T31" s="408">
        <v>62.871373396000003</v>
      </c>
      <c r="U31" s="408">
        <v>260.13169259</v>
      </c>
      <c r="V31" s="408">
        <v>272.99776639999999</v>
      </c>
      <c r="W31" s="408">
        <v>32.896963501999998</v>
      </c>
      <c r="X31" s="408">
        <v>1E-10</v>
      </c>
      <c r="Y31" s="408">
        <v>1E-10</v>
      </c>
      <c r="Z31" s="408">
        <v>1E-10</v>
      </c>
      <c r="AA31" s="408">
        <v>1E-10</v>
      </c>
      <c r="AB31" s="408">
        <v>1E-10</v>
      </c>
      <c r="AC31" s="408">
        <v>1E-10</v>
      </c>
      <c r="AD31" s="408">
        <v>1E-10</v>
      </c>
      <c r="AE31" s="408">
        <v>3.5175825660000002</v>
      </c>
      <c r="AF31" s="408">
        <v>48.207997972999998</v>
      </c>
      <c r="AG31" s="408">
        <v>273.14126205000002</v>
      </c>
      <c r="AH31" s="408">
        <v>133.41886434</v>
      </c>
      <c r="AI31" s="408">
        <v>57.790707273999999</v>
      </c>
      <c r="AJ31" s="408">
        <v>5.4103464711000004</v>
      </c>
      <c r="AK31" s="408">
        <v>1E-10</v>
      </c>
      <c r="AL31" s="408">
        <v>1E-10</v>
      </c>
      <c r="AM31" s="408">
        <v>1E-10</v>
      </c>
      <c r="AN31" s="408">
        <v>1E-10</v>
      </c>
      <c r="AO31" s="408">
        <v>1E-10</v>
      </c>
      <c r="AP31" s="408">
        <v>1E-10</v>
      </c>
      <c r="AQ31" s="408">
        <v>18.337433854</v>
      </c>
      <c r="AR31" s="408">
        <v>130.68046097000001</v>
      </c>
      <c r="AS31" s="408">
        <v>284.51918817000001</v>
      </c>
      <c r="AT31" s="408">
        <v>155.69991852000001</v>
      </c>
      <c r="AU31" s="408">
        <v>36.618329772000003</v>
      </c>
      <c r="AV31" s="408">
        <v>1E-10</v>
      </c>
      <c r="AW31" s="408">
        <v>1E-10</v>
      </c>
      <c r="AX31" s="408">
        <v>0</v>
      </c>
      <c r="AY31" s="380">
        <v>0</v>
      </c>
      <c r="AZ31" s="380">
        <v>0</v>
      </c>
      <c r="BA31" s="380">
        <v>0</v>
      </c>
      <c r="BB31" s="380">
        <v>0</v>
      </c>
      <c r="BC31" s="380">
        <v>10.599733388000001</v>
      </c>
      <c r="BD31" s="380">
        <v>88.522087167999999</v>
      </c>
      <c r="BE31" s="380">
        <v>256.82350038999999</v>
      </c>
      <c r="BF31" s="380">
        <v>208.29215313</v>
      </c>
      <c r="BG31" s="380">
        <v>43.840075480000003</v>
      </c>
      <c r="BH31" s="380">
        <v>0.97575091348999998</v>
      </c>
      <c r="BI31" s="380">
        <v>0</v>
      </c>
      <c r="BJ31" s="380">
        <v>0</v>
      </c>
      <c r="BK31" s="380">
        <v>0</v>
      </c>
      <c r="BL31" s="380">
        <v>0</v>
      </c>
      <c r="BM31" s="380">
        <v>0</v>
      </c>
      <c r="BN31" s="380">
        <v>0</v>
      </c>
      <c r="BO31" s="380">
        <v>10.705004803</v>
      </c>
      <c r="BP31" s="380">
        <v>89.418042365000005</v>
      </c>
      <c r="BQ31" s="380">
        <v>259.46011578999997</v>
      </c>
      <c r="BR31" s="380">
        <v>210.42970328999999</v>
      </c>
      <c r="BS31" s="380">
        <v>44.279216445000003</v>
      </c>
      <c r="BT31" s="380">
        <v>0.98553519103999998</v>
      </c>
      <c r="BU31" s="380">
        <v>0</v>
      </c>
      <c r="BV31" s="380">
        <v>0</v>
      </c>
    </row>
    <row r="32" spans="1:74" ht="11.05" customHeight="1" x14ac:dyDescent="0.2">
      <c r="A32" s="6" t="s">
        <v>27</v>
      </c>
      <c r="B32" s="784" t="s">
        <v>1026</v>
      </c>
      <c r="C32" s="408">
        <v>1E-10</v>
      </c>
      <c r="D32" s="408">
        <v>1E-10</v>
      </c>
      <c r="E32" s="408">
        <v>1E-10</v>
      </c>
      <c r="F32" s="408">
        <v>1E-10</v>
      </c>
      <c r="G32" s="408">
        <v>17.256992139000001</v>
      </c>
      <c r="H32" s="408">
        <v>165.31717266999999</v>
      </c>
      <c r="I32" s="408">
        <v>250.46243964000001</v>
      </c>
      <c r="J32" s="408">
        <v>286.33742991000003</v>
      </c>
      <c r="K32" s="408">
        <v>94.299285566999998</v>
      </c>
      <c r="L32" s="408">
        <v>23.161464303999999</v>
      </c>
      <c r="M32" s="408">
        <v>1E-10</v>
      </c>
      <c r="N32" s="408">
        <v>1E-10</v>
      </c>
      <c r="O32" s="408">
        <v>1E-10</v>
      </c>
      <c r="P32" s="408">
        <v>1E-10</v>
      </c>
      <c r="Q32" s="408">
        <v>1E-10</v>
      </c>
      <c r="R32" s="408">
        <v>1E-10</v>
      </c>
      <c r="S32" s="408">
        <v>39.920361798000002</v>
      </c>
      <c r="T32" s="408">
        <v>113.61403223000001</v>
      </c>
      <c r="U32" s="408">
        <v>310.83197804999998</v>
      </c>
      <c r="V32" s="408">
        <v>301.78138876000003</v>
      </c>
      <c r="W32" s="408">
        <v>71.561727863000002</v>
      </c>
      <c r="X32" s="408">
        <v>0.66434314588999999</v>
      </c>
      <c r="Y32" s="408">
        <v>1E-10</v>
      </c>
      <c r="Z32" s="408">
        <v>1E-10</v>
      </c>
      <c r="AA32" s="408">
        <v>1E-10</v>
      </c>
      <c r="AB32" s="408">
        <v>1E-10</v>
      </c>
      <c r="AC32" s="408">
        <v>1E-10</v>
      </c>
      <c r="AD32" s="408">
        <v>0.44408075614999998</v>
      </c>
      <c r="AE32" s="408">
        <v>11.970193427</v>
      </c>
      <c r="AF32" s="408">
        <v>78.146797672999995</v>
      </c>
      <c r="AG32" s="408">
        <v>308.54803831999999</v>
      </c>
      <c r="AH32" s="408">
        <v>191.14075953</v>
      </c>
      <c r="AI32" s="408">
        <v>81.790249063000005</v>
      </c>
      <c r="AJ32" s="408">
        <v>10.248888494999999</v>
      </c>
      <c r="AK32" s="408">
        <v>1E-10</v>
      </c>
      <c r="AL32" s="408">
        <v>1E-10</v>
      </c>
      <c r="AM32" s="408">
        <v>1E-10</v>
      </c>
      <c r="AN32" s="408">
        <v>1E-10</v>
      </c>
      <c r="AO32" s="408">
        <v>1E-10</v>
      </c>
      <c r="AP32" s="408">
        <v>1E-10</v>
      </c>
      <c r="AQ32" s="408">
        <v>50.847914774000003</v>
      </c>
      <c r="AR32" s="408">
        <v>192.22337125999999</v>
      </c>
      <c r="AS32" s="408">
        <v>330.977125</v>
      </c>
      <c r="AT32" s="408">
        <v>214.666347</v>
      </c>
      <c r="AU32" s="408">
        <v>72.002982904000007</v>
      </c>
      <c r="AV32" s="408">
        <v>6.8762539444000002</v>
      </c>
      <c r="AW32" s="408">
        <v>1E-10</v>
      </c>
      <c r="AX32" s="408">
        <v>0</v>
      </c>
      <c r="AY32" s="380">
        <v>0</v>
      </c>
      <c r="AZ32" s="380">
        <v>0</v>
      </c>
      <c r="BA32" s="380">
        <v>0</v>
      </c>
      <c r="BB32" s="380">
        <v>0</v>
      </c>
      <c r="BC32" s="380">
        <v>33.428648244000001</v>
      </c>
      <c r="BD32" s="380">
        <v>149.3444203</v>
      </c>
      <c r="BE32" s="380">
        <v>315.06208362000001</v>
      </c>
      <c r="BF32" s="380">
        <v>259.44232381</v>
      </c>
      <c r="BG32" s="380">
        <v>82.263892088999995</v>
      </c>
      <c r="BH32" s="380">
        <v>5.0832311925999996</v>
      </c>
      <c r="BI32" s="380">
        <v>0</v>
      </c>
      <c r="BJ32" s="380">
        <v>0</v>
      </c>
      <c r="BK32" s="380">
        <v>0</v>
      </c>
      <c r="BL32" s="380">
        <v>0</v>
      </c>
      <c r="BM32" s="380">
        <v>0</v>
      </c>
      <c r="BN32" s="380">
        <v>0</v>
      </c>
      <c r="BO32" s="380">
        <v>33.751006038</v>
      </c>
      <c r="BP32" s="380">
        <v>150.75304998999999</v>
      </c>
      <c r="BQ32" s="380">
        <v>317.97743036999998</v>
      </c>
      <c r="BR32" s="380">
        <v>261.84068158999997</v>
      </c>
      <c r="BS32" s="380">
        <v>83.037986918000001</v>
      </c>
      <c r="BT32" s="380">
        <v>5.1326688294</v>
      </c>
      <c r="BU32" s="380">
        <v>0</v>
      </c>
      <c r="BV32" s="380">
        <v>0</v>
      </c>
    </row>
    <row r="33" spans="1:74" ht="11.05" customHeight="1" x14ac:dyDescent="0.2">
      <c r="A33" s="6" t="s">
        <v>28</v>
      </c>
      <c r="B33" s="784" t="s">
        <v>1027</v>
      </c>
      <c r="C33" s="408">
        <v>1E-10</v>
      </c>
      <c r="D33" s="408">
        <v>1E-10</v>
      </c>
      <c r="E33" s="408">
        <v>2.1714983982999998</v>
      </c>
      <c r="F33" s="408">
        <v>0.26907264419999999</v>
      </c>
      <c r="G33" s="408">
        <v>35.172988781000001</v>
      </c>
      <c r="H33" s="408">
        <v>214.93583058999999</v>
      </c>
      <c r="I33" s="408">
        <v>238.11832480000001</v>
      </c>
      <c r="J33" s="408">
        <v>285.40466090000001</v>
      </c>
      <c r="K33" s="408">
        <v>105.46009823</v>
      </c>
      <c r="L33" s="408">
        <v>29.278685687999999</v>
      </c>
      <c r="M33" s="408">
        <v>1E-10</v>
      </c>
      <c r="N33" s="408">
        <v>0.41274088270999998</v>
      </c>
      <c r="O33" s="408">
        <v>1E-10</v>
      </c>
      <c r="P33" s="408">
        <v>1E-10</v>
      </c>
      <c r="Q33" s="408">
        <v>1.0565727304999999</v>
      </c>
      <c r="R33" s="408">
        <v>1E-10</v>
      </c>
      <c r="S33" s="408">
        <v>79.482089271999996</v>
      </c>
      <c r="T33" s="408">
        <v>177.32672531</v>
      </c>
      <c r="U33" s="408">
        <v>263.62705848000002</v>
      </c>
      <c r="V33" s="408">
        <v>218.87470476999999</v>
      </c>
      <c r="W33" s="408">
        <v>74.240650281000001</v>
      </c>
      <c r="X33" s="408">
        <v>1.6140113153</v>
      </c>
      <c r="Y33" s="408">
        <v>1E-10</v>
      </c>
      <c r="Z33" s="408">
        <v>1E-10</v>
      </c>
      <c r="AA33" s="408">
        <v>1E-10</v>
      </c>
      <c r="AB33" s="408">
        <v>1E-10</v>
      </c>
      <c r="AC33" s="408">
        <v>0.14547234262</v>
      </c>
      <c r="AD33" s="408">
        <v>0.6779958425</v>
      </c>
      <c r="AE33" s="408">
        <v>48.295609249000002</v>
      </c>
      <c r="AF33" s="408">
        <v>130.30319302000001</v>
      </c>
      <c r="AG33" s="408">
        <v>245.73884795000001</v>
      </c>
      <c r="AH33" s="408">
        <v>188.07725044</v>
      </c>
      <c r="AI33" s="408">
        <v>88.053534553000006</v>
      </c>
      <c r="AJ33" s="408">
        <v>10.156894643999999</v>
      </c>
      <c r="AK33" s="408">
        <v>1E-10</v>
      </c>
      <c r="AL33" s="408">
        <v>1E-10</v>
      </c>
      <c r="AM33" s="408">
        <v>1E-10</v>
      </c>
      <c r="AN33" s="408">
        <v>1E-10</v>
      </c>
      <c r="AO33" s="408">
        <v>2.6736458126999998</v>
      </c>
      <c r="AP33" s="408">
        <v>3.1740886945</v>
      </c>
      <c r="AQ33" s="408">
        <v>101.75134762</v>
      </c>
      <c r="AR33" s="408">
        <v>205.28243706000001</v>
      </c>
      <c r="AS33" s="408">
        <v>233.32844506999999</v>
      </c>
      <c r="AT33" s="408">
        <v>222.84714657999999</v>
      </c>
      <c r="AU33" s="408">
        <v>112.87195287</v>
      </c>
      <c r="AV33" s="408">
        <v>15.990254151</v>
      </c>
      <c r="AW33" s="408">
        <v>1E-10</v>
      </c>
      <c r="AX33" s="408">
        <v>0</v>
      </c>
      <c r="AY33" s="380">
        <v>0</v>
      </c>
      <c r="AZ33" s="380">
        <v>0</v>
      </c>
      <c r="BA33" s="380">
        <v>1.1913279414</v>
      </c>
      <c r="BB33" s="380">
        <v>1.3518057567999999</v>
      </c>
      <c r="BC33" s="380">
        <v>64.280476406000005</v>
      </c>
      <c r="BD33" s="380">
        <v>179.10327948</v>
      </c>
      <c r="BE33" s="380">
        <v>282.33758747000002</v>
      </c>
      <c r="BF33" s="380">
        <v>235.32259902000001</v>
      </c>
      <c r="BG33" s="380">
        <v>80.445577521999994</v>
      </c>
      <c r="BH33" s="380">
        <v>6.9813324029999997</v>
      </c>
      <c r="BI33" s="380">
        <v>0</v>
      </c>
      <c r="BJ33" s="380">
        <v>0</v>
      </c>
      <c r="BK33" s="380">
        <v>0</v>
      </c>
      <c r="BL33" s="380">
        <v>0</v>
      </c>
      <c r="BM33" s="380">
        <v>1.1969920584</v>
      </c>
      <c r="BN33" s="380">
        <v>1.3587177197</v>
      </c>
      <c r="BO33" s="380">
        <v>64.643555770999996</v>
      </c>
      <c r="BP33" s="380">
        <v>180.12482824</v>
      </c>
      <c r="BQ33" s="380">
        <v>283.96233962999997</v>
      </c>
      <c r="BR33" s="380">
        <v>236.67488743000001</v>
      </c>
      <c r="BS33" s="380">
        <v>80.901899853000003</v>
      </c>
      <c r="BT33" s="380">
        <v>7.0205322572000002</v>
      </c>
      <c r="BU33" s="380">
        <v>0</v>
      </c>
      <c r="BV33" s="380">
        <v>0</v>
      </c>
    </row>
    <row r="34" spans="1:74" ht="11.05" customHeight="1" x14ac:dyDescent="0.2">
      <c r="A34" s="6" t="s">
        <v>29</v>
      </c>
      <c r="B34" s="784" t="s">
        <v>1028</v>
      </c>
      <c r="C34" s="408">
        <v>1E-10</v>
      </c>
      <c r="D34" s="408">
        <v>1E-10</v>
      </c>
      <c r="E34" s="408">
        <v>8.3599423348999995</v>
      </c>
      <c r="F34" s="408">
        <v>2.9432444324000002</v>
      </c>
      <c r="G34" s="408">
        <v>43.055247418999997</v>
      </c>
      <c r="H34" s="408">
        <v>266.54944588000001</v>
      </c>
      <c r="I34" s="408">
        <v>302.30730017000002</v>
      </c>
      <c r="J34" s="408">
        <v>299.71634339000002</v>
      </c>
      <c r="K34" s="408">
        <v>147.15137869</v>
      </c>
      <c r="L34" s="408">
        <v>21.874602021000001</v>
      </c>
      <c r="M34" s="408">
        <v>1E-10</v>
      </c>
      <c r="N34" s="408">
        <v>1.275062787</v>
      </c>
      <c r="O34" s="408">
        <v>1E-10</v>
      </c>
      <c r="P34" s="408">
        <v>1E-10</v>
      </c>
      <c r="Q34" s="408">
        <v>2.8068341421</v>
      </c>
      <c r="R34" s="408">
        <v>2.2090580184999999</v>
      </c>
      <c r="S34" s="408">
        <v>71.506669044000006</v>
      </c>
      <c r="T34" s="408">
        <v>232.17923278999999</v>
      </c>
      <c r="U34" s="408">
        <v>337.82031505999998</v>
      </c>
      <c r="V34" s="408">
        <v>275.59816366000001</v>
      </c>
      <c r="W34" s="408">
        <v>120.91895786000001</v>
      </c>
      <c r="X34" s="408">
        <v>7.4267821294000003</v>
      </c>
      <c r="Y34" s="408">
        <v>1E-10</v>
      </c>
      <c r="Z34" s="408">
        <v>1E-10</v>
      </c>
      <c r="AA34" s="408">
        <v>1E-10</v>
      </c>
      <c r="AB34" s="408">
        <v>1E-10</v>
      </c>
      <c r="AC34" s="408">
        <v>0.98939067210999998</v>
      </c>
      <c r="AD34" s="408">
        <v>4.8888288494000003</v>
      </c>
      <c r="AE34" s="408">
        <v>89.297616313999995</v>
      </c>
      <c r="AF34" s="408">
        <v>226.41187785</v>
      </c>
      <c r="AG34" s="408">
        <v>282.61346886000001</v>
      </c>
      <c r="AH34" s="408">
        <v>280.46699708</v>
      </c>
      <c r="AI34" s="408">
        <v>147.06054878</v>
      </c>
      <c r="AJ34" s="408">
        <v>13.778581281999999</v>
      </c>
      <c r="AK34" s="408">
        <v>1E-10</v>
      </c>
      <c r="AL34" s="408">
        <v>1E-10</v>
      </c>
      <c r="AM34" s="408">
        <v>1E-10</v>
      </c>
      <c r="AN34" s="408">
        <v>4.1237043690000004</v>
      </c>
      <c r="AO34" s="408">
        <v>7.0426978018000002</v>
      </c>
      <c r="AP34" s="408">
        <v>10.229873849000001</v>
      </c>
      <c r="AQ34" s="408">
        <v>87.134045361000005</v>
      </c>
      <c r="AR34" s="408">
        <v>234.49591233000001</v>
      </c>
      <c r="AS34" s="408">
        <v>278.21607847000001</v>
      </c>
      <c r="AT34" s="408">
        <v>251.07681557000001</v>
      </c>
      <c r="AU34" s="408">
        <v>143.51348708</v>
      </c>
      <c r="AV34" s="408">
        <v>32.335221091000001</v>
      </c>
      <c r="AW34" s="408">
        <v>0.28426803874000001</v>
      </c>
      <c r="AX34" s="408">
        <v>0</v>
      </c>
      <c r="AY34" s="380">
        <v>0</v>
      </c>
      <c r="AZ34" s="380">
        <v>0.14790976190999999</v>
      </c>
      <c r="BA34" s="380">
        <v>4.5426327728000002</v>
      </c>
      <c r="BB34" s="380">
        <v>6.4366777683</v>
      </c>
      <c r="BC34" s="380">
        <v>71.903155411</v>
      </c>
      <c r="BD34" s="380">
        <v>219.12767812000001</v>
      </c>
      <c r="BE34" s="380">
        <v>341.49502296000003</v>
      </c>
      <c r="BF34" s="380">
        <v>283.24039053000001</v>
      </c>
      <c r="BG34" s="380">
        <v>108.77011478999999</v>
      </c>
      <c r="BH34" s="380">
        <v>10.438207679</v>
      </c>
      <c r="BI34" s="380">
        <v>0.31536791931000002</v>
      </c>
      <c r="BJ34" s="380">
        <v>0</v>
      </c>
      <c r="BK34" s="380">
        <v>0</v>
      </c>
      <c r="BL34" s="380">
        <v>0.14825110039</v>
      </c>
      <c r="BM34" s="380">
        <v>4.5610052747000003</v>
      </c>
      <c r="BN34" s="380">
        <v>6.4634121116000003</v>
      </c>
      <c r="BO34" s="380">
        <v>72.236735494000001</v>
      </c>
      <c r="BP34" s="380">
        <v>220.18323536</v>
      </c>
      <c r="BQ34" s="380">
        <v>343.18685307999999</v>
      </c>
      <c r="BR34" s="380">
        <v>284.60954930000003</v>
      </c>
      <c r="BS34" s="380">
        <v>109.26183734999999</v>
      </c>
      <c r="BT34" s="380">
        <v>10.479641346999999</v>
      </c>
      <c r="BU34" s="380">
        <v>0.31681158666999998</v>
      </c>
      <c r="BV34" s="380">
        <v>0</v>
      </c>
    </row>
    <row r="35" spans="1:74" ht="11.05" customHeight="1" x14ac:dyDescent="0.2">
      <c r="A35" s="6" t="s">
        <v>192</v>
      </c>
      <c r="B35" s="784" t="s">
        <v>1087</v>
      </c>
      <c r="C35" s="408">
        <v>30.034697810000001</v>
      </c>
      <c r="D35" s="408">
        <v>50.359295844999998</v>
      </c>
      <c r="E35" s="408">
        <v>73.401950894999999</v>
      </c>
      <c r="F35" s="408">
        <v>80.608838272</v>
      </c>
      <c r="G35" s="408">
        <v>187.50959323000001</v>
      </c>
      <c r="H35" s="408">
        <v>346.79250115999997</v>
      </c>
      <c r="I35" s="408">
        <v>437.11362365999997</v>
      </c>
      <c r="J35" s="408">
        <v>455.53729592000002</v>
      </c>
      <c r="K35" s="408">
        <v>280.18542632999998</v>
      </c>
      <c r="L35" s="408">
        <v>177.72518115</v>
      </c>
      <c r="M35" s="408">
        <v>40.559668567000003</v>
      </c>
      <c r="N35" s="408">
        <v>65.981327324999995</v>
      </c>
      <c r="O35" s="408">
        <v>27.848412828000001</v>
      </c>
      <c r="P35" s="408">
        <v>45.122410412999997</v>
      </c>
      <c r="Q35" s="408">
        <v>83.651346677000006</v>
      </c>
      <c r="R35" s="408">
        <v>97.547399245999998</v>
      </c>
      <c r="S35" s="408">
        <v>240.43884955999999</v>
      </c>
      <c r="T35" s="408">
        <v>375.57679137999997</v>
      </c>
      <c r="U35" s="408">
        <v>482.08568690999999</v>
      </c>
      <c r="V35" s="408">
        <v>440.13540649999999</v>
      </c>
      <c r="W35" s="408">
        <v>277.96196564000002</v>
      </c>
      <c r="X35" s="408">
        <v>106.46338517</v>
      </c>
      <c r="Y35" s="408">
        <v>88.138434344000004</v>
      </c>
      <c r="Z35" s="408">
        <v>37.367008007999999</v>
      </c>
      <c r="AA35" s="408">
        <v>48.313167020000002</v>
      </c>
      <c r="AB35" s="408">
        <v>68.612632335000001</v>
      </c>
      <c r="AC35" s="408">
        <v>81.713294345999998</v>
      </c>
      <c r="AD35" s="408">
        <v>116.35790598</v>
      </c>
      <c r="AE35" s="408">
        <v>175.28368370999999</v>
      </c>
      <c r="AF35" s="408">
        <v>293.30948760000001</v>
      </c>
      <c r="AG35" s="408">
        <v>486.99534985999998</v>
      </c>
      <c r="AH35" s="408">
        <v>460.80266778999999</v>
      </c>
      <c r="AI35" s="408">
        <v>289.72327884999999</v>
      </c>
      <c r="AJ35" s="408">
        <v>136.89054709000001</v>
      </c>
      <c r="AK35" s="408">
        <v>64.806502081999994</v>
      </c>
      <c r="AL35" s="408">
        <v>37.495973841999998</v>
      </c>
      <c r="AM35" s="408">
        <v>35.504515529000003</v>
      </c>
      <c r="AN35" s="408">
        <v>28.882484753</v>
      </c>
      <c r="AO35" s="408">
        <v>81.927904081999998</v>
      </c>
      <c r="AP35" s="408">
        <v>88.590155639000002</v>
      </c>
      <c r="AQ35" s="408">
        <v>270.95663904000003</v>
      </c>
      <c r="AR35" s="408">
        <v>398.46568575999999</v>
      </c>
      <c r="AS35" s="408">
        <v>501.39284585000001</v>
      </c>
      <c r="AT35" s="408">
        <v>436.9297431</v>
      </c>
      <c r="AU35" s="408">
        <v>308.11911015999999</v>
      </c>
      <c r="AV35" s="408">
        <v>148.2384936</v>
      </c>
      <c r="AW35" s="408">
        <v>85.386695547000002</v>
      </c>
      <c r="AX35" s="408">
        <v>22.435343808999999</v>
      </c>
      <c r="AY35" s="380">
        <v>36.128211233999998</v>
      </c>
      <c r="AZ35" s="380">
        <v>39.914626785999999</v>
      </c>
      <c r="BA35" s="380">
        <v>63.491990618000003</v>
      </c>
      <c r="BB35" s="380">
        <v>96.472466329</v>
      </c>
      <c r="BC35" s="380">
        <v>229.03248027999999</v>
      </c>
      <c r="BD35" s="380">
        <v>388.58235279000002</v>
      </c>
      <c r="BE35" s="380">
        <v>501.29512650999999</v>
      </c>
      <c r="BF35" s="380">
        <v>469.29825146000002</v>
      </c>
      <c r="BG35" s="380">
        <v>316.90572408999998</v>
      </c>
      <c r="BH35" s="380">
        <v>152.34862659999999</v>
      </c>
      <c r="BI35" s="380">
        <v>63.412788816999999</v>
      </c>
      <c r="BJ35" s="380">
        <v>42.823176527999998</v>
      </c>
      <c r="BK35" s="380">
        <v>36.029229755999999</v>
      </c>
      <c r="BL35" s="380">
        <v>40.179081105000002</v>
      </c>
      <c r="BM35" s="380">
        <v>63.909352601000002</v>
      </c>
      <c r="BN35" s="380">
        <v>97.105266227000001</v>
      </c>
      <c r="BO35" s="380">
        <v>230.47983445</v>
      </c>
      <c r="BP35" s="380">
        <v>390.93680432000002</v>
      </c>
      <c r="BQ35" s="380">
        <v>504.24858293</v>
      </c>
      <c r="BR35" s="380">
        <v>472.08978764</v>
      </c>
      <c r="BS35" s="380">
        <v>318.86335996000003</v>
      </c>
      <c r="BT35" s="380">
        <v>153.32959559</v>
      </c>
      <c r="BU35" s="380">
        <v>63.824051384999997</v>
      </c>
      <c r="BV35" s="380">
        <v>43.101570529999996</v>
      </c>
    </row>
    <row r="36" spans="1:74" ht="11.05" customHeight="1" x14ac:dyDescent="0.2">
      <c r="A36" s="6" t="s">
        <v>30</v>
      </c>
      <c r="B36" s="784" t="s">
        <v>1030</v>
      </c>
      <c r="C36" s="408">
        <v>5.4958552280999999</v>
      </c>
      <c r="D36" s="408">
        <v>1.0814056414</v>
      </c>
      <c r="E36" s="408">
        <v>33.598345137999999</v>
      </c>
      <c r="F36" s="408">
        <v>17.272858496000001</v>
      </c>
      <c r="G36" s="408">
        <v>108.09478457</v>
      </c>
      <c r="H36" s="408">
        <v>306.45899563</v>
      </c>
      <c r="I36" s="408">
        <v>396.66778170999999</v>
      </c>
      <c r="J36" s="408">
        <v>410.43080805</v>
      </c>
      <c r="K36" s="408">
        <v>206.85011613</v>
      </c>
      <c r="L36" s="408">
        <v>97.806231449999999</v>
      </c>
      <c r="M36" s="408">
        <v>1.9422550668</v>
      </c>
      <c r="N36" s="408">
        <v>25.191362836</v>
      </c>
      <c r="O36" s="408">
        <v>2.760386783</v>
      </c>
      <c r="P36" s="408">
        <v>3.0186368633999998</v>
      </c>
      <c r="Q36" s="408">
        <v>22.312872287000001</v>
      </c>
      <c r="R36" s="408">
        <v>24.676165438999998</v>
      </c>
      <c r="S36" s="408">
        <v>205.96849429</v>
      </c>
      <c r="T36" s="408">
        <v>367.08450476000002</v>
      </c>
      <c r="U36" s="408">
        <v>480.07191441999998</v>
      </c>
      <c r="V36" s="408">
        <v>384.79418382</v>
      </c>
      <c r="W36" s="408">
        <v>200.16304446999999</v>
      </c>
      <c r="X36" s="408">
        <v>29.18343119</v>
      </c>
      <c r="Y36" s="408">
        <v>4.6469976894</v>
      </c>
      <c r="Z36" s="408">
        <v>3.0509032016000002</v>
      </c>
      <c r="AA36" s="408">
        <v>18.976747542999998</v>
      </c>
      <c r="AB36" s="408">
        <v>16.702253117000001</v>
      </c>
      <c r="AC36" s="408">
        <v>26.728885061</v>
      </c>
      <c r="AD36" s="408">
        <v>29.527524</v>
      </c>
      <c r="AE36" s="408">
        <v>140.58555530000001</v>
      </c>
      <c r="AF36" s="408">
        <v>269.60626201999997</v>
      </c>
      <c r="AG36" s="408">
        <v>429.19653553000001</v>
      </c>
      <c r="AH36" s="408">
        <v>417.22096142999999</v>
      </c>
      <c r="AI36" s="408">
        <v>245.93045956</v>
      </c>
      <c r="AJ36" s="408">
        <v>64.987320732000001</v>
      </c>
      <c r="AK36" s="408">
        <v>4.2687761728</v>
      </c>
      <c r="AL36" s="408">
        <v>2.6354036354999999</v>
      </c>
      <c r="AM36" s="408">
        <v>2.1887185633000001</v>
      </c>
      <c r="AN36" s="408">
        <v>9.9128594462000006</v>
      </c>
      <c r="AO36" s="408">
        <v>27.456675677</v>
      </c>
      <c r="AP36" s="408">
        <v>46.365250207999999</v>
      </c>
      <c r="AQ36" s="408">
        <v>218.51476443000001</v>
      </c>
      <c r="AR36" s="408">
        <v>355.50069925999998</v>
      </c>
      <c r="AS36" s="408">
        <v>444.73842803000002</v>
      </c>
      <c r="AT36" s="408">
        <v>411.49163879999998</v>
      </c>
      <c r="AU36" s="408">
        <v>250.23707640999999</v>
      </c>
      <c r="AV36" s="408">
        <v>79.228471959000004</v>
      </c>
      <c r="AW36" s="408">
        <v>28.531937135</v>
      </c>
      <c r="AX36" s="408">
        <v>0</v>
      </c>
      <c r="AY36" s="380">
        <v>5.2164745188000001</v>
      </c>
      <c r="AZ36" s="380">
        <v>4.8792810027</v>
      </c>
      <c r="BA36" s="380">
        <v>22.647236028999998</v>
      </c>
      <c r="BB36" s="380">
        <v>36.073130673999998</v>
      </c>
      <c r="BC36" s="380">
        <v>167.40842695000001</v>
      </c>
      <c r="BD36" s="380">
        <v>341.20600984999999</v>
      </c>
      <c r="BE36" s="380">
        <v>455.72498999999999</v>
      </c>
      <c r="BF36" s="380">
        <v>425.29552761000002</v>
      </c>
      <c r="BG36" s="380">
        <v>245.77658056999999</v>
      </c>
      <c r="BH36" s="380">
        <v>58.981929129999997</v>
      </c>
      <c r="BI36" s="380">
        <v>5.4774458772000001</v>
      </c>
      <c r="BJ36" s="380">
        <v>3.2201649865999999</v>
      </c>
      <c r="BK36" s="380">
        <v>6.2735970671999999</v>
      </c>
      <c r="BL36" s="380">
        <v>4.8920815889</v>
      </c>
      <c r="BM36" s="380">
        <v>22.728224905000001</v>
      </c>
      <c r="BN36" s="380">
        <v>36.198885892</v>
      </c>
      <c r="BO36" s="380">
        <v>168.08918777</v>
      </c>
      <c r="BP36" s="380">
        <v>342.66094973999998</v>
      </c>
      <c r="BQ36" s="380">
        <v>457.71780000000001</v>
      </c>
      <c r="BR36" s="380">
        <v>427.13644884000001</v>
      </c>
      <c r="BS36" s="380">
        <v>246.79100466</v>
      </c>
      <c r="BT36" s="380">
        <v>59.198427037999998</v>
      </c>
      <c r="BU36" s="380">
        <v>5.4916117736999999</v>
      </c>
      <c r="BV36" s="380">
        <v>3.2298839366999998</v>
      </c>
    </row>
    <row r="37" spans="1:74" ht="11.05" customHeight="1" x14ac:dyDescent="0.2">
      <c r="A37" s="6" t="s">
        <v>31</v>
      </c>
      <c r="B37" s="784" t="s">
        <v>1031</v>
      </c>
      <c r="C37" s="408">
        <v>15.117666084</v>
      </c>
      <c r="D37" s="408">
        <v>4.3732049696999997</v>
      </c>
      <c r="E37" s="408">
        <v>70.360008174000001</v>
      </c>
      <c r="F37" s="408">
        <v>84.030754142999996</v>
      </c>
      <c r="G37" s="408">
        <v>228.92530171000001</v>
      </c>
      <c r="H37" s="408">
        <v>456.62774067999999</v>
      </c>
      <c r="I37" s="408">
        <v>514.10370264000005</v>
      </c>
      <c r="J37" s="408">
        <v>554.52507400000002</v>
      </c>
      <c r="K37" s="408">
        <v>401.40508002000001</v>
      </c>
      <c r="L37" s="408">
        <v>208.64055683999999</v>
      </c>
      <c r="M37" s="408">
        <v>31.490398754000001</v>
      </c>
      <c r="N37" s="408">
        <v>74.580402754999994</v>
      </c>
      <c r="O37" s="408">
        <v>9.0775236915999997</v>
      </c>
      <c r="P37" s="408">
        <v>5.1468060131</v>
      </c>
      <c r="Q37" s="408">
        <v>40.987747761999998</v>
      </c>
      <c r="R37" s="408">
        <v>157.55915277</v>
      </c>
      <c r="S37" s="408">
        <v>386.39493750000003</v>
      </c>
      <c r="T37" s="408">
        <v>554.26132987000005</v>
      </c>
      <c r="U37" s="408">
        <v>681.53899193999996</v>
      </c>
      <c r="V37" s="408">
        <v>582.85485279</v>
      </c>
      <c r="W37" s="408">
        <v>404.38423161999998</v>
      </c>
      <c r="X37" s="408">
        <v>130.77122542999999</v>
      </c>
      <c r="Y37" s="408">
        <v>25.581866864999999</v>
      </c>
      <c r="Z37" s="408">
        <v>13.227471019999999</v>
      </c>
      <c r="AA37" s="408">
        <v>34.519570496999997</v>
      </c>
      <c r="AB37" s="408">
        <v>26.448771691000001</v>
      </c>
      <c r="AC37" s="408">
        <v>87.682665517999993</v>
      </c>
      <c r="AD37" s="408">
        <v>92.289503440999994</v>
      </c>
      <c r="AE37" s="408">
        <v>288.88250183999997</v>
      </c>
      <c r="AF37" s="408">
        <v>512.60070982000002</v>
      </c>
      <c r="AG37" s="408">
        <v>646.55669792000003</v>
      </c>
      <c r="AH37" s="408">
        <v>707.67879118999997</v>
      </c>
      <c r="AI37" s="408">
        <v>508.12552688</v>
      </c>
      <c r="AJ37" s="408">
        <v>169.93125185</v>
      </c>
      <c r="AK37" s="408">
        <v>28.231356467000001</v>
      </c>
      <c r="AL37" s="408">
        <v>15.554188063</v>
      </c>
      <c r="AM37" s="408">
        <v>7.5140270575999999</v>
      </c>
      <c r="AN37" s="408">
        <v>37.075659641999998</v>
      </c>
      <c r="AO37" s="408">
        <v>80.308937959999994</v>
      </c>
      <c r="AP37" s="408">
        <v>151.31923409000001</v>
      </c>
      <c r="AQ37" s="408">
        <v>368.99823004000001</v>
      </c>
      <c r="AR37" s="408">
        <v>526.28520172000003</v>
      </c>
      <c r="AS37" s="408">
        <v>552.69781259000001</v>
      </c>
      <c r="AT37" s="408">
        <v>629.39498307999997</v>
      </c>
      <c r="AU37" s="408">
        <v>400.0028858</v>
      </c>
      <c r="AV37" s="408">
        <v>262.99711805999999</v>
      </c>
      <c r="AW37" s="408">
        <v>93.120190050999994</v>
      </c>
      <c r="AX37" s="408">
        <v>18.432938754999999</v>
      </c>
      <c r="AY37" s="380">
        <v>15.786318125999999</v>
      </c>
      <c r="AZ37" s="380">
        <v>21.757488070000001</v>
      </c>
      <c r="BA37" s="380">
        <v>66.761815034999998</v>
      </c>
      <c r="BB37" s="380">
        <v>119.357455</v>
      </c>
      <c r="BC37" s="380">
        <v>308.49380387999997</v>
      </c>
      <c r="BD37" s="380">
        <v>507.61053977</v>
      </c>
      <c r="BE37" s="380">
        <v>621.05136617999995</v>
      </c>
      <c r="BF37" s="380">
        <v>617.25983589999998</v>
      </c>
      <c r="BG37" s="380">
        <v>409.16683853000001</v>
      </c>
      <c r="BH37" s="380">
        <v>162.10618559</v>
      </c>
      <c r="BI37" s="380">
        <v>40.525282945000001</v>
      </c>
      <c r="BJ37" s="380">
        <v>10.683383162</v>
      </c>
      <c r="BK37" s="380">
        <v>16.921391889999999</v>
      </c>
      <c r="BL37" s="380">
        <v>21.866528121999998</v>
      </c>
      <c r="BM37" s="380">
        <v>67.101712656999993</v>
      </c>
      <c r="BN37" s="380">
        <v>119.95738978999999</v>
      </c>
      <c r="BO37" s="380">
        <v>309.96507068</v>
      </c>
      <c r="BP37" s="380">
        <v>509.92266755999998</v>
      </c>
      <c r="BQ37" s="380">
        <v>623.83486596</v>
      </c>
      <c r="BR37" s="380">
        <v>620.05866986000001</v>
      </c>
      <c r="BS37" s="380">
        <v>411.04887115000002</v>
      </c>
      <c r="BT37" s="380">
        <v>162.91222497999999</v>
      </c>
      <c r="BU37" s="380">
        <v>40.740976897000003</v>
      </c>
      <c r="BV37" s="380">
        <v>10.734245617999999</v>
      </c>
    </row>
    <row r="38" spans="1:74" ht="11.05" customHeight="1" x14ac:dyDescent="0.2">
      <c r="A38" s="6" t="s">
        <v>33</v>
      </c>
      <c r="B38" s="784" t="s">
        <v>1032</v>
      </c>
      <c r="C38" s="408">
        <v>4.3649690360999999E-2</v>
      </c>
      <c r="D38" s="408">
        <v>2.8759380471</v>
      </c>
      <c r="E38" s="408">
        <v>7.0745135744000001</v>
      </c>
      <c r="F38" s="408">
        <v>59.437291158999997</v>
      </c>
      <c r="G38" s="408">
        <v>125.55408751</v>
      </c>
      <c r="H38" s="408">
        <v>347.57460990999999</v>
      </c>
      <c r="I38" s="408">
        <v>417.51181181999999</v>
      </c>
      <c r="J38" s="408">
        <v>331.01894554</v>
      </c>
      <c r="K38" s="408">
        <v>222.35751611000001</v>
      </c>
      <c r="L38" s="408">
        <v>45.122527382999998</v>
      </c>
      <c r="M38" s="408">
        <v>24.310145718000001</v>
      </c>
      <c r="N38" s="408">
        <v>1E-10</v>
      </c>
      <c r="O38" s="408">
        <v>1E-10</v>
      </c>
      <c r="P38" s="408">
        <v>1.7302242156000001</v>
      </c>
      <c r="Q38" s="408">
        <v>13.405456806</v>
      </c>
      <c r="R38" s="408">
        <v>52.212572932999997</v>
      </c>
      <c r="S38" s="408">
        <v>126.86982739</v>
      </c>
      <c r="T38" s="408">
        <v>290.23855028999998</v>
      </c>
      <c r="U38" s="408">
        <v>430.85933949000002</v>
      </c>
      <c r="V38" s="408">
        <v>357.93539958999997</v>
      </c>
      <c r="W38" s="408">
        <v>244.59743048000001</v>
      </c>
      <c r="X38" s="408">
        <v>66.656416015999994</v>
      </c>
      <c r="Y38" s="408">
        <v>1.4441759097</v>
      </c>
      <c r="Z38" s="408">
        <v>1E-10</v>
      </c>
      <c r="AA38" s="408">
        <v>1E-10</v>
      </c>
      <c r="AB38" s="408">
        <v>1E-10</v>
      </c>
      <c r="AC38" s="408">
        <v>3.4671490263</v>
      </c>
      <c r="AD38" s="408">
        <v>40.398064777999998</v>
      </c>
      <c r="AE38" s="408">
        <v>117.25456251</v>
      </c>
      <c r="AF38" s="408">
        <v>193.44468423999999</v>
      </c>
      <c r="AG38" s="408">
        <v>460.78250477</v>
      </c>
      <c r="AH38" s="408">
        <v>361.51451313000001</v>
      </c>
      <c r="AI38" s="408">
        <v>201.95032904999999</v>
      </c>
      <c r="AJ38" s="408">
        <v>85.514649822999999</v>
      </c>
      <c r="AK38" s="408">
        <v>13.051062269000001</v>
      </c>
      <c r="AL38" s="408">
        <v>1E-10</v>
      </c>
      <c r="AM38" s="408">
        <v>1E-10</v>
      </c>
      <c r="AN38" s="408">
        <v>2.3134733436000001</v>
      </c>
      <c r="AO38" s="408">
        <v>6.6513748332000002</v>
      </c>
      <c r="AP38" s="408">
        <v>34.994081762</v>
      </c>
      <c r="AQ38" s="408">
        <v>114.71263741999999</v>
      </c>
      <c r="AR38" s="408">
        <v>337.26377506</v>
      </c>
      <c r="AS38" s="408">
        <v>444.40676124999999</v>
      </c>
      <c r="AT38" s="408">
        <v>381.98654493999999</v>
      </c>
      <c r="AU38" s="408">
        <v>252.65284833999999</v>
      </c>
      <c r="AV38" s="408">
        <v>124.02590907</v>
      </c>
      <c r="AW38" s="408">
        <v>3.4742403069000001</v>
      </c>
      <c r="AX38" s="408">
        <v>0</v>
      </c>
      <c r="AY38" s="380">
        <v>0.90255292948999999</v>
      </c>
      <c r="AZ38" s="380">
        <v>3.7898659764999998</v>
      </c>
      <c r="BA38" s="380">
        <v>15.519232329999999</v>
      </c>
      <c r="BB38" s="380">
        <v>43.564945952999999</v>
      </c>
      <c r="BC38" s="380">
        <v>125.38022897</v>
      </c>
      <c r="BD38" s="380">
        <v>281.49556217000003</v>
      </c>
      <c r="BE38" s="380">
        <v>423.14398249999999</v>
      </c>
      <c r="BF38" s="380">
        <v>374.04464571</v>
      </c>
      <c r="BG38" s="380">
        <v>217.16247102</v>
      </c>
      <c r="BH38" s="380">
        <v>72.718264525999999</v>
      </c>
      <c r="BI38" s="380">
        <v>10.233699554999999</v>
      </c>
      <c r="BJ38" s="380">
        <v>0</v>
      </c>
      <c r="BK38" s="380">
        <v>1.0624008999000001</v>
      </c>
      <c r="BL38" s="380">
        <v>3.8070715766999998</v>
      </c>
      <c r="BM38" s="380">
        <v>15.58805793</v>
      </c>
      <c r="BN38" s="380">
        <v>43.753983832999999</v>
      </c>
      <c r="BO38" s="380">
        <v>125.91372629999999</v>
      </c>
      <c r="BP38" s="380">
        <v>282.72810602999999</v>
      </c>
      <c r="BQ38" s="380">
        <v>425.15726307</v>
      </c>
      <c r="BR38" s="380">
        <v>375.80996161000002</v>
      </c>
      <c r="BS38" s="380">
        <v>218.13819634999999</v>
      </c>
      <c r="BT38" s="380">
        <v>73.051494852999994</v>
      </c>
      <c r="BU38" s="380">
        <v>10.284541311</v>
      </c>
      <c r="BV38" s="380">
        <v>0</v>
      </c>
    </row>
    <row r="39" spans="1:74" ht="11.05" customHeight="1" x14ac:dyDescent="0.2">
      <c r="A39" s="6" t="s">
        <v>34</v>
      </c>
      <c r="B39" s="784" t="s">
        <v>1035</v>
      </c>
      <c r="C39" s="408">
        <v>9.5681215881000004</v>
      </c>
      <c r="D39" s="408">
        <v>7.0773123844999999</v>
      </c>
      <c r="E39" s="408">
        <v>7.5676664906999997</v>
      </c>
      <c r="F39" s="408">
        <v>23.582507885999998</v>
      </c>
      <c r="G39" s="408">
        <v>50.809262322000002</v>
      </c>
      <c r="H39" s="408">
        <v>175.47207940999999</v>
      </c>
      <c r="I39" s="408">
        <v>296.22533378000003</v>
      </c>
      <c r="J39" s="408">
        <v>251.56257285000001</v>
      </c>
      <c r="K39" s="408">
        <v>158.25034743000001</v>
      </c>
      <c r="L39" s="408">
        <v>26.897796461999999</v>
      </c>
      <c r="M39" s="408">
        <v>24.533444730999999</v>
      </c>
      <c r="N39" s="408">
        <v>8.2072829532</v>
      </c>
      <c r="O39" s="408">
        <v>9.4309645987999993</v>
      </c>
      <c r="P39" s="408">
        <v>7.4716034905999997</v>
      </c>
      <c r="Q39" s="408">
        <v>13.736538848</v>
      </c>
      <c r="R39" s="408">
        <v>23.424620652000002</v>
      </c>
      <c r="S39" s="408">
        <v>42.321188925999998</v>
      </c>
      <c r="T39" s="408">
        <v>145.92695852</v>
      </c>
      <c r="U39" s="408">
        <v>247.24464121</v>
      </c>
      <c r="V39" s="408">
        <v>297.26175246000003</v>
      </c>
      <c r="W39" s="408">
        <v>222.32539029</v>
      </c>
      <c r="X39" s="408">
        <v>59.252405244000002</v>
      </c>
      <c r="Y39" s="408">
        <v>10.637235256</v>
      </c>
      <c r="Z39" s="408">
        <v>8.6922785905000008</v>
      </c>
      <c r="AA39" s="408">
        <v>7.7741172674000003</v>
      </c>
      <c r="AB39" s="408">
        <v>8.2593545899999992</v>
      </c>
      <c r="AC39" s="408">
        <v>9.6892192885000004</v>
      </c>
      <c r="AD39" s="408">
        <v>18.100268558</v>
      </c>
      <c r="AE39" s="408">
        <v>33.749963246</v>
      </c>
      <c r="AF39" s="408">
        <v>60.541909185000002</v>
      </c>
      <c r="AG39" s="408">
        <v>278.96283620000003</v>
      </c>
      <c r="AH39" s="408">
        <v>245.69268957</v>
      </c>
      <c r="AI39" s="408">
        <v>93.549404435</v>
      </c>
      <c r="AJ39" s="408">
        <v>55.973865064999998</v>
      </c>
      <c r="AK39" s="408">
        <v>15.048084112</v>
      </c>
      <c r="AL39" s="408">
        <v>7.8432095851000003</v>
      </c>
      <c r="AM39" s="408">
        <v>6.6280184423000001</v>
      </c>
      <c r="AN39" s="408">
        <v>6.2219504079999997</v>
      </c>
      <c r="AO39" s="408">
        <v>7.5932618970999997</v>
      </c>
      <c r="AP39" s="408">
        <v>14.907940537</v>
      </c>
      <c r="AQ39" s="408">
        <v>37.088020954000001</v>
      </c>
      <c r="AR39" s="408">
        <v>147.29170729000001</v>
      </c>
      <c r="AS39" s="408">
        <v>325.70945298999999</v>
      </c>
      <c r="AT39" s="408">
        <v>236.92946029999999</v>
      </c>
      <c r="AU39" s="408">
        <v>165.88809515</v>
      </c>
      <c r="AV39" s="408">
        <v>84.450625430000002</v>
      </c>
      <c r="AW39" s="408">
        <v>9.8809012481000007</v>
      </c>
      <c r="AX39" s="408">
        <v>7.7839371210000001</v>
      </c>
      <c r="AY39" s="380">
        <v>1.4960894650000001</v>
      </c>
      <c r="AZ39" s="380">
        <v>7.5794709964999996</v>
      </c>
      <c r="BA39" s="380">
        <v>12.416248465000001</v>
      </c>
      <c r="BB39" s="380">
        <v>20.723978356</v>
      </c>
      <c r="BC39" s="380">
        <v>53.226658706000002</v>
      </c>
      <c r="BD39" s="380">
        <v>126.51296625000001</v>
      </c>
      <c r="BE39" s="380">
        <v>265.00405640999998</v>
      </c>
      <c r="BF39" s="380">
        <v>270.23169954000002</v>
      </c>
      <c r="BG39" s="380">
        <v>168.92232242</v>
      </c>
      <c r="BH39" s="380">
        <v>54.072367645</v>
      </c>
      <c r="BI39" s="380">
        <v>14.741939050999999</v>
      </c>
      <c r="BJ39" s="380">
        <v>8.6978675255999995</v>
      </c>
      <c r="BK39" s="380">
        <v>8.0917687456999996</v>
      </c>
      <c r="BL39" s="380">
        <v>7.5714958976000002</v>
      </c>
      <c r="BM39" s="380">
        <v>12.433035592</v>
      </c>
      <c r="BN39" s="380">
        <v>20.792846888</v>
      </c>
      <c r="BO39" s="380">
        <v>53.543095461</v>
      </c>
      <c r="BP39" s="380">
        <v>127.42931862</v>
      </c>
      <c r="BQ39" s="380">
        <v>267.19185121999999</v>
      </c>
      <c r="BR39" s="380">
        <v>272.44879687999997</v>
      </c>
      <c r="BS39" s="380">
        <v>170.17646715000001</v>
      </c>
      <c r="BT39" s="380">
        <v>54.367697174</v>
      </c>
      <c r="BU39" s="380">
        <v>14.752354559</v>
      </c>
      <c r="BV39" s="380">
        <v>8.6774645103000001</v>
      </c>
    </row>
    <row r="40" spans="1:74" ht="11.05" customHeight="1" x14ac:dyDescent="0.2">
      <c r="A40" s="6"/>
      <c r="B40" s="784"/>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380"/>
      <c r="AZ40" s="380"/>
      <c r="BA40" s="380"/>
      <c r="BB40" s="380"/>
      <c r="BC40" s="380"/>
      <c r="BD40" s="380"/>
      <c r="BE40" s="380"/>
      <c r="BF40" s="380"/>
      <c r="BG40" s="380"/>
      <c r="BH40" s="380"/>
      <c r="BI40" s="380"/>
      <c r="BJ40" s="380"/>
      <c r="BK40" s="380"/>
      <c r="BL40" s="380"/>
      <c r="BM40" s="380"/>
      <c r="BN40" s="380"/>
      <c r="BO40" s="380"/>
      <c r="BP40" s="380"/>
      <c r="BQ40" s="380"/>
      <c r="BR40" s="380"/>
      <c r="BS40" s="380"/>
      <c r="BT40" s="380"/>
      <c r="BU40" s="380"/>
      <c r="BV40" s="380"/>
    </row>
    <row r="41" spans="1:74" ht="11.05" customHeight="1" x14ac:dyDescent="0.2">
      <c r="A41" s="6"/>
      <c r="B41" s="98" t="s">
        <v>1441</v>
      </c>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4"/>
      <c r="AU41" s="554"/>
      <c r="AV41" s="554"/>
      <c r="AW41" s="554"/>
      <c r="AX41" s="554"/>
      <c r="AY41" s="557"/>
      <c r="AZ41" s="557"/>
      <c r="BA41" s="557"/>
      <c r="BB41" s="557"/>
      <c r="BC41" s="557"/>
      <c r="BD41" s="557"/>
      <c r="BE41" s="557"/>
      <c r="BF41" s="557"/>
      <c r="BG41" s="557"/>
      <c r="BH41" s="557"/>
      <c r="BI41" s="557"/>
      <c r="BJ41" s="557"/>
      <c r="BK41" s="557"/>
      <c r="BL41" s="557"/>
      <c r="BM41" s="557"/>
      <c r="BN41" s="557"/>
      <c r="BO41" s="557"/>
      <c r="BP41" s="557"/>
      <c r="BQ41" s="557"/>
      <c r="BR41" s="557"/>
      <c r="BS41" s="557"/>
      <c r="BT41" s="557"/>
      <c r="BU41" s="557"/>
      <c r="BV41" s="557"/>
    </row>
    <row r="42" spans="1:74" ht="11.05" customHeight="1" x14ac:dyDescent="0.2">
      <c r="A42" s="6" t="s">
        <v>90</v>
      </c>
      <c r="B42" s="559" t="s">
        <v>1177</v>
      </c>
      <c r="C42" s="408">
        <v>10.410865574000001</v>
      </c>
      <c r="D42" s="408">
        <v>13.801097125</v>
      </c>
      <c r="E42" s="408">
        <v>27.708133530000001</v>
      </c>
      <c r="F42" s="408">
        <v>44.036207429000001</v>
      </c>
      <c r="G42" s="408">
        <v>120.85734382</v>
      </c>
      <c r="H42" s="408">
        <v>248.56162477000001</v>
      </c>
      <c r="I42" s="408">
        <v>367.30279693</v>
      </c>
      <c r="J42" s="408">
        <v>326.82200075999998</v>
      </c>
      <c r="K42" s="408">
        <v>198.59449468</v>
      </c>
      <c r="L42" s="408">
        <v>69.954149204000004</v>
      </c>
      <c r="M42" s="408">
        <v>20.780373508</v>
      </c>
      <c r="N42" s="408">
        <v>12.958023985000001</v>
      </c>
      <c r="O42" s="408">
        <v>10.798064141999999</v>
      </c>
      <c r="P42" s="408">
        <v>14.057409741000001</v>
      </c>
      <c r="Q42" s="408">
        <v>27.997056041</v>
      </c>
      <c r="R42" s="408">
        <v>42.241644813000001</v>
      </c>
      <c r="S42" s="408">
        <v>120.2308843</v>
      </c>
      <c r="T42" s="408">
        <v>250.01588833</v>
      </c>
      <c r="U42" s="408">
        <v>361.53409855000001</v>
      </c>
      <c r="V42" s="408">
        <v>327.56648942999999</v>
      </c>
      <c r="W42" s="408">
        <v>201.05066636999999</v>
      </c>
      <c r="X42" s="408">
        <v>73.407819982999996</v>
      </c>
      <c r="Y42" s="408">
        <v>20.755255594000001</v>
      </c>
      <c r="Z42" s="408">
        <v>14.393331506000001</v>
      </c>
      <c r="AA42" s="408">
        <v>10.446174397</v>
      </c>
      <c r="AB42" s="408">
        <v>13.860634267</v>
      </c>
      <c r="AC42" s="408">
        <v>25.817677296999999</v>
      </c>
      <c r="AD42" s="408">
        <v>42.263277133000003</v>
      </c>
      <c r="AE42" s="408">
        <v>119.48054411</v>
      </c>
      <c r="AF42" s="408">
        <v>253.69362885999999</v>
      </c>
      <c r="AG42" s="408">
        <v>360.74992515000002</v>
      </c>
      <c r="AH42" s="408">
        <v>330.61959424999998</v>
      </c>
      <c r="AI42" s="408">
        <v>203.87253609000001</v>
      </c>
      <c r="AJ42" s="408">
        <v>73.398633507</v>
      </c>
      <c r="AK42" s="408">
        <v>21.690459626999999</v>
      </c>
      <c r="AL42" s="408">
        <v>14.336647643999999</v>
      </c>
      <c r="AM42" s="408">
        <v>10.614357142999999</v>
      </c>
      <c r="AN42" s="408">
        <v>14.743564536999999</v>
      </c>
      <c r="AO42" s="408">
        <v>27.834291573000002</v>
      </c>
      <c r="AP42" s="408">
        <v>43.208046760999999</v>
      </c>
      <c r="AQ42" s="408">
        <v>120.43630059</v>
      </c>
      <c r="AR42" s="408">
        <v>250.24549382000001</v>
      </c>
      <c r="AS42" s="408">
        <v>365.85873427000001</v>
      </c>
      <c r="AT42" s="408">
        <v>336.71141596000001</v>
      </c>
      <c r="AU42" s="408">
        <v>206.46234265000001</v>
      </c>
      <c r="AV42" s="408">
        <v>75.075120529000003</v>
      </c>
      <c r="AW42" s="408">
        <v>21.982727477000001</v>
      </c>
      <c r="AX42" s="408">
        <v>14.115697497999999</v>
      </c>
      <c r="AY42" s="380">
        <v>10.853149999999999</v>
      </c>
      <c r="AZ42" s="380">
        <v>14.82498</v>
      </c>
      <c r="BA42" s="380">
        <v>29.441020000000002</v>
      </c>
      <c r="BB42" s="380">
        <v>44.122619999999998</v>
      </c>
      <c r="BC42" s="380">
        <v>124.8536</v>
      </c>
      <c r="BD42" s="380">
        <v>255.26519999999999</v>
      </c>
      <c r="BE42" s="380">
        <v>374.74380000000002</v>
      </c>
      <c r="BF42" s="380">
        <v>341.74270000000001</v>
      </c>
      <c r="BG42" s="380">
        <v>209.27010000000001</v>
      </c>
      <c r="BH42" s="380">
        <v>77.356260000000006</v>
      </c>
      <c r="BI42" s="380">
        <v>24.178989999999999</v>
      </c>
      <c r="BJ42" s="380">
        <v>13.91544</v>
      </c>
      <c r="BK42" s="380">
        <v>10.94774</v>
      </c>
      <c r="BL42" s="380">
        <v>15.38345</v>
      </c>
      <c r="BM42" s="380">
        <v>29.168289999999999</v>
      </c>
      <c r="BN42" s="380">
        <v>43.274050000000003</v>
      </c>
      <c r="BO42" s="380">
        <v>125.569</v>
      </c>
      <c r="BP42" s="380">
        <v>256.6497</v>
      </c>
      <c r="BQ42" s="380">
        <v>380.73410000000001</v>
      </c>
      <c r="BR42" s="380">
        <v>346.72050000000002</v>
      </c>
      <c r="BS42" s="380">
        <v>207.57589999999999</v>
      </c>
      <c r="BT42" s="380">
        <v>76.92277</v>
      </c>
      <c r="BU42" s="380">
        <v>23.39986</v>
      </c>
      <c r="BV42" s="380">
        <v>12.479660000000001</v>
      </c>
    </row>
    <row r="43" spans="1:74" ht="11.05" customHeight="1" x14ac:dyDescent="0.2">
      <c r="A43" s="6" t="s">
        <v>81</v>
      </c>
      <c r="B43" s="784" t="s">
        <v>1025</v>
      </c>
      <c r="C43" s="408">
        <v>1E-10</v>
      </c>
      <c r="D43" s="408">
        <v>1E-10</v>
      </c>
      <c r="E43" s="408">
        <v>1E-10</v>
      </c>
      <c r="F43" s="408">
        <v>1E-10</v>
      </c>
      <c r="G43" s="408">
        <v>12.085596381</v>
      </c>
      <c r="H43" s="408">
        <v>68.377415772999996</v>
      </c>
      <c r="I43" s="408">
        <v>242.45244011</v>
      </c>
      <c r="J43" s="408">
        <v>183.44584712</v>
      </c>
      <c r="K43" s="408">
        <v>48.174297713000001</v>
      </c>
      <c r="L43" s="408">
        <v>1.2106764619999999</v>
      </c>
      <c r="M43" s="408">
        <v>1E-10</v>
      </c>
      <c r="N43" s="408">
        <v>1E-10</v>
      </c>
      <c r="O43" s="408">
        <v>1E-10</v>
      </c>
      <c r="P43" s="408">
        <v>1E-10</v>
      </c>
      <c r="Q43" s="408">
        <v>1E-10</v>
      </c>
      <c r="R43" s="408">
        <v>1E-10</v>
      </c>
      <c r="S43" s="408">
        <v>11.697054298999999</v>
      </c>
      <c r="T43" s="408">
        <v>75.377408838999997</v>
      </c>
      <c r="U43" s="408">
        <v>233.6281616</v>
      </c>
      <c r="V43" s="408">
        <v>190.30623012000001</v>
      </c>
      <c r="W43" s="408">
        <v>47.915600763</v>
      </c>
      <c r="X43" s="408">
        <v>1.8990111899</v>
      </c>
      <c r="Y43" s="408">
        <v>1E-10</v>
      </c>
      <c r="Z43" s="408">
        <v>1E-10</v>
      </c>
      <c r="AA43" s="408">
        <v>1E-10</v>
      </c>
      <c r="AB43" s="408">
        <v>1E-10</v>
      </c>
      <c r="AC43" s="408">
        <v>1E-10</v>
      </c>
      <c r="AD43" s="408">
        <v>1E-10</v>
      </c>
      <c r="AE43" s="408">
        <v>11.404351439999999</v>
      </c>
      <c r="AF43" s="408">
        <v>75.867985267999998</v>
      </c>
      <c r="AG43" s="408">
        <v>235.08652470000001</v>
      </c>
      <c r="AH43" s="408">
        <v>196.50377392999999</v>
      </c>
      <c r="AI43" s="408">
        <v>48.494854205999999</v>
      </c>
      <c r="AJ43" s="408">
        <v>1.8498846982999999</v>
      </c>
      <c r="AK43" s="408">
        <v>1E-10</v>
      </c>
      <c r="AL43" s="408">
        <v>1E-10</v>
      </c>
      <c r="AM43" s="408">
        <v>1E-10</v>
      </c>
      <c r="AN43" s="408">
        <v>1E-10</v>
      </c>
      <c r="AO43" s="408">
        <v>1E-10</v>
      </c>
      <c r="AP43" s="408">
        <v>1E-10</v>
      </c>
      <c r="AQ43" s="408">
        <v>10.919908394</v>
      </c>
      <c r="AR43" s="408">
        <v>71.918104830999994</v>
      </c>
      <c r="AS43" s="408">
        <v>232.06064053</v>
      </c>
      <c r="AT43" s="408">
        <v>197.53451279000001</v>
      </c>
      <c r="AU43" s="408">
        <v>52.553604702999998</v>
      </c>
      <c r="AV43" s="408">
        <v>2.3909193454</v>
      </c>
      <c r="AW43" s="408">
        <v>1E-10</v>
      </c>
      <c r="AX43" s="408">
        <v>1E-10</v>
      </c>
      <c r="AY43" s="380">
        <v>0</v>
      </c>
      <c r="AZ43" s="380">
        <v>0</v>
      </c>
      <c r="BA43" s="380">
        <v>0</v>
      </c>
      <c r="BB43" s="380">
        <v>0</v>
      </c>
      <c r="BC43" s="380">
        <v>11.997540000000001</v>
      </c>
      <c r="BD43" s="380">
        <v>78.115219999999994</v>
      </c>
      <c r="BE43" s="380">
        <v>240.35470000000001</v>
      </c>
      <c r="BF43" s="380">
        <v>202.16200000000001</v>
      </c>
      <c r="BG43" s="380">
        <v>52.965800000000002</v>
      </c>
      <c r="BH43" s="380">
        <v>2.342222</v>
      </c>
      <c r="BI43" s="380">
        <v>0</v>
      </c>
      <c r="BJ43" s="380">
        <v>0</v>
      </c>
      <c r="BK43" s="380">
        <v>0</v>
      </c>
      <c r="BL43" s="380">
        <v>0</v>
      </c>
      <c r="BM43" s="380">
        <v>0</v>
      </c>
      <c r="BN43" s="380">
        <v>0</v>
      </c>
      <c r="BO43" s="380">
        <v>9.9734429999999996</v>
      </c>
      <c r="BP43" s="380">
        <v>83.008470000000003</v>
      </c>
      <c r="BQ43" s="380">
        <v>246.64859999999999</v>
      </c>
      <c r="BR43" s="380">
        <v>202.44919999999999</v>
      </c>
      <c r="BS43" s="380">
        <v>48.684010000000001</v>
      </c>
      <c r="BT43" s="380">
        <v>2.439797</v>
      </c>
      <c r="BU43" s="380">
        <v>0</v>
      </c>
      <c r="BV43" s="380">
        <v>0</v>
      </c>
    </row>
    <row r="44" spans="1:74" ht="11.05" customHeight="1" x14ac:dyDescent="0.2">
      <c r="A44" s="6" t="s">
        <v>82</v>
      </c>
      <c r="B44" s="784" t="s">
        <v>1026</v>
      </c>
      <c r="C44" s="408">
        <v>1E-10</v>
      </c>
      <c r="D44" s="408">
        <v>1E-10</v>
      </c>
      <c r="E44" s="408">
        <v>0.19749571231999999</v>
      </c>
      <c r="F44" s="408">
        <v>0.26163660994999999</v>
      </c>
      <c r="G44" s="408">
        <v>36.608128686999997</v>
      </c>
      <c r="H44" s="408">
        <v>126.61864557</v>
      </c>
      <c r="I44" s="408">
        <v>301.71616132999998</v>
      </c>
      <c r="J44" s="408">
        <v>225.03564856</v>
      </c>
      <c r="K44" s="408">
        <v>86.611867621000002</v>
      </c>
      <c r="L44" s="408">
        <v>6.3680718893000003</v>
      </c>
      <c r="M44" s="408">
        <v>1E-10</v>
      </c>
      <c r="N44" s="408">
        <v>8.6425264347E-2</v>
      </c>
      <c r="O44" s="408">
        <v>1E-10</v>
      </c>
      <c r="P44" s="408">
        <v>1E-10</v>
      </c>
      <c r="Q44" s="408">
        <v>0.19749571231999999</v>
      </c>
      <c r="R44" s="408">
        <v>0.26163660994999999</v>
      </c>
      <c r="S44" s="408">
        <v>34.171399915999999</v>
      </c>
      <c r="T44" s="408">
        <v>128.38365648999999</v>
      </c>
      <c r="U44" s="408">
        <v>292.71619807000002</v>
      </c>
      <c r="V44" s="408">
        <v>232.40043980999999</v>
      </c>
      <c r="W44" s="408">
        <v>86.637842911000007</v>
      </c>
      <c r="X44" s="408">
        <v>8.3720979340999993</v>
      </c>
      <c r="Y44" s="408">
        <v>1E-10</v>
      </c>
      <c r="Z44" s="408">
        <v>8.6425264347E-2</v>
      </c>
      <c r="AA44" s="408">
        <v>1E-10</v>
      </c>
      <c r="AB44" s="408">
        <v>1E-10</v>
      </c>
      <c r="AC44" s="408">
        <v>1E-10</v>
      </c>
      <c r="AD44" s="408">
        <v>0.26163660994999999</v>
      </c>
      <c r="AE44" s="408">
        <v>31.706788667000001</v>
      </c>
      <c r="AF44" s="408">
        <v>128.16813424</v>
      </c>
      <c r="AG44" s="408">
        <v>290.54468429999997</v>
      </c>
      <c r="AH44" s="408">
        <v>238.72623956999999</v>
      </c>
      <c r="AI44" s="408">
        <v>87.730971248000003</v>
      </c>
      <c r="AJ44" s="408">
        <v>7.9401862012000004</v>
      </c>
      <c r="AK44" s="408">
        <v>1E-10</v>
      </c>
      <c r="AL44" s="408">
        <v>8.6425264347E-2</v>
      </c>
      <c r="AM44" s="408">
        <v>1E-10</v>
      </c>
      <c r="AN44" s="408">
        <v>1E-10</v>
      </c>
      <c r="AO44" s="408">
        <v>1E-10</v>
      </c>
      <c r="AP44" s="408">
        <v>0.30604468554999997</v>
      </c>
      <c r="AQ44" s="408">
        <v>30.652790593999999</v>
      </c>
      <c r="AR44" s="408">
        <v>122.64369798</v>
      </c>
      <c r="AS44" s="408">
        <v>288.68406170999998</v>
      </c>
      <c r="AT44" s="408">
        <v>241.880155</v>
      </c>
      <c r="AU44" s="408">
        <v>92.240653619</v>
      </c>
      <c r="AV44" s="408">
        <v>8.4219625398000009</v>
      </c>
      <c r="AW44" s="408">
        <v>1E-10</v>
      </c>
      <c r="AX44" s="408">
        <v>8.6425264347E-2</v>
      </c>
      <c r="AY44" s="380">
        <v>0</v>
      </c>
      <c r="AZ44" s="380">
        <v>0</v>
      </c>
      <c r="BA44" s="380">
        <v>0</v>
      </c>
      <c r="BB44" s="380">
        <v>0.3060447</v>
      </c>
      <c r="BC44" s="380">
        <v>33.131749999999997</v>
      </c>
      <c r="BD44" s="380">
        <v>128.69720000000001</v>
      </c>
      <c r="BE44" s="380">
        <v>299.73390000000001</v>
      </c>
      <c r="BF44" s="380">
        <v>248.273</v>
      </c>
      <c r="BG44" s="380">
        <v>92.880290000000002</v>
      </c>
      <c r="BH44" s="380">
        <v>8.5586110000000009</v>
      </c>
      <c r="BI44" s="380">
        <v>0</v>
      </c>
      <c r="BJ44" s="380">
        <v>8.6425299999999997E-2</v>
      </c>
      <c r="BK44" s="380">
        <v>0</v>
      </c>
      <c r="BL44" s="380">
        <v>0</v>
      </c>
      <c r="BM44" s="380">
        <v>0</v>
      </c>
      <c r="BN44" s="380">
        <v>0.3060447</v>
      </c>
      <c r="BO44" s="380">
        <v>29.22786</v>
      </c>
      <c r="BP44" s="380">
        <v>132.18549999999999</v>
      </c>
      <c r="BQ44" s="380">
        <v>306.00709999999998</v>
      </c>
      <c r="BR44" s="380">
        <v>251.0446</v>
      </c>
      <c r="BS44" s="380">
        <v>87.414169999999999</v>
      </c>
      <c r="BT44" s="380">
        <v>9.0021350000000009</v>
      </c>
      <c r="BU44" s="380">
        <v>0</v>
      </c>
      <c r="BV44" s="380">
        <v>0</v>
      </c>
    </row>
    <row r="45" spans="1:74" ht="11.05" customHeight="1" x14ac:dyDescent="0.2">
      <c r="A45" s="6" t="s">
        <v>83</v>
      </c>
      <c r="B45" s="784" t="s">
        <v>1027</v>
      </c>
      <c r="C45" s="408">
        <v>1E-10</v>
      </c>
      <c r="D45" s="408">
        <v>1E-10</v>
      </c>
      <c r="E45" s="408">
        <v>2.8506977151999999</v>
      </c>
      <c r="F45" s="408">
        <v>1.1764685119</v>
      </c>
      <c r="G45" s="408">
        <v>66.504024329999993</v>
      </c>
      <c r="H45" s="408">
        <v>166.51148685000001</v>
      </c>
      <c r="I45" s="408">
        <v>276.83015010000003</v>
      </c>
      <c r="J45" s="408">
        <v>208.15279648000001</v>
      </c>
      <c r="K45" s="408">
        <v>86.895158750999997</v>
      </c>
      <c r="L45" s="408">
        <v>6.8038524581999997</v>
      </c>
      <c r="M45" s="408">
        <v>1E-10</v>
      </c>
      <c r="N45" s="408">
        <v>0.15500826253</v>
      </c>
      <c r="O45" s="408">
        <v>1E-10</v>
      </c>
      <c r="P45" s="408">
        <v>1E-10</v>
      </c>
      <c r="Q45" s="408">
        <v>3.0261781628</v>
      </c>
      <c r="R45" s="408">
        <v>1.0703950058</v>
      </c>
      <c r="S45" s="408">
        <v>65.181079487999995</v>
      </c>
      <c r="T45" s="408">
        <v>171.40211245</v>
      </c>
      <c r="U45" s="408">
        <v>263.14880599000003</v>
      </c>
      <c r="V45" s="408">
        <v>214.72355697</v>
      </c>
      <c r="W45" s="408">
        <v>93.236505913000002</v>
      </c>
      <c r="X45" s="408">
        <v>9.2468145317000001</v>
      </c>
      <c r="Y45" s="408">
        <v>1E-10</v>
      </c>
      <c r="Z45" s="408">
        <v>0.19628235079</v>
      </c>
      <c r="AA45" s="408">
        <v>1E-10</v>
      </c>
      <c r="AB45" s="408">
        <v>1E-10</v>
      </c>
      <c r="AC45" s="408">
        <v>0.91179506728000004</v>
      </c>
      <c r="AD45" s="408">
        <v>0.95932104504000004</v>
      </c>
      <c r="AE45" s="408">
        <v>61.925192340000002</v>
      </c>
      <c r="AF45" s="408">
        <v>171.00747731000001</v>
      </c>
      <c r="AG45" s="408">
        <v>248.46259917</v>
      </c>
      <c r="AH45" s="408">
        <v>216.57283348999999</v>
      </c>
      <c r="AI45" s="408">
        <v>96.079807798999994</v>
      </c>
      <c r="AJ45" s="408">
        <v>9.3140641197999994</v>
      </c>
      <c r="AK45" s="408">
        <v>1E-10</v>
      </c>
      <c r="AL45" s="408">
        <v>0.19628235079</v>
      </c>
      <c r="AM45" s="408">
        <v>1E-10</v>
      </c>
      <c r="AN45" s="408">
        <v>1E-10</v>
      </c>
      <c r="AO45" s="408">
        <v>0.92634230152999997</v>
      </c>
      <c r="AP45" s="408">
        <v>1.0271206292999999</v>
      </c>
      <c r="AQ45" s="408">
        <v>59.667640331999998</v>
      </c>
      <c r="AR45" s="408">
        <v>169.82736147</v>
      </c>
      <c r="AS45" s="408">
        <v>251.31480780999999</v>
      </c>
      <c r="AT45" s="408">
        <v>217.27512737999999</v>
      </c>
      <c r="AU45" s="408">
        <v>97.646459121999996</v>
      </c>
      <c r="AV45" s="408">
        <v>9.7866661045000001</v>
      </c>
      <c r="AW45" s="408">
        <v>1E-10</v>
      </c>
      <c r="AX45" s="408">
        <v>0.19628235079</v>
      </c>
      <c r="AY45" s="380">
        <v>0</v>
      </c>
      <c r="AZ45" s="380">
        <v>0</v>
      </c>
      <c r="BA45" s="380">
        <v>1.1937070000000001</v>
      </c>
      <c r="BB45" s="380">
        <v>1.2887850000000001</v>
      </c>
      <c r="BC45" s="380">
        <v>64.484740000000002</v>
      </c>
      <c r="BD45" s="380">
        <v>172.7824</v>
      </c>
      <c r="BE45" s="380">
        <v>261.36430000000001</v>
      </c>
      <c r="BF45" s="380">
        <v>219.85310000000001</v>
      </c>
      <c r="BG45" s="380">
        <v>104.32689999999999</v>
      </c>
      <c r="BH45" s="380">
        <v>11.11927</v>
      </c>
      <c r="BI45" s="380">
        <v>0</v>
      </c>
      <c r="BJ45" s="380">
        <v>0.1962824</v>
      </c>
      <c r="BK45" s="380">
        <v>0</v>
      </c>
      <c r="BL45" s="380">
        <v>0</v>
      </c>
      <c r="BM45" s="380">
        <v>1.31284</v>
      </c>
      <c r="BN45" s="380">
        <v>1.3406750000000001</v>
      </c>
      <c r="BO45" s="380">
        <v>62.721910000000001</v>
      </c>
      <c r="BP45" s="380">
        <v>176.83860000000001</v>
      </c>
      <c r="BQ45" s="380">
        <v>269.40199999999999</v>
      </c>
      <c r="BR45" s="380">
        <v>226.4297</v>
      </c>
      <c r="BS45" s="380">
        <v>99.629859999999994</v>
      </c>
      <c r="BT45" s="380">
        <v>11.09587</v>
      </c>
      <c r="BU45" s="380">
        <v>0</v>
      </c>
      <c r="BV45" s="380">
        <v>4.1274100000000001E-2</v>
      </c>
    </row>
    <row r="46" spans="1:74" ht="11.05" customHeight="1" x14ac:dyDescent="0.2">
      <c r="A46" s="6" t="s">
        <v>84</v>
      </c>
      <c r="B46" s="784" t="s">
        <v>1028</v>
      </c>
      <c r="C46" s="408">
        <v>1E-10</v>
      </c>
      <c r="D46" s="408">
        <v>0.30383601869999999</v>
      </c>
      <c r="E46" s="408">
        <v>6.5678483572999999</v>
      </c>
      <c r="F46" s="408">
        <v>5.6881296826999996</v>
      </c>
      <c r="G46" s="408">
        <v>68.445091042000001</v>
      </c>
      <c r="H46" s="408">
        <v>219.87593046999999</v>
      </c>
      <c r="I46" s="408">
        <v>326.88889259000001</v>
      </c>
      <c r="J46" s="408">
        <v>242.41196252</v>
      </c>
      <c r="K46" s="408">
        <v>116.63193982999999</v>
      </c>
      <c r="L46" s="408">
        <v>9.9941607003000001</v>
      </c>
      <c r="M46" s="408">
        <v>0.22645826878</v>
      </c>
      <c r="N46" s="408">
        <v>1E-10</v>
      </c>
      <c r="O46" s="408">
        <v>1E-10</v>
      </c>
      <c r="P46" s="408">
        <v>0.30383601869999999</v>
      </c>
      <c r="Q46" s="408">
        <v>7.1748510888999997</v>
      </c>
      <c r="R46" s="408">
        <v>5.3803515207999997</v>
      </c>
      <c r="S46" s="408">
        <v>68.097314507999997</v>
      </c>
      <c r="T46" s="408">
        <v>225.2338173</v>
      </c>
      <c r="U46" s="408">
        <v>313.16912521</v>
      </c>
      <c r="V46" s="408">
        <v>242.70400484999999</v>
      </c>
      <c r="W46" s="408">
        <v>125.62307737</v>
      </c>
      <c r="X46" s="408">
        <v>10.968370232</v>
      </c>
      <c r="Y46" s="408">
        <v>0.22645826878</v>
      </c>
      <c r="Z46" s="408">
        <v>0.12750627879000001</v>
      </c>
      <c r="AA46" s="408">
        <v>1E-10</v>
      </c>
      <c r="AB46" s="408">
        <v>0.30383601869999999</v>
      </c>
      <c r="AC46" s="408">
        <v>3.7192607752</v>
      </c>
      <c r="AD46" s="408">
        <v>4.1683508216999998</v>
      </c>
      <c r="AE46" s="408">
        <v>62.960484915000002</v>
      </c>
      <c r="AF46" s="408">
        <v>224.70457970999999</v>
      </c>
      <c r="AG46" s="408">
        <v>299.45184217000002</v>
      </c>
      <c r="AH46" s="408">
        <v>245.18019469000001</v>
      </c>
      <c r="AI46" s="408">
        <v>129.77809579000001</v>
      </c>
      <c r="AJ46" s="408">
        <v>11.311808761</v>
      </c>
      <c r="AK46" s="408">
        <v>0.22645826878</v>
      </c>
      <c r="AL46" s="408">
        <v>0.12750627879000001</v>
      </c>
      <c r="AM46" s="408">
        <v>1E-10</v>
      </c>
      <c r="AN46" s="408">
        <v>0.30383601869999999</v>
      </c>
      <c r="AO46" s="408">
        <v>3.8181998423999999</v>
      </c>
      <c r="AP46" s="408">
        <v>4.5994397173000001</v>
      </c>
      <c r="AQ46" s="408">
        <v>66.976331907000002</v>
      </c>
      <c r="AR46" s="408">
        <v>229.27213405000001</v>
      </c>
      <c r="AS46" s="408">
        <v>301.47254895999998</v>
      </c>
      <c r="AT46" s="408">
        <v>248.08816148</v>
      </c>
      <c r="AU46" s="408">
        <v>130.38795521</v>
      </c>
      <c r="AV46" s="408">
        <v>12.025521285</v>
      </c>
      <c r="AW46" s="408">
        <v>0.22645826878</v>
      </c>
      <c r="AX46" s="408">
        <v>0.12750627879000001</v>
      </c>
      <c r="AY46" s="380">
        <v>0</v>
      </c>
      <c r="AZ46" s="380">
        <v>0.71620649999999997</v>
      </c>
      <c r="BA46" s="380">
        <v>4.5224700000000002</v>
      </c>
      <c r="BB46" s="380">
        <v>5.2675400000000003</v>
      </c>
      <c r="BC46" s="380">
        <v>69.193749999999994</v>
      </c>
      <c r="BD46" s="380">
        <v>233.3338</v>
      </c>
      <c r="BE46" s="380">
        <v>309.3723</v>
      </c>
      <c r="BF46" s="380">
        <v>247.08369999999999</v>
      </c>
      <c r="BG46" s="380">
        <v>136.9462</v>
      </c>
      <c r="BH46" s="380">
        <v>14.087590000000001</v>
      </c>
      <c r="BI46" s="380">
        <v>0.25488509999999998</v>
      </c>
      <c r="BJ46" s="380">
        <v>0.12750629999999999</v>
      </c>
      <c r="BK46" s="380">
        <v>0</v>
      </c>
      <c r="BL46" s="380">
        <v>0.73099740000000002</v>
      </c>
      <c r="BM46" s="380">
        <v>4.6885219999999999</v>
      </c>
      <c r="BN46" s="380">
        <v>5.0649090000000001</v>
      </c>
      <c r="BO46" s="380">
        <v>70.84357</v>
      </c>
      <c r="BP46" s="380">
        <v>234.99639999999999</v>
      </c>
      <c r="BQ46" s="380">
        <v>314.6223</v>
      </c>
      <c r="BR46" s="380">
        <v>255.21180000000001</v>
      </c>
      <c r="BS46" s="380">
        <v>131.0052</v>
      </c>
      <c r="BT46" s="380">
        <v>13.868869999999999</v>
      </c>
      <c r="BU46" s="380">
        <v>0.28642190000000001</v>
      </c>
      <c r="BV46" s="380">
        <v>0.12750629999999999</v>
      </c>
    </row>
    <row r="47" spans="1:74" ht="11.05" customHeight="1" x14ac:dyDescent="0.2">
      <c r="A47" s="6" t="s">
        <v>85</v>
      </c>
      <c r="B47" s="784" t="s">
        <v>1087</v>
      </c>
      <c r="C47" s="408">
        <v>33.054810289000002</v>
      </c>
      <c r="D47" s="408">
        <v>44.928102213000003</v>
      </c>
      <c r="E47" s="408">
        <v>63.862657874</v>
      </c>
      <c r="F47" s="408">
        <v>100.26418271999999</v>
      </c>
      <c r="G47" s="408">
        <v>218.06550953999999</v>
      </c>
      <c r="H47" s="408">
        <v>359.66226964999998</v>
      </c>
      <c r="I47" s="408">
        <v>466.38948725</v>
      </c>
      <c r="J47" s="408">
        <v>423.94327222999999</v>
      </c>
      <c r="K47" s="408">
        <v>303.25008601000002</v>
      </c>
      <c r="L47" s="408">
        <v>148.17649782000001</v>
      </c>
      <c r="M47" s="408">
        <v>61.609945132999997</v>
      </c>
      <c r="N47" s="408">
        <v>49.009927251000001</v>
      </c>
      <c r="O47" s="408">
        <v>34.139062731000003</v>
      </c>
      <c r="P47" s="408">
        <v>46.391368890000003</v>
      </c>
      <c r="Q47" s="408">
        <v>65.592683459</v>
      </c>
      <c r="R47" s="408">
        <v>96.781440903000004</v>
      </c>
      <c r="S47" s="408">
        <v>215.82683639000001</v>
      </c>
      <c r="T47" s="408">
        <v>354.13943905999997</v>
      </c>
      <c r="U47" s="408">
        <v>460.44167252</v>
      </c>
      <c r="V47" s="408">
        <v>423.93194226999998</v>
      </c>
      <c r="W47" s="408">
        <v>303.73259131999998</v>
      </c>
      <c r="X47" s="408">
        <v>156.73170395</v>
      </c>
      <c r="Y47" s="408">
        <v>59.985619190999998</v>
      </c>
      <c r="Z47" s="408">
        <v>51.124707688000001</v>
      </c>
      <c r="AA47" s="408">
        <v>33.855135855999997</v>
      </c>
      <c r="AB47" s="408">
        <v>46.292735520999997</v>
      </c>
      <c r="AC47" s="408">
        <v>63.374985531999997</v>
      </c>
      <c r="AD47" s="408">
        <v>97.882993326000005</v>
      </c>
      <c r="AE47" s="408">
        <v>215.14486263000001</v>
      </c>
      <c r="AF47" s="408">
        <v>361.51932837999999</v>
      </c>
      <c r="AG47" s="408">
        <v>458.90699175999998</v>
      </c>
      <c r="AH47" s="408">
        <v>427.91508198000002</v>
      </c>
      <c r="AI47" s="408">
        <v>305.60398973999997</v>
      </c>
      <c r="AJ47" s="408">
        <v>155.2055991</v>
      </c>
      <c r="AK47" s="408">
        <v>66.012459011000004</v>
      </c>
      <c r="AL47" s="408">
        <v>50.999671433000003</v>
      </c>
      <c r="AM47" s="408">
        <v>32.995914501999998</v>
      </c>
      <c r="AN47" s="408">
        <v>49.662276538999997</v>
      </c>
      <c r="AO47" s="408">
        <v>69.965422040999997</v>
      </c>
      <c r="AP47" s="408">
        <v>100.43463761</v>
      </c>
      <c r="AQ47" s="408">
        <v>217.19173431999999</v>
      </c>
      <c r="AR47" s="408">
        <v>355.99042510999999</v>
      </c>
      <c r="AS47" s="408">
        <v>466.07692100000003</v>
      </c>
      <c r="AT47" s="408">
        <v>436.90669602000003</v>
      </c>
      <c r="AU47" s="408">
        <v>308.99812383</v>
      </c>
      <c r="AV47" s="408">
        <v>155.52812319</v>
      </c>
      <c r="AW47" s="408">
        <v>65.932321087999995</v>
      </c>
      <c r="AX47" s="408">
        <v>48.980090867000001</v>
      </c>
      <c r="AY47" s="380">
        <v>34.548819999999999</v>
      </c>
      <c r="AZ47" s="380">
        <v>48.140839999999997</v>
      </c>
      <c r="BA47" s="380">
        <v>73.960989999999995</v>
      </c>
      <c r="BB47" s="380">
        <v>101.0963</v>
      </c>
      <c r="BC47" s="380">
        <v>223.422</v>
      </c>
      <c r="BD47" s="380">
        <v>360.79149999999998</v>
      </c>
      <c r="BE47" s="380">
        <v>476.23349999999999</v>
      </c>
      <c r="BF47" s="380">
        <v>442.48309999999998</v>
      </c>
      <c r="BG47" s="380">
        <v>311.86290000000002</v>
      </c>
      <c r="BH47" s="380">
        <v>157.75620000000001</v>
      </c>
      <c r="BI47" s="380">
        <v>71.397030000000001</v>
      </c>
      <c r="BJ47" s="380">
        <v>47.622909999999997</v>
      </c>
      <c r="BK47" s="380">
        <v>34.838230000000003</v>
      </c>
      <c r="BL47" s="380">
        <v>50.2821</v>
      </c>
      <c r="BM47" s="380">
        <v>71.934970000000007</v>
      </c>
      <c r="BN47" s="380">
        <v>97.747640000000004</v>
      </c>
      <c r="BO47" s="380">
        <v>222.19460000000001</v>
      </c>
      <c r="BP47" s="380">
        <v>360.2747</v>
      </c>
      <c r="BQ47" s="380">
        <v>480.81270000000001</v>
      </c>
      <c r="BR47" s="380">
        <v>448.4067</v>
      </c>
      <c r="BS47" s="380">
        <v>314.08940000000001</v>
      </c>
      <c r="BT47" s="380">
        <v>159.58760000000001</v>
      </c>
      <c r="BU47" s="380">
        <v>67.494739999999993</v>
      </c>
      <c r="BV47" s="380">
        <v>41.932040000000001</v>
      </c>
    </row>
    <row r="48" spans="1:74" ht="11.05" customHeight="1" x14ac:dyDescent="0.2">
      <c r="A48" s="6" t="s">
        <v>86</v>
      </c>
      <c r="B48" s="784" t="s">
        <v>1030</v>
      </c>
      <c r="C48" s="408">
        <v>6.7150044939000004</v>
      </c>
      <c r="D48" s="408">
        <v>7.4462040407999996</v>
      </c>
      <c r="E48" s="408">
        <v>28.163306033000001</v>
      </c>
      <c r="F48" s="408">
        <v>36.927475270999999</v>
      </c>
      <c r="G48" s="408">
        <v>164.00202985999999</v>
      </c>
      <c r="H48" s="408">
        <v>330.37383872999999</v>
      </c>
      <c r="I48" s="408">
        <v>429.60624482999998</v>
      </c>
      <c r="J48" s="408">
        <v>384.15342056999998</v>
      </c>
      <c r="K48" s="408">
        <v>250.38684190999999</v>
      </c>
      <c r="L48" s="408">
        <v>63.373582487999997</v>
      </c>
      <c r="M48" s="408">
        <v>5.6876404325000003</v>
      </c>
      <c r="N48" s="408">
        <v>5.2289804029000004</v>
      </c>
      <c r="O48" s="408">
        <v>7.1065575386999997</v>
      </c>
      <c r="P48" s="408">
        <v>7.2543787612999999</v>
      </c>
      <c r="Q48" s="408">
        <v>29.258281656000001</v>
      </c>
      <c r="R48" s="408">
        <v>33.140065710999998</v>
      </c>
      <c r="S48" s="408">
        <v>161.82734680999999</v>
      </c>
      <c r="T48" s="408">
        <v>322.16419265000002</v>
      </c>
      <c r="U48" s="408">
        <v>420.45218846</v>
      </c>
      <c r="V48" s="408">
        <v>381.47510649999998</v>
      </c>
      <c r="W48" s="408">
        <v>254.54770872</v>
      </c>
      <c r="X48" s="408">
        <v>70.599352030000006</v>
      </c>
      <c r="Y48" s="408">
        <v>5.3222613273999997</v>
      </c>
      <c r="Z48" s="408">
        <v>7.4966712913000002</v>
      </c>
      <c r="AA48" s="408">
        <v>6.1315380525999998</v>
      </c>
      <c r="AB48" s="408">
        <v>6.8871948457999999</v>
      </c>
      <c r="AC48" s="408">
        <v>22.718978973999999</v>
      </c>
      <c r="AD48" s="408">
        <v>31.07750643</v>
      </c>
      <c r="AE48" s="408">
        <v>160.00348152999999</v>
      </c>
      <c r="AF48" s="408">
        <v>328.83981931</v>
      </c>
      <c r="AG48" s="408">
        <v>418.80033272999998</v>
      </c>
      <c r="AH48" s="408">
        <v>383.99903318999998</v>
      </c>
      <c r="AI48" s="408">
        <v>255.69007277</v>
      </c>
      <c r="AJ48" s="408">
        <v>70.458918806</v>
      </c>
      <c r="AK48" s="408">
        <v>5.6713961127000001</v>
      </c>
      <c r="AL48" s="408">
        <v>7.1551587583999998</v>
      </c>
      <c r="AM48" s="408">
        <v>7.1087950536999998</v>
      </c>
      <c r="AN48" s="408">
        <v>8.3264060120999996</v>
      </c>
      <c r="AO48" s="408">
        <v>25.160891874000001</v>
      </c>
      <c r="AP48" s="408">
        <v>32.025550041999999</v>
      </c>
      <c r="AQ48" s="408">
        <v>162.78381438</v>
      </c>
      <c r="AR48" s="408">
        <v>323.95401881999999</v>
      </c>
      <c r="AS48" s="408">
        <v>427.89402625000002</v>
      </c>
      <c r="AT48" s="408">
        <v>391.57950407999999</v>
      </c>
      <c r="AU48" s="408">
        <v>256.78456166000001</v>
      </c>
      <c r="AV48" s="408">
        <v>71.488995790000004</v>
      </c>
      <c r="AW48" s="408">
        <v>5.9570508836</v>
      </c>
      <c r="AX48" s="408">
        <v>7.2515879775999998</v>
      </c>
      <c r="AY48" s="380">
        <v>7.3017560000000001</v>
      </c>
      <c r="AZ48" s="380">
        <v>9.1765380000000007</v>
      </c>
      <c r="BA48" s="380">
        <v>27.447189999999999</v>
      </c>
      <c r="BB48" s="380">
        <v>34.047240000000002</v>
      </c>
      <c r="BC48" s="380">
        <v>169.91720000000001</v>
      </c>
      <c r="BD48" s="380">
        <v>326.65159999999997</v>
      </c>
      <c r="BE48" s="380">
        <v>441.67039999999997</v>
      </c>
      <c r="BF48" s="380">
        <v>395.2099</v>
      </c>
      <c r="BG48" s="380">
        <v>258.19589999999999</v>
      </c>
      <c r="BH48" s="380">
        <v>73.358900000000006</v>
      </c>
      <c r="BI48" s="380">
        <v>8.7685429999999993</v>
      </c>
      <c r="BJ48" s="380">
        <v>6.8706779999999998</v>
      </c>
      <c r="BK48" s="380">
        <v>7.5676350000000001</v>
      </c>
      <c r="BL48" s="380">
        <v>9.6644659999999991</v>
      </c>
      <c r="BM48" s="380">
        <v>27.635020000000001</v>
      </c>
      <c r="BN48" s="380">
        <v>32.438760000000002</v>
      </c>
      <c r="BO48" s="380">
        <v>169.19159999999999</v>
      </c>
      <c r="BP48" s="380">
        <v>325.5145</v>
      </c>
      <c r="BQ48" s="380">
        <v>442.99959999999999</v>
      </c>
      <c r="BR48" s="380">
        <v>403.87709999999998</v>
      </c>
      <c r="BS48" s="380">
        <v>259.28129999999999</v>
      </c>
      <c r="BT48" s="380">
        <v>73.380110000000002</v>
      </c>
      <c r="BU48" s="380">
        <v>7.735341</v>
      </c>
      <c r="BV48" s="380">
        <v>4.8229889999999997</v>
      </c>
    </row>
    <row r="49" spans="1:74" ht="11.05" customHeight="1" x14ac:dyDescent="0.2">
      <c r="A49" s="6" t="s">
        <v>87</v>
      </c>
      <c r="B49" s="784" t="s">
        <v>1031</v>
      </c>
      <c r="C49" s="408">
        <v>15.448732529000001</v>
      </c>
      <c r="D49" s="408">
        <v>23.071062730000001</v>
      </c>
      <c r="E49" s="408">
        <v>75.439512738000005</v>
      </c>
      <c r="F49" s="408">
        <v>118.05068543</v>
      </c>
      <c r="G49" s="408">
        <v>277.57720103000003</v>
      </c>
      <c r="H49" s="408">
        <v>484.11373122999998</v>
      </c>
      <c r="I49" s="408">
        <v>584.01850113</v>
      </c>
      <c r="J49" s="408">
        <v>580.41609387999995</v>
      </c>
      <c r="K49" s="408">
        <v>404.24630454999999</v>
      </c>
      <c r="L49" s="408">
        <v>157.55466139000001</v>
      </c>
      <c r="M49" s="408">
        <v>40.491758556999997</v>
      </c>
      <c r="N49" s="408">
        <v>12.061297168999999</v>
      </c>
      <c r="O49" s="408">
        <v>16.175060312999999</v>
      </c>
      <c r="P49" s="408">
        <v>22.502421887000001</v>
      </c>
      <c r="Q49" s="408">
        <v>74.133589943999993</v>
      </c>
      <c r="R49" s="408">
        <v>107.93652280000001</v>
      </c>
      <c r="S49" s="408">
        <v>272.80243029000002</v>
      </c>
      <c r="T49" s="408">
        <v>471.58068680999997</v>
      </c>
      <c r="U49" s="408">
        <v>567.19593236000003</v>
      </c>
      <c r="V49" s="408">
        <v>563.94603364</v>
      </c>
      <c r="W49" s="408">
        <v>405.84697266000001</v>
      </c>
      <c r="X49" s="408">
        <v>165.22397473000001</v>
      </c>
      <c r="Y49" s="408">
        <v>39.559864331999997</v>
      </c>
      <c r="Z49" s="408">
        <v>18.802689439000002</v>
      </c>
      <c r="AA49" s="408">
        <v>14.252989568</v>
      </c>
      <c r="AB49" s="408">
        <v>20.838683826</v>
      </c>
      <c r="AC49" s="408">
        <v>65.822436988999996</v>
      </c>
      <c r="AD49" s="408">
        <v>105.89273815999999</v>
      </c>
      <c r="AE49" s="408">
        <v>277.32601308</v>
      </c>
      <c r="AF49" s="408">
        <v>477.50829683000001</v>
      </c>
      <c r="AG49" s="408">
        <v>576.48390353000002</v>
      </c>
      <c r="AH49" s="408">
        <v>564.36837748999994</v>
      </c>
      <c r="AI49" s="408">
        <v>408.57825651000002</v>
      </c>
      <c r="AJ49" s="408">
        <v>166.19541103</v>
      </c>
      <c r="AK49" s="408">
        <v>37.950673172999998</v>
      </c>
      <c r="AL49" s="408">
        <v>18.359066117000001</v>
      </c>
      <c r="AM49" s="408">
        <v>15.926493865999999</v>
      </c>
      <c r="AN49" s="408">
        <v>21.248570955000002</v>
      </c>
      <c r="AO49" s="408">
        <v>71.225835911999994</v>
      </c>
      <c r="AP49" s="408">
        <v>108.74256932999999</v>
      </c>
      <c r="AQ49" s="408">
        <v>283.36052225999998</v>
      </c>
      <c r="AR49" s="408">
        <v>479.83105262999999</v>
      </c>
      <c r="AS49" s="408">
        <v>589.23541794000005</v>
      </c>
      <c r="AT49" s="408">
        <v>578.83358467000005</v>
      </c>
      <c r="AU49" s="408">
        <v>415.98793219999999</v>
      </c>
      <c r="AV49" s="408">
        <v>168.72305908999999</v>
      </c>
      <c r="AW49" s="408">
        <v>39.307853412</v>
      </c>
      <c r="AX49" s="408">
        <v>19.537328559999999</v>
      </c>
      <c r="AY49" s="380">
        <v>16.19717</v>
      </c>
      <c r="AZ49" s="380">
        <v>24.122409999999999</v>
      </c>
      <c r="BA49" s="380">
        <v>77.129409999999993</v>
      </c>
      <c r="BB49" s="380">
        <v>114.2426</v>
      </c>
      <c r="BC49" s="380">
        <v>297.6617</v>
      </c>
      <c r="BD49" s="380">
        <v>486.78660000000002</v>
      </c>
      <c r="BE49" s="380">
        <v>594.26110000000006</v>
      </c>
      <c r="BF49" s="380">
        <v>586.05650000000003</v>
      </c>
      <c r="BG49" s="380">
        <v>417.91070000000002</v>
      </c>
      <c r="BH49" s="380">
        <v>175.3997</v>
      </c>
      <c r="BI49" s="380">
        <v>47.598480000000002</v>
      </c>
      <c r="BJ49" s="380">
        <v>19.979679999999998</v>
      </c>
      <c r="BK49" s="380">
        <v>17.243960000000001</v>
      </c>
      <c r="BL49" s="380">
        <v>25.733969999999999</v>
      </c>
      <c r="BM49" s="380">
        <v>79.880790000000005</v>
      </c>
      <c r="BN49" s="380">
        <v>112.04089999999999</v>
      </c>
      <c r="BO49" s="380">
        <v>302.48079999999999</v>
      </c>
      <c r="BP49" s="380">
        <v>492.28190000000001</v>
      </c>
      <c r="BQ49" s="380">
        <v>597.74620000000004</v>
      </c>
      <c r="BR49" s="380">
        <v>591.63639999999998</v>
      </c>
      <c r="BS49" s="380">
        <v>416.39510000000001</v>
      </c>
      <c r="BT49" s="380">
        <v>172.73519999999999</v>
      </c>
      <c r="BU49" s="380">
        <v>46.496229999999997</v>
      </c>
      <c r="BV49" s="380">
        <v>18.51192</v>
      </c>
    </row>
    <row r="50" spans="1:74" ht="11.05" customHeight="1" x14ac:dyDescent="0.2">
      <c r="A50" s="6" t="s">
        <v>88</v>
      </c>
      <c r="B50" s="784" t="s">
        <v>1032</v>
      </c>
      <c r="C50" s="408">
        <v>1.0985025465</v>
      </c>
      <c r="D50" s="408">
        <v>4.0671147356999997</v>
      </c>
      <c r="E50" s="408">
        <v>19.080653869999999</v>
      </c>
      <c r="F50" s="408">
        <v>49.099865319999999</v>
      </c>
      <c r="G50" s="408">
        <v>109.19126955999999</v>
      </c>
      <c r="H50" s="408">
        <v>287.71899180999998</v>
      </c>
      <c r="I50" s="408">
        <v>393.26546416000002</v>
      </c>
      <c r="J50" s="408">
        <v>355.94116393000002</v>
      </c>
      <c r="K50" s="408">
        <v>207.89191385000001</v>
      </c>
      <c r="L50" s="408">
        <v>74.672234306999997</v>
      </c>
      <c r="M50" s="408">
        <v>11.448309797</v>
      </c>
      <c r="N50" s="408">
        <v>0.11442005409</v>
      </c>
      <c r="O50" s="408">
        <v>1.1028675155000001</v>
      </c>
      <c r="P50" s="408">
        <v>4.3547085403999999</v>
      </c>
      <c r="Q50" s="408">
        <v>18.146468734999999</v>
      </c>
      <c r="R50" s="408">
        <v>50.486040940999999</v>
      </c>
      <c r="S50" s="408">
        <v>114.16930111000001</v>
      </c>
      <c r="T50" s="408">
        <v>298.53069873999999</v>
      </c>
      <c r="U50" s="408">
        <v>396.85873389</v>
      </c>
      <c r="V50" s="408">
        <v>348.72631168999999</v>
      </c>
      <c r="W50" s="408">
        <v>208.02682863999999</v>
      </c>
      <c r="X50" s="408">
        <v>71.780961286999997</v>
      </c>
      <c r="Y50" s="408">
        <v>13.446740474</v>
      </c>
      <c r="Z50" s="408">
        <v>0.11442005409</v>
      </c>
      <c r="AA50" s="408">
        <v>0.95424808268000005</v>
      </c>
      <c r="AB50" s="408">
        <v>4.2971073647000004</v>
      </c>
      <c r="AC50" s="408">
        <v>18.434040238000001</v>
      </c>
      <c r="AD50" s="408">
        <v>50.474944262000001</v>
      </c>
      <c r="AE50" s="408">
        <v>112.51338432999999</v>
      </c>
      <c r="AF50" s="408">
        <v>296.89528259999997</v>
      </c>
      <c r="AG50" s="408">
        <v>400.92729979000001</v>
      </c>
      <c r="AH50" s="408">
        <v>347.04146437000003</v>
      </c>
      <c r="AI50" s="408">
        <v>211.64147607000001</v>
      </c>
      <c r="AJ50" s="408">
        <v>70.884327714999998</v>
      </c>
      <c r="AK50" s="408">
        <v>12.059553777</v>
      </c>
      <c r="AL50" s="408">
        <v>0.11442005409</v>
      </c>
      <c r="AM50" s="408">
        <v>0.95424808268000005</v>
      </c>
      <c r="AN50" s="408">
        <v>4.2971073647000004</v>
      </c>
      <c r="AO50" s="408">
        <v>16.489979412</v>
      </c>
      <c r="AP50" s="408">
        <v>49.764378274000002</v>
      </c>
      <c r="AQ50" s="408">
        <v>111.91739434</v>
      </c>
      <c r="AR50" s="408">
        <v>285.21274175999997</v>
      </c>
      <c r="AS50" s="408">
        <v>407.84363001000003</v>
      </c>
      <c r="AT50" s="408">
        <v>349.30066743999998</v>
      </c>
      <c r="AU50" s="408">
        <v>213.20804294999999</v>
      </c>
      <c r="AV50" s="408">
        <v>75.470014898000002</v>
      </c>
      <c r="AW50" s="408">
        <v>12.396444231</v>
      </c>
      <c r="AX50" s="408">
        <v>0.11442005409</v>
      </c>
      <c r="AY50" s="380">
        <v>0.64694739999999995</v>
      </c>
      <c r="AZ50" s="380">
        <v>3.7824089999999999</v>
      </c>
      <c r="BA50" s="380">
        <v>15.077220000000001</v>
      </c>
      <c r="BB50" s="380">
        <v>48.506399999999999</v>
      </c>
      <c r="BC50" s="380">
        <v>111.399</v>
      </c>
      <c r="BD50" s="380">
        <v>291.73719999999997</v>
      </c>
      <c r="BE50" s="380">
        <v>412.98919999999998</v>
      </c>
      <c r="BF50" s="380">
        <v>360.19029999999998</v>
      </c>
      <c r="BG50" s="380">
        <v>217.85220000000001</v>
      </c>
      <c r="BH50" s="380">
        <v>79.28389</v>
      </c>
      <c r="BI50" s="380">
        <v>11.854749999999999</v>
      </c>
      <c r="BJ50" s="380">
        <v>0.1144201</v>
      </c>
      <c r="BK50" s="380">
        <v>0.54491460000000003</v>
      </c>
      <c r="BL50" s="380">
        <v>3.0723720000000001</v>
      </c>
      <c r="BM50" s="380">
        <v>13.403230000000001</v>
      </c>
      <c r="BN50" s="380">
        <v>48.80585</v>
      </c>
      <c r="BO50" s="380">
        <v>116.36969999999999</v>
      </c>
      <c r="BP50" s="380">
        <v>288.46140000000003</v>
      </c>
      <c r="BQ50" s="380">
        <v>422.65699999999998</v>
      </c>
      <c r="BR50" s="380">
        <v>361.33229999999998</v>
      </c>
      <c r="BS50" s="380">
        <v>216.37180000000001</v>
      </c>
      <c r="BT50" s="380">
        <v>78.141710000000003</v>
      </c>
      <c r="BU50" s="380">
        <v>12.5915</v>
      </c>
      <c r="BV50" s="380">
        <v>0.1144201</v>
      </c>
    </row>
    <row r="51" spans="1:74" ht="11.05" customHeight="1" x14ac:dyDescent="0.2">
      <c r="A51" s="6" t="s">
        <v>89</v>
      </c>
      <c r="B51" s="785" t="s">
        <v>1035</v>
      </c>
      <c r="C51" s="409">
        <v>9.6913699448999999</v>
      </c>
      <c r="D51" s="409">
        <v>8.6957980601999996</v>
      </c>
      <c r="E51" s="409">
        <v>12.916027278</v>
      </c>
      <c r="F51" s="409">
        <v>23.065404139000002</v>
      </c>
      <c r="G51" s="409">
        <v>44.357769584000003</v>
      </c>
      <c r="H51" s="409">
        <v>125.8013622</v>
      </c>
      <c r="I51" s="409">
        <v>236.81588708999999</v>
      </c>
      <c r="J51" s="409">
        <v>249.31428965000001</v>
      </c>
      <c r="K51" s="409">
        <v>161.36454258000001</v>
      </c>
      <c r="L51" s="409">
        <v>61.058173418999999</v>
      </c>
      <c r="M51" s="409">
        <v>15.549081514999999</v>
      </c>
      <c r="N51" s="409">
        <v>9.2756467136000005</v>
      </c>
      <c r="O51" s="409">
        <v>9.9439175421999995</v>
      </c>
      <c r="P51" s="409">
        <v>8.6633318341999992</v>
      </c>
      <c r="Q51" s="409">
        <v>12.657454976</v>
      </c>
      <c r="R51" s="409">
        <v>23.789070141</v>
      </c>
      <c r="S51" s="409">
        <v>47.133103339999998</v>
      </c>
      <c r="T51" s="409">
        <v>136.68680313999999</v>
      </c>
      <c r="U51" s="409">
        <v>248.35786888999999</v>
      </c>
      <c r="V51" s="409">
        <v>254.19440849</v>
      </c>
      <c r="W51" s="409">
        <v>161.63400232000001</v>
      </c>
      <c r="X51" s="409">
        <v>59.288346476999997</v>
      </c>
      <c r="Y51" s="409">
        <v>16.934444074999998</v>
      </c>
      <c r="Z51" s="409">
        <v>9.184867165</v>
      </c>
      <c r="AA51" s="409">
        <v>9.7951866452999994</v>
      </c>
      <c r="AB51" s="409">
        <v>8.7214080922000008</v>
      </c>
      <c r="AC51" s="409">
        <v>13.195423377999999</v>
      </c>
      <c r="AD51" s="409">
        <v>24.292857902000002</v>
      </c>
      <c r="AE51" s="409">
        <v>46.297472214999999</v>
      </c>
      <c r="AF51" s="409">
        <v>142.06243526</v>
      </c>
      <c r="AG51" s="409">
        <v>254.86876726</v>
      </c>
      <c r="AH51" s="409">
        <v>255.8101135</v>
      </c>
      <c r="AI51" s="409">
        <v>164.87889135</v>
      </c>
      <c r="AJ51" s="409">
        <v>59.834592362000002</v>
      </c>
      <c r="AK51" s="409">
        <v>16.596584058000001</v>
      </c>
      <c r="AL51" s="409">
        <v>9.2046625789000007</v>
      </c>
      <c r="AM51" s="409">
        <v>9.9027803234</v>
      </c>
      <c r="AN51" s="409">
        <v>8.8412983235000002</v>
      </c>
      <c r="AO51" s="409">
        <v>12.883655535999999</v>
      </c>
      <c r="AP51" s="409">
        <v>23.581068470999998</v>
      </c>
      <c r="AQ51" s="409">
        <v>43.924636087000003</v>
      </c>
      <c r="AR51" s="409">
        <v>134.58523528000001</v>
      </c>
      <c r="AS51" s="409">
        <v>257.75330296999999</v>
      </c>
      <c r="AT51" s="409">
        <v>259.51965872</v>
      </c>
      <c r="AU51" s="409">
        <v>160.56788958000001</v>
      </c>
      <c r="AV51" s="409">
        <v>62.761140548</v>
      </c>
      <c r="AW51" s="409">
        <v>16.748383316999998</v>
      </c>
      <c r="AX51" s="409">
        <v>9.1029942604999992</v>
      </c>
      <c r="AY51" s="382">
        <v>9.1530210000000007</v>
      </c>
      <c r="AZ51" s="382">
        <v>8.4897880000000008</v>
      </c>
      <c r="BA51" s="382">
        <v>12.084009999999999</v>
      </c>
      <c r="BB51" s="382">
        <v>22.477540000000001</v>
      </c>
      <c r="BC51" s="382">
        <v>40.488880000000002</v>
      </c>
      <c r="BD51" s="382">
        <v>136.58070000000001</v>
      </c>
      <c r="BE51" s="382">
        <v>262.85579999999999</v>
      </c>
      <c r="BF51" s="382">
        <v>260.40460000000002</v>
      </c>
      <c r="BG51" s="382">
        <v>158.24109999999999</v>
      </c>
      <c r="BH51" s="382">
        <v>62.68121</v>
      </c>
      <c r="BI51" s="382">
        <v>15.85554</v>
      </c>
      <c r="BJ51" s="382">
        <v>9.1239299999999997</v>
      </c>
      <c r="BK51" s="382">
        <v>8.2724480000000007</v>
      </c>
      <c r="BL51" s="382">
        <v>7.9609649999999998</v>
      </c>
      <c r="BM51" s="382">
        <v>10.641080000000001</v>
      </c>
      <c r="BN51" s="382">
        <v>22.275960000000001</v>
      </c>
      <c r="BO51" s="382">
        <v>43.036749999999998</v>
      </c>
      <c r="BP51" s="382">
        <v>131.68469999999999</v>
      </c>
      <c r="BQ51" s="382">
        <v>267.5274</v>
      </c>
      <c r="BR51" s="382">
        <v>261.3614</v>
      </c>
      <c r="BS51" s="382">
        <v>155.83080000000001</v>
      </c>
      <c r="BT51" s="382">
        <v>58.444679999999998</v>
      </c>
      <c r="BU51" s="382">
        <v>16.090440000000001</v>
      </c>
      <c r="BV51" s="382">
        <v>8.9340119999999992</v>
      </c>
    </row>
    <row r="52" spans="1:74" s="310" customFormat="1" ht="11.95" customHeight="1" x14ac:dyDescent="0.25">
      <c r="A52" s="312"/>
      <c r="B52" s="799" t="s">
        <v>826</v>
      </c>
      <c r="C52" s="799"/>
      <c r="D52" s="799"/>
      <c r="E52" s="799"/>
      <c r="F52" s="799"/>
      <c r="G52" s="799"/>
      <c r="H52" s="800"/>
      <c r="I52" s="799"/>
      <c r="J52" s="799"/>
      <c r="K52" s="799"/>
      <c r="L52" s="799"/>
      <c r="M52" s="799"/>
      <c r="N52" s="799"/>
      <c r="O52" s="799"/>
      <c r="P52" s="799"/>
      <c r="Q52" s="799"/>
      <c r="R52" s="801"/>
      <c r="S52" s="322"/>
      <c r="T52" s="322"/>
      <c r="U52" s="322"/>
      <c r="V52" s="322"/>
      <c r="W52" s="322"/>
      <c r="X52" s="322"/>
      <c r="Y52" s="322"/>
      <c r="Z52" s="322"/>
      <c r="AA52" s="322"/>
      <c r="AB52" s="322"/>
      <c r="AC52" s="323"/>
      <c r="AD52" s="323"/>
      <c r="AE52" s="323"/>
      <c r="AF52" s="323"/>
      <c r="AG52" s="323"/>
      <c r="AH52" s="323"/>
      <c r="AI52" s="323"/>
      <c r="AJ52" s="323"/>
      <c r="AK52" s="323"/>
      <c r="AL52" s="323"/>
      <c r="AM52" s="323"/>
      <c r="AN52" s="323"/>
      <c r="AO52" s="323"/>
      <c r="AP52" s="323"/>
      <c r="AQ52" s="323"/>
      <c r="AR52" s="323"/>
      <c r="AS52" s="323"/>
      <c r="AT52" s="323"/>
      <c r="AU52" s="323"/>
      <c r="AV52" s="323"/>
      <c r="AW52" s="323"/>
      <c r="AX52" s="323"/>
      <c r="AY52" s="323"/>
      <c r="AZ52" s="323"/>
      <c r="BA52" s="323"/>
      <c r="BB52" s="323"/>
      <c r="BC52" s="323"/>
      <c r="BD52" s="719"/>
      <c r="BE52" s="719"/>
      <c r="BF52" s="719"/>
      <c r="BG52" s="719"/>
      <c r="BH52" s="719"/>
      <c r="BI52" s="719"/>
      <c r="BJ52" s="323"/>
      <c r="BK52" s="323"/>
      <c r="BL52" s="323"/>
      <c r="BM52" s="323"/>
      <c r="BN52" s="323"/>
      <c r="BO52" s="323"/>
      <c r="BP52" s="323"/>
      <c r="BQ52" s="323"/>
      <c r="BR52" s="323"/>
      <c r="BS52" s="323"/>
      <c r="BT52" s="323"/>
      <c r="BU52" s="323"/>
      <c r="BV52" s="323"/>
    </row>
    <row r="53" spans="1:74" s="193" customFormat="1" ht="11.95" customHeight="1" x14ac:dyDescent="0.2">
      <c r="A53" s="191"/>
      <c r="B53" s="944" t="str">
        <f>Dates!$G$2</f>
        <v>EIA completed modeling and analysis for this report on Thursday, January 9, 2025.</v>
      </c>
      <c r="C53" s="945"/>
      <c r="D53" s="945"/>
      <c r="E53" s="945"/>
      <c r="F53" s="945"/>
      <c r="G53" s="945"/>
      <c r="H53" s="945"/>
      <c r="I53" s="945"/>
      <c r="J53" s="945"/>
      <c r="K53" s="945"/>
      <c r="L53" s="945"/>
      <c r="M53" s="945"/>
      <c r="N53" s="945"/>
      <c r="O53" s="945"/>
      <c r="P53" s="945"/>
      <c r="Q53" s="945"/>
      <c r="R53" s="802"/>
      <c r="AY53" s="202"/>
      <c r="AZ53" s="202"/>
      <c r="BA53" s="202"/>
      <c r="BB53" s="202"/>
      <c r="BC53" s="306"/>
      <c r="BD53" s="740"/>
      <c r="BE53" s="740"/>
      <c r="BF53" s="740"/>
      <c r="BG53" s="871"/>
      <c r="BH53" s="871"/>
      <c r="BI53" s="871"/>
      <c r="BJ53" s="202"/>
    </row>
    <row r="54" spans="1:74" s="193" customFormat="1" ht="11.95" customHeight="1" x14ac:dyDescent="0.2">
      <c r="A54" s="191"/>
      <c r="B54" s="943" t="s">
        <v>483</v>
      </c>
      <c r="C54" s="936"/>
      <c r="D54" s="936"/>
      <c r="E54" s="936"/>
      <c r="F54" s="936"/>
      <c r="G54" s="936"/>
      <c r="H54" s="936"/>
      <c r="I54" s="936"/>
      <c r="J54" s="936"/>
      <c r="K54" s="936"/>
      <c r="L54" s="936"/>
      <c r="M54" s="936"/>
      <c r="N54" s="936"/>
      <c r="O54" s="936"/>
      <c r="P54" s="936"/>
      <c r="Q54" s="936"/>
      <c r="R54" s="96"/>
      <c r="AY54" s="202"/>
      <c r="AZ54" s="202"/>
      <c r="BA54" s="202"/>
      <c r="BB54" s="202"/>
      <c r="BC54" s="306"/>
      <c r="BD54" s="740"/>
      <c r="BE54" s="740"/>
      <c r="BF54" s="740"/>
      <c r="BG54" s="871"/>
      <c r="BH54" s="871"/>
      <c r="BI54" s="871"/>
      <c r="BJ54" s="202"/>
    </row>
    <row r="55" spans="1:74" s="193" customFormat="1" ht="11.95" customHeight="1" x14ac:dyDescent="0.2">
      <c r="A55" s="194"/>
      <c r="B55" s="935" t="s">
        <v>1442</v>
      </c>
      <c r="C55" s="936"/>
      <c r="D55" s="936"/>
      <c r="E55" s="936"/>
      <c r="F55" s="936"/>
      <c r="G55" s="936"/>
      <c r="H55" s="936"/>
      <c r="I55" s="936"/>
      <c r="J55" s="936"/>
      <c r="K55" s="936"/>
      <c r="L55" s="936"/>
      <c r="M55" s="936"/>
      <c r="N55" s="936"/>
      <c r="O55" s="936"/>
      <c r="P55" s="936"/>
      <c r="Q55" s="936"/>
      <c r="R55" s="96"/>
      <c r="AY55" s="202"/>
      <c r="AZ55" s="202"/>
      <c r="BA55" s="202"/>
      <c r="BB55" s="202"/>
      <c r="BC55" s="202"/>
      <c r="BD55" s="740"/>
      <c r="BE55" s="740"/>
      <c r="BF55" s="740"/>
      <c r="BG55" s="871"/>
      <c r="BH55" s="871"/>
      <c r="BI55" s="871"/>
      <c r="BJ55" s="202"/>
    </row>
    <row r="56" spans="1:74" s="193" customFormat="1" ht="12.85" x14ac:dyDescent="0.2">
      <c r="A56" s="194"/>
      <c r="B56" s="803" t="s">
        <v>764</v>
      </c>
      <c r="C56" s="835"/>
      <c r="D56" s="835"/>
      <c r="E56" s="835"/>
      <c r="F56" s="835"/>
      <c r="G56" s="835"/>
      <c r="H56" s="835"/>
      <c r="I56" s="835"/>
      <c r="J56" s="835"/>
      <c r="K56" s="835"/>
      <c r="L56" s="835"/>
      <c r="M56" s="835"/>
      <c r="N56" s="835"/>
      <c r="O56" s="835"/>
      <c r="P56" s="835"/>
      <c r="Q56" s="331"/>
      <c r="R56" s="96"/>
      <c r="AY56" s="202"/>
      <c r="AZ56" s="202"/>
      <c r="BA56" s="202"/>
      <c r="BB56" s="202"/>
      <c r="BC56" s="202"/>
      <c r="BD56" s="740"/>
      <c r="BE56" s="740"/>
      <c r="BF56" s="740"/>
      <c r="BG56" s="871"/>
      <c r="BH56" s="871"/>
      <c r="BI56" s="871"/>
      <c r="BJ56" s="202"/>
    </row>
    <row r="57" spans="1:74" s="193" customFormat="1" ht="11.95" customHeight="1" x14ac:dyDescent="0.2">
      <c r="A57" s="194"/>
      <c r="B57" s="930" t="s">
        <v>93</v>
      </c>
      <c r="C57" s="931"/>
      <c r="D57" s="931"/>
      <c r="E57" s="931"/>
      <c r="F57" s="931"/>
      <c r="G57" s="931"/>
      <c r="H57" s="931"/>
      <c r="I57" s="931"/>
      <c r="J57" s="931"/>
      <c r="K57" s="931"/>
      <c r="L57" s="931"/>
      <c r="M57" s="931"/>
      <c r="N57" s="931"/>
      <c r="O57" s="931"/>
      <c r="P57" s="931"/>
      <c r="Q57" s="932"/>
      <c r="R57" s="96"/>
      <c r="AY57" s="202"/>
      <c r="AZ57" s="202"/>
      <c r="BA57" s="202"/>
      <c r="BB57" s="202"/>
      <c r="BC57" s="202"/>
      <c r="BD57" s="740"/>
      <c r="BE57" s="740"/>
      <c r="BF57" s="740"/>
      <c r="BG57" s="871"/>
      <c r="BH57" s="871"/>
      <c r="BI57" s="871"/>
      <c r="BJ57" s="202"/>
    </row>
    <row r="58" spans="1:74" s="193" customFormat="1" ht="11.95" customHeight="1" x14ac:dyDescent="0.2">
      <c r="A58" s="194"/>
      <c r="B58" s="930" t="s">
        <v>198</v>
      </c>
      <c r="C58" s="931"/>
      <c r="D58" s="931"/>
      <c r="E58" s="931"/>
      <c r="F58" s="931"/>
      <c r="G58" s="931"/>
      <c r="H58" s="931"/>
      <c r="I58" s="931"/>
      <c r="J58" s="931"/>
      <c r="K58" s="931"/>
      <c r="L58" s="931"/>
      <c r="M58" s="931"/>
      <c r="N58" s="931"/>
      <c r="O58" s="931"/>
      <c r="P58" s="931"/>
      <c r="Q58" s="932"/>
      <c r="R58" s="96"/>
      <c r="AY58" s="202"/>
      <c r="AZ58" s="202"/>
      <c r="BA58" s="202"/>
      <c r="BB58" s="202"/>
      <c r="BC58" s="202"/>
      <c r="BD58" s="740"/>
      <c r="BE58" s="740"/>
      <c r="BF58" s="740"/>
      <c r="BG58" s="871"/>
      <c r="BH58" s="871"/>
      <c r="BI58" s="871"/>
      <c r="BJ58" s="202"/>
    </row>
    <row r="59" spans="1:74" s="193" customFormat="1" ht="11.95" customHeight="1" x14ac:dyDescent="0.2">
      <c r="A59" s="194"/>
      <c r="B59" s="930" t="s">
        <v>94</v>
      </c>
      <c r="C59" s="931"/>
      <c r="D59" s="931"/>
      <c r="E59" s="931"/>
      <c r="F59" s="931"/>
      <c r="G59" s="931"/>
      <c r="H59" s="931"/>
      <c r="I59" s="931"/>
      <c r="J59" s="931"/>
      <c r="K59" s="931"/>
      <c r="L59" s="931"/>
      <c r="M59" s="931"/>
      <c r="N59" s="931"/>
      <c r="O59" s="931"/>
      <c r="P59" s="931"/>
      <c r="Q59" s="932"/>
      <c r="R59" s="96"/>
      <c r="AY59" s="202"/>
      <c r="AZ59" s="202"/>
      <c r="BA59" s="202"/>
      <c r="BB59" s="202"/>
      <c r="BC59" s="202"/>
      <c r="BD59" s="740"/>
      <c r="BE59" s="740"/>
      <c r="BF59" s="740"/>
      <c r="BG59" s="871"/>
      <c r="BH59" s="871"/>
      <c r="BI59" s="871"/>
      <c r="BJ59" s="202"/>
    </row>
    <row r="60" spans="1:74" s="193" customFormat="1" ht="11.95" customHeight="1" x14ac:dyDescent="0.2">
      <c r="A60" s="160"/>
      <c r="B60" s="924" t="s">
        <v>840</v>
      </c>
      <c r="C60" s="924"/>
      <c r="D60" s="924"/>
      <c r="E60" s="924"/>
      <c r="F60" s="924"/>
      <c r="G60" s="924"/>
      <c r="H60" s="924"/>
      <c r="I60" s="924"/>
      <c r="J60" s="924"/>
      <c r="K60" s="924"/>
      <c r="L60" s="924"/>
      <c r="M60" s="924"/>
      <c r="N60" s="924"/>
      <c r="O60" s="924"/>
      <c r="P60" s="924"/>
      <c r="Q60" s="924"/>
      <c r="R60" s="924"/>
      <c r="AY60" s="202"/>
      <c r="AZ60" s="202"/>
      <c r="BA60" s="202"/>
      <c r="BB60" s="202"/>
      <c r="BC60" s="202"/>
      <c r="BD60" s="740"/>
      <c r="BE60" s="740"/>
      <c r="BF60" s="740"/>
      <c r="BG60" s="871"/>
      <c r="BH60" s="871"/>
      <c r="BI60" s="871"/>
      <c r="BJ60" s="202"/>
    </row>
    <row r="61" spans="1:74" ht="12.85" x14ac:dyDescent="0.2">
      <c r="A61" s="160"/>
      <c r="B61" s="930" t="s">
        <v>1493</v>
      </c>
      <c r="C61" s="931"/>
      <c r="D61" s="931"/>
      <c r="E61" s="931"/>
      <c r="F61" s="931"/>
      <c r="G61" s="931"/>
      <c r="H61" s="931"/>
      <c r="I61" s="931"/>
      <c r="J61" s="931"/>
      <c r="K61" s="931"/>
      <c r="L61" s="931"/>
      <c r="M61" s="931"/>
      <c r="N61" s="931"/>
      <c r="O61" s="931"/>
      <c r="P61" s="931"/>
      <c r="Q61" s="932"/>
      <c r="BK61" s="133"/>
      <c r="BL61" s="133"/>
      <c r="BM61" s="133"/>
      <c r="BN61" s="133"/>
      <c r="BO61" s="133"/>
      <c r="BP61" s="133"/>
      <c r="BQ61" s="133"/>
      <c r="BR61" s="133"/>
      <c r="BS61" s="133"/>
      <c r="BT61" s="133"/>
      <c r="BU61" s="133"/>
      <c r="BV61" s="133"/>
    </row>
    <row r="62" spans="1:74" ht="12.85" x14ac:dyDescent="0.2">
      <c r="A62" s="160"/>
      <c r="B62" s="951" t="s">
        <v>1494</v>
      </c>
      <c r="C62" s="932"/>
      <c r="D62" s="932"/>
      <c r="E62" s="932"/>
      <c r="F62" s="932"/>
      <c r="G62" s="932"/>
      <c r="H62" s="932"/>
      <c r="I62" s="932"/>
      <c r="J62" s="932"/>
      <c r="K62" s="932"/>
      <c r="L62" s="932"/>
      <c r="M62" s="932"/>
      <c r="N62" s="932"/>
      <c r="O62" s="932"/>
      <c r="P62" s="932"/>
      <c r="Q62" s="932"/>
      <c r="BK62" s="133"/>
      <c r="BL62" s="133"/>
      <c r="BM62" s="133"/>
      <c r="BN62" s="133"/>
      <c r="BO62" s="133"/>
      <c r="BP62" s="133"/>
      <c r="BQ62" s="133"/>
      <c r="BR62" s="133"/>
      <c r="BS62" s="133"/>
      <c r="BT62" s="133"/>
      <c r="BU62" s="133"/>
      <c r="BV62" s="133"/>
    </row>
    <row r="63" spans="1:74" x14ac:dyDescent="0.15">
      <c r="BK63" s="133"/>
      <c r="BL63" s="133"/>
      <c r="BM63" s="133"/>
      <c r="BN63" s="133"/>
      <c r="BO63" s="133"/>
      <c r="BP63" s="133"/>
      <c r="BQ63" s="133"/>
      <c r="BR63" s="133"/>
      <c r="BS63" s="133"/>
      <c r="BT63" s="133"/>
      <c r="BU63" s="133"/>
      <c r="BV63" s="133"/>
    </row>
    <row r="64" spans="1:74" x14ac:dyDescent="0.15">
      <c r="BK64" s="133"/>
      <c r="BL64" s="133"/>
      <c r="BM64" s="133"/>
      <c r="BN64" s="133"/>
      <c r="BO64" s="133"/>
      <c r="BP64" s="133"/>
      <c r="BQ64" s="133"/>
      <c r="BR64" s="133"/>
      <c r="BS64" s="133"/>
      <c r="BT64" s="133"/>
      <c r="BU64" s="133"/>
      <c r="BV64" s="133"/>
    </row>
    <row r="65" spans="63:74" x14ac:dyDescent="0.15">
      <c r="BK65" s="133"/>
      <c r="BL65" s="133"/>
      <c r="BM65" s="133"/>
      <c r="BN65" s="133"/>
      <c r="BO65" s="133"/>
      <c r="BP65" s="133"/>
      <c r="BQ65" s="133"/>
      <c r="BR65" s="133"/>
      <c r="BS65" s="133"/>
      <c r="BT65" s="133"/>
      <c r="BU65" s="133"/>
      <c r="BV65" s="133"/>
    </row>
    <row r="66" spans="63:74" x14ac:dyDescent="0.15">
      <c r="BK66" s="133"/>
      <c r="BL66" s="133"/>
      <c r="BM66" s="133"/>
      <c r="BN66" s="133"/>
      <c r="BO66" s="133"/>
      <c r="BP66" s="133"/>
      <c r="BQ66" s="133"/>
      <c r="BR66" s="133"/>
      <c r="BS66" s="133"/>
      <c r="BT66" s="133"/>
      <c r="BU66" s="133"/>
      <c r="BV66" s="133"/>
    </row>
    <row r="67" spans="63:74" x14ac:dyDescent="0.15">
      <c r="BK67" s="133"/>
      <c r="BL67" s="133"/>
      <c r="BM67" s="133"/>
      <c r="BN67" s="133"/>
      <c r="BO67" s="133"/>
      <c r="BP67" s="133"/>
      <c r="BQ67" s="133"/>
      <c r="BR67" s="133"/>
      <c r="BS67" s="133"/>
      <c r="BT67" s="133"/>
      <c r="BU67" s="133"/>
      <c r="BV67" s="133"/>
    </row>
    <row r="68" spans="63:74" x14ac:dyDescent="0.15">
      <c r="BK68" s="133"/>
      <c r="BL68" s="133"/>
      <c r="BM68" s="133"/>
      <c r="BN68" s="133"/>
      <c r="BO68" s="133"/>
      <c r="BP68" s="133"/>
      <c r="BQ68" s="133"/>
      <c r="BR68" s="133"/>
      <c r="BS68" s="133"/>
      <c r="BT68" s="133"/>
      <c r="BU68" s="133"/>
      <c r="BV68" s="133"/>
    </row>
    <row r="69" spans="63:74" x14ac:dyDescent="0.15">
      <c r="BK69" s="133"/>
      <c r="BL69" s="133"/>
      <c r="BM69" s="133"/>
      <c r="BN69" s="133"/>
      <c r="BO69" s="133"/>
      <c r="BP69" s="133"/>
      <c r="BQ69" s="133"/>
      <c r="BR69" s="133"/>
      <c r="BS69" s="133"/>
      <c r="BT69" s="133"/>
      <c r="BU69" s="133"/>
      <c r="BV69" s="133"/>
    </row>
    <row r="70" spans="63:74" x14ac:dyDescent="0.15">
      <c r="BK70" s="133"/>
      <c r="BL70" s="133"/>
      <c r="BM70" s="133"/>
      <c r="BN70" s="133"/>
      <c r="BO70" s="133"/>
      <c r="BP70" s="133"/>
      <c r="BQ70" s="133"/>
      <c r="BR70" s="133"/>
      <c r="BS70" s="133"/>
      <c r="BT70" s="133"/>
      <c r="BU70" s="133"/>
      <c r="BV70" s="133"/>
    </row>
    <row r="71" spans="63:74" x14ac:dyDescent="0.15">
      <c r="BK71" s="133"/>
      <c r="BL71" s="133"/>
      <c r="BM71" s="133"/>
      <c r="BN71" s="133"/>
      <c r="BO71" s="133"/>
      <c r="BP71" s="133"/>
      <c r="BQ71" s="133"/>
      <c r="BR71" s="133"/>
      <c r="BS71" s="133"/>
      <c r="BT71" s="133"/>
      <c r="BU71" s="133"/>
      <c r="BV71" s="133"/>
    </row>
    <row r="72" spans="63:74" x14ac:dyDescent="0.15">
      <c r="BK72" s="133"/>
      <c r="BL72" s="133"/>
      <c r="BM72" s="133"/>
      <c r="BN72" s="133"/>
      <c r="BO72" s="133"/>
      <c r="BP72" s="133"/>
      <c r="BQ72" s="133"/>
      <c r="BR72" s="133"/>
      <c r="BS72" s="133"/>
      <c r="BT72" s="133"/>
      <c r="BU72" s="133"/>
      <c r="BV72" s="133"/>
    </row>
    <row r="73" spans="63:74" x14ac:dyDescent="0.15">
      <c r="BK73" s="133"/>
      <c r="BL73" s="133"/>
      <c r="BM73" s="133"/>
      <c r="BN73" s="133"/>
      <c r="BO73" s="133"/>
      <c r="BP73" s="133"/>
      <c r="BQ73" s="133"/>
      <c r="BR73" s="133"/>
      <c r="BS73" s="133"/>
      <c r="BT73" s="133"/>
      <c r="BU73" s="133"/>
      <c r="BV73" s="133"/>
    </row>
    <row r="74" spans="63:74" x14ac:dyDescent="0.15">
      <c r="BK74" s="133"/>
      <c r="BL74" s="133"/>
      <c r="BM74" s="133"/>
      <c r="BN74" s="133"/>
      <c r="BO74" s="133"/>
      <c r="BP74" s="133"/>
      <c r="BQ74" s="133"/>
      <c r="BR74" s="133"/>
      <c r="BS74" s="133"/>
      <c r="BT74" s="133"/>
      <c r="BU74" s="133"/>
      <c r="BV74" s="133"/>
    </row>
    <row r="75" spans="63:74" x14ac:dyDescent="0.15">
      <c r="BK75" s="133"/>
      <c r="BL75" s="133"/>
      <c r="BM75" s="133"/>
      <c r="BN75" s="133"/>
      <c r="BO75" s="133"/>
      <c r="BP75" s="133"/>
      <c r="BQ75" s="133"/>
      <c r="BR75" s="133"/>
      <c r="BS75" s="133"/>
      <c r="BT75" s="133"/>
      <c r="BU75" s="133"/>
      <c r="BV75" s="133"/>
    </row>
    <row r="76" spans="63:74" x14ac:dyDescent="0.15">
      <c r="BK76" s="133"/>
      <c r="BL76" s="133"/>
      <c r="BM76" s="133"/>
      <c r="BN76" s="133"/>
      <c r="BO76" s="133"/>
      <c r="BP76" s="133"/>
      <c r="BQ76" s="133"/>
      <c r="BR76" s="133"/>
      <c r="BS76" s="133"/>
      <c r="BT76" s="133"/>
      <c r="BU76" s="133"/>
      <c r="BV76" s="133"/>
    </row>
    <row r="77" spans="63:74" x14ac:dyDescent="0.15">
      <c r="BK77" s="133"/>
      <c r="BL77" s="133"/>
      <c r="BM77" s="133"/>
      <c r="BN77" s="133"/>
      <c r="BO77" s="133"/>
      <c r="BP77" s="133"/>
      <c r="BQ77" s="133"/>
      <c r="BR77" s="133"/>
      <c r="BS77" s="133"/>
      <c r="BT77" s="133"/>
      <c r="BU77" s="133"/>
      <c r="BV77" s="133"/>
    </row>
    <row r="78" spans="63:74" x14ac:dyDescent="0.15">
      <c r="BK78" s="133"/>
      <c r="BL78" s="133"/>
      <c r="BM78" s="133"/>
      <c r="BN78" s="133"/>
      <c r="BO78" s="133"/>
      <c r="BP78" s="133"/>
      <c r="BQ78" s="133"/>
      <c r="BR78" s="133"/>
      <c r="BS78" s="133"/>
      <c r="BT78" s="133"/>
      <c r="BU78" s="133"/>
      <c r="BV78" s="133"/>
    </row>
    <row r="79" spans="63:74" x14ac:dyDescent="0.15">
      <c r="BK79" s="133"/>
      <c r="BL79" s="133"/>
      <c r="BM79" s="133"/>
      <c r="BN79" s="133"/>
      <c r="BO79" s="133"/>
      <c r="BP79" s="133"/>
      <c r="BQ79" s="133"/>
      <c r="BR79" s="133"/>
      <c r="BS79" s="133"/>
      <c r="BT79" s="133"/>
      <c r="BU79" s="133"/>
      <c r="BV79" s="133"/>
    </row>
    <row r="80" spans="63:74" x14ac:dyDescent="0.15">
      <c r="BK80" s="133"/>
      <c r="BL80" s="133"/>
      <c r="BM80" s="133"/>
      <c r="BN80" s="133"/>
      <c r="BO80" s="133"/>
      <c r="BP80" s="133"/>
      <c r="BQ80" s="133"/>
      <c r="BR80" s="133"/>
      <c r="BS80" s="133"/>
      <c r="BT80" s="133"/>
      <c r="BU80" s="133"/>
      <c r="BV80" s="133"/>
    </row>
    <row r="81" spans="63:74" x14ac:dyDescent="0.15">
      <c r="BK81" s="133"/>
      <c r="BL81" s="133"/>
      <c r="BM81" s="133"/>
      <c r="BN81" s="133"/>
      <c r="BO81" s="133"/>
      <c r="BP81" s="133"/>
      <c r="BQ81" s="133"/>
      <c r="BR81" s="133"/>
      <c r="BS81" s="133"/>
      <c r="BT81" s="133"/>
      <c r="BU81" s="133"/>
      <c r="BV81" s="133"/>
    </row>
    <row r="82" spans="63:74" x14ac:dyDescent="0.15">
      <c r="BK82" s="133"/>
      <c r="BL82" s="133"/>
      <c r="BM82" s="133"/>
      <c r="BN82" s="133"/>
      <c r="BO82" s="133"/>
      <c r="BP82" s="133"/>
      <c r="BQ82" s="133"/>
      <c r="BR82" s="133"/>
      <c r="BS82" s="133"/>
      <c r="BT82" s="133"/>
      <c r="BU82" s="133"/>
      <c r="BV82" s="133"/>
    </row>
    <row r="83" spans="63:74" x14ac:dyDescent="0.15">
      <c r="BK83" s="133"/>
      <c r="BL83" s="133"/>
      <c r="BM83" s="133"/>
      <c r="BN83" s="133"/>
      <c r="BO83" s="133"/>
      <c r="BP83" s="133"/>
      <c r="BQ83" s="133"/>
      <c r="BR83" s="133"/>
      <c r="BS83" s="133"/>
      <c r="BT83" s="133"/>
      <c r="BU83" s="133"/>
      <c r="BV83" s="133"/>
    </row>
    <row r="84" spans="63:74" x14ac:dyDescent="0.15">
      <c r="BK84" s="133"/>
      <c r="BL84" s="133"/>
      <c r="BM84" s="133"/>
      <c r="BN84" s="133"/>
      <c r="BO84" s="133"/>
      <c r="BP84" s="133"/>
      <c r="BQ84" s="133"/>
      <c r="BR84" s="133"/>
      <c r="BS84" s="133"/>
      <c r="BT84" s="133"/>
      <c r="BU84" s="133"/>
      <c r="BV84" s="133"/>
    </row>
    <row r="85" spans="63:74" x14ac:dyDescent="0.15">
      <c r="BK85" s="133"/>
      <c r="BL85" s="133"/>
      <c r="BM85" s="133"/>
      <c r="BN85" s="133"/>
      <c r="BO85" s="133"/>
      <c r="BP85" s="133"/>
      <c r="BQ85" s="133"/>
      <c r="BR85" s="133"/>
      <c r="BS85" s="133"/>
      <c r="BT85" s="133"/>
      <c r="BU85" s="133"/>
      <c r="BV85" s="133"/>
    </row>
    <row r="86" spans="63:74" x14ac:dyDescent="0.15">
      <c r="BK86" s="133"/>
      <c r="BL86" s="133"/>
      <c r="BM86" s="133"/>
      <c r="BN86" s="133"/>
      <c r="BO86" s="133"/>
      <c r="BP86" s="133"/>
      <c r="BQ86" s="133"/>
      <c r="BR86" s="133"/>
      <c r="BS86" s="133"/>
      <c r="BT86" s="133"/>
      <c r="BU86" s="133"/>
      <c r="BV86" s="133"/>
    </row>
    <row r="87" spans="63:74" x14ac:dyDescent="0.15">
      <c r="BK87" s="133"/>
      <c r="BL87" s="133"/>
      <c r="BM87" s="133"/>
      <c r="BN87" s="133"/>
      <c r="BO87" s="133"/>
      <c r="BP87" s="133"/>
      <c r="BQ87" s="133"/>
      <c r="BR87" s="133"/>
      <c r="BS87" s="133"/>
      <c r="BT87" s="133"/>
      <c r="BU87" s="133"/>
      <c r="BV87" s="133"/>
    </row>
    <row r="88" spans="63:74" x14ac:dyDescent="0.15">
      <c r="BK88" s="133"/>
      <c r="BL88" s="133"/>
      <c r="BM88" s="133"/>
      <c r="BN88" s="133"/>
      <c r="BO88" s="133"/>
      <c r="BP88" s="133"/>
      <c r="BQ88" s="133"/>
      <c r="BR88" s="133"/>
      <c r="BS88" s="133"/>
      <c r="BT88" s="133"/>
      <c r="BU88" s="133"/>
      <c r="BV88" s="133"/>
    </row>
    <row r="89" spans="63:74" x14ac:dyDescent="0.15">
      <c r="BK89" s="133"/>
      <c r="BL89" s="133"/>
      <c r="BM89" s="133"/>
      <c r="BN89" s="133"/>
      <c r="BO89" s="133"/>
      <c r="BP89" s="133"/>
      <c r="BQ89" s="133"/>
      <c r="BR89" s="133"/>
      <c r="BS89" s="133"/>
      <c r="BT89" s="133"/>
      <c r="BU89" s="133"/>
      <c r="BV89" s="133"/>
    </row>
    <row r="90" spans="63:74" x14ac:dyDescent="0.15">
      <c r="BK90" s="133"/>
      <c r="BL90" s="133"/>
      <c r="BM90" s="133"/>
      <c r="BN90" s="133"/>
      <c r="BO90" s="133"/>
      <c r="BP90" s="133"/>
      <c r="BQ90" s="133"/>
      <c r="BR90" s="133"/>
      <c r="BS90" s="133"/>
      <c r="BT90" s="133"/>
      <c r="BU90" s="133"/>
      <c r="BV90" s="133"/>
    </row>
    <row r="91" spans="63:74" x14ac:dyDescent="0.15">
      <c r="BK91" s="133"/>
      <c r="BL91" s="133"/>
      <c r="BM91" s="133"/>
      <c r="BN91" s="133"/>
      <c r="BO91" s="133"/>
      <c r="BP91" s="133"/>
      <c r="BQ91" s="133"/>
      <c r="BR91" s="133"/>
      <c r="BS91" s="133"/>
      <c r="BT91" s="133"/>
      <c r="BU91" s="133"/>
      <c r="BV91" s="133"/>
    </row>
    <row r="92" spans="63:74" x14ac:dyDescent="0.15">
      <c r="BK92" s="133"/>
      <c r="BL92" s="133"/>
      <c r="BM92" s="133"/>
      <c r="BN92" s="133"/>
      <c r="BO92" s="133"/>
      <c r="BP92" s="133"/>
      <c r="BQ92" s="133"/>
      <c r="BR92" s="133"/>
      <c r="BS92" s="133"/>
      <c r="BT92" s="133"/>
      <c r="BU92" s="133"/>
      <c r="BV92" s="133"/>
    </row>
    <row r="93" spans="63:74" x14ac:dyDescent="0.15">
      <c r="BK93" s="133"/>
      <c r="BL93" s="133"/>
      <c r="BM93" s="133"/>
      <c r="BN93" s="133"/>
      <c r="BO93" s="133"/>
      <c r="BP93" s="133"/>
      <c r="BQ93" s="133"/>
      <c r="BR93" s="133"/>
      <c r="BS93" s="133"/>
      <c r="BT93" s="133"/>
      <c r="BU93" s="133"/>
      <c r="BV93" s="133"/>
    </row>
    <row r="94" spans="63:74" x14ac:dyDescent="0.15">
      <c r="BK94" s="133"/>
      <c r="BL94" s="133"/>
      <c r="BM94" s="133"/>
      <c r="BN94" s="133"/>
      <c r="BO94" s="133"/>
      <c r="BP94" s="133"/>
      <c r="BQ94" s="133"/>
      <c r="BR94" s="133"/>
      <c r="BS94" s="133"/>
      <c r="BT94" s="133"/>
      <c r="BU94" s="133"/>
      <c r="BV94" s="133"/>
    </row>
    <row r="95" spans="63:74" x14ac:dyDescent="0.15">
      <c r="BK95" s="133"/>
      <c r="BL95" s="133"/>
      <c r="BM95" s="133"/>
      <c r="BN95" s="133"/>
      <c r="BO95" s="133"/>
      <c r="BP95" s="133"/>
      <c r="BQ95" s="133"/>
      <c r="BR95" s="133"/>
      <c r="BS95" s="133"/>
      <c r="BT95" s="133"/>
      <c r="BU95" s="133"/>
      <c r="BV95" s="133"/>
    </row>
    <row r="96" spans="63:74" x14ac:dyDescent="0.15">
      <c r="BK96" s="133"/>
      <c r="BL96" s="133"/>
      <c r="BM96" s="133"/>
      <c r="BN96" s="133"/>
      <c r="BO96" s="133"/>
      <c r="BP96" s="133"/>
      <c r="BQ96" s="133"/>
      <c r="BR96" s="133"/>
      <c r="BS96" s="133"/>
      <c r="BT96" s="133"/>
      <c r="BU96" s="133"/>
      <c r="BV96" s="133"/>
    </row>
    <row r="97" spans="63:74" x14ac:dyDescent="0.15">
      <c r="BK97" s="133"/>
      <c r="BL97" s="133"/>
      <c r="BM97" s="133"/>
      <c r="BN97" s="133"/>
      <c r="BO97" s="133"/>
      <c r="BP97" s="133"/>
      <c r="BQ97" s="133"/>
      <c r="BR97" s="133"/>
      <c r="BS97" s="133"/>
      <c r="BT97" s="133"/>
      <c r="BU97" s="133"/>
      <c r="BV97" s="133"/>
    </row>
    <row r="98" spans="63:74" x14ac:dyDescent="0.15">
      <c r="BK98" s="133"/>
      <c r="BL98" s="133"/>
      <c r="BM98" s="133"/>
      <c r="BN98" s="133"/>
      <c r="BO98" s="133"/>
      <c r="BP98" s="133"/>
      <c r="BQ98" s="133"/>
      <c r="BR98" s="133"/>
      <c r="BS98" s="133"/>
      <c r="BT98" s="133"/>
      <c r="BU98" s="133"/>
      <c r="BV98" s="133"/>
    </row>
    <row r="99" spans="63:74" x14ac:dyDescent="0.15">
      <c r="BK99" s="133"/>
      <c r="BL99" s="133"/>
      <c r="BM99" s="133"/>
      <c r="BN99" s="133"/>
      <c r="BO99" s="133"/>
      <c r="BP99" s="133"/>
      <c r="BQ99" s="133"/>
      <c r="BR99" s="133"/>
      <c r="BS99" s="133"/>
      <c r="BT99" s="133"/>
      <c r="BU99" s="133"/>
      <c r="BV99" s="133"/>
    </row>
    <row r="100" spans="63:74" x14ac:dyDescent="0.15">
      <c r="BK100" s="133"/>
      <c r="BL100" s="133"/>
      <c r="BM100" s="133"/>
      <c r="BN100" s="133"/>
      <c r="BO100" s="133"/>
      <c r="BP100" s="133"/>
      <c r="BQ100" s="133"/>
      <c r="BR100" s="133"/>
      <c r="BS100" s="133"/>
      <c r="BT100" s="133"/>
      <c r="BU100" s="133"/>
      <c r="BV100" s="133"/>
    </row>
    <row r="101" spans="63:74" x14ac:dyDescent="0.15">
      <c r="BK101" s="133"/>
      <c r="BL101" s="133"/>
      <c r="BM101" s="133"/>
      <c r="BN101" s="133"/>
      <c r="BO101" s="133"/>
      <c r="BP101" s="133"/>
      <c r="BQ101" s="133"/>
      <c r="BR101" s="133"/>
      <c r="BS101" s="133"/>
      <c r="BT101" s="133"/>
      <c r="BU101" s="133"/>
      <c r="BV101" s="133"/>
    </row>
    <row r="102" spans="63:74" x14ac:dyDescent="0.15">
      <c r="BK102" s="133"/>
      <c r="BL102" s="133"/>
      <c r="BM102" s="133"/>
      <c r="BN102" s="133"/>
      <c r="BO102" s="133"/>
      <c r="BP102" s="133"/>
      <c r="BQ102" s="133"/>
      <c r="BR102" s="133"/>
      <c r="BS102" s="133"/>
      <c r="BT102" s="133"/>
      <c r="BU102" s="133"/>
      <c r="BV102" s="133"/>
    </row>
    <row r="103" spans="63:74" x14ac:dyDescent="0.15">
      <c r="BK103" s="133"/>
      <c r="BL103" s="133"/>
      <c r="BM103" s="133"/>
      <c r="BN103" s="133"/>
      <c r="BO103" s="133"/>
      <c r="BP103" s="133"/>
      <c r="BQ103" s="133"/>
      <c r="BR103" s="133"/>
      <c r="BS103" s="133"/>
      <c r="BT103" s="133"/>
      <c r="BU103" s="133"/>
      <c r="BV103" s="133"/>
    </row>
    <row r="104" spans="63:74" x14ac:dyDescent="0.15">
      <c r="BK104" s="133"/>
      <c r="BL104" s="133"/>
      <c r="BM104" s="133"/>
      <c r="BN104" s="133"/>
      <c r="BO104" s="133"/>
      <c r="BP104" s="133"/>
      <c r="BQ104" s="133"/>
      <c r="BR104" s="133"/>
      <c r="BS104" s="133"/>
      <c r="BT104" s="133"/>
      <c r="BU104" s="133"/>
      <c r="BV104" s="133"/>
    </row>
    <row r="105" spans="63:74" x14ac:dyDescent="0.15">
      <c r="BK105" s="133"/>
      <c r="BL105" s="133"/>
      <c r="BM105" s="133"/>
      <c r="BN105" s="133"/>
      <c r="BO105" s="133"/>
      <c r="BP105" s="133"/>
      <c r="BQ105" s="133"/>
      <c r="BR105" s="133"/>
      <c r="BS105" s="133"/>
      <c r="BT105" s="133"/>
      <c r="BU105" s="133"/>
      <c r="BV105" s="133"/>
    </row>
    <row r="106" spans="63:74" x14ac:dyDescent="0.15">
      <c r="BK106" s="133"/>
      <c r="BL106" s="133"/>
      <c r="BM106" s="133"/>
      <c r="BN106" s="133"/>
      <c r="BO106" s="133"/>
      <c r="BP106" s="133"/>
      <c r="BQ106" s="133"/>
      <c r="BR106" s="133"/>
      <c r="BS106" s="133"/>
      <c r="BT106" s="133"/>
      <c r="BU106" s="133"/>
      <c r="BV106" s="133"/>
    </row>
    <row r="107" spans="63:74" x14ac:dyDescent="0.15">
      <c r="BK107" s="133"/>
      <c r="BL107" s="133"/>
      <c r="BM107" s="133"/>
      <c r="BN107" s="133"/>
      <c r="BO107" s="133"/>
      <c r="BP107" s="133"/>
      <c r="BQ107" s="133"/>
      <c r="BR107" s="133"/>
      <c r="BS107" s="133"/>
      <c r="BT107" s="133"/>
      <c r="BU107" s="133"/>
      <c r="BV107" s="133"/>
    </row>
    <row r="108" spans="63:74" x14ac:dyDescent="0.15">
      <c r="BK108" s="133"/>
      <c r="BL108" s="133"/>
      <c r="BM108" s="133"/>
      <c r="BN108" s="133"/>
      <c r="BO108" s="133"/>
      <c r="BP108" s="133"/>
      <c r="BQ108" s="133"/>
      <c r="BR108" s="133"/>
      <c r="BS108" s="133"/>
      <c r="BT108" s="133"/>
      <c r="BU108" s="133"/>
      <c r="BV108" s="133"/>
    </row>
    <row r="109" spans="63:74" x14ac:dyDescent="0.15">
      <c r="BK109" s="133"/>
      <c r="BL109" s="133"/>
      <c r="BM109" s="133"/>
      <c r="BN109" s="133"/>
      <c r="BO109" s="133"/>
      <c r="BP109" s="133"/>
      <c r="BQ109" s="133"/>
      <c r="BR109" s="133"/>
      <c r="BS109" s="133"/>
      <c r="BT109" s="133"/>
      <c r="BU109" s="133"/>
      <c r="BV109" s="133"/>
    </row>
    <row r="110" spans="63:74" x14ac:dyDescent="0.15">
      <c r="BK110" s="133"/>
      <c r="BL110" s="133"/>
      <c r="BM110" s="133"/>
      <c r="BN110" s="133"/>
      <c r="BO110" s="133"/>
      <c r="BP110" s="133"/>
      <c r="BQ110" s="133"/>
      <c r="BR110" s="133"/>
      <c r="BS110" s="133"/>
      <c r="BT110" s="133"/>
      <c r="BU110" s="133"/>
      <c r="BV110" s="133"/>
    </row>
    <row r="111" spans="63:74" x14ac:dyDescent="0.15">
      <c r="BK111" s="133"/>
      <c r="BL111" s="133"/>
      <c r="BM111" s="133"/>
      <c r="BN111" s="133"/>
      <c r="BO111" s="133"/>
      <c r="BP111" s="133"/>
      <c r="BQ111" s="133"/>
      <c r="BR111" s="133"/>
      <c r="BS111" s="133"/>
      <c r="BT111" s="133"/>
      <c r="BU111" s="133"/>
      <c r="BV111" s="133"/>
    </row>
    <row r="112" spans="63:74" x14ac:dyDescent="0.15">
      <c r="BK112" s="133"/>
      <c r="BL112" s="133"/>
      <c r="BM112" s="133"/>
      <c r="BN112" s="133"/>
      <c r="BO112" s="133"/>
      <c r="BP112" s="133"/>
      <c r="BQ112" s="133"/>
      <c r="BR112" s="133"/>
      <c r="BS112" s="133"/>
      <c r="BT112" s="133"/>
      <c r="BU112" s="133"/>
      <c r="BV112" s="133"/>
    </row>
    <row r="113" spans="63:74" x14ac:dyDescent="0.15">
      <c r="BK113" s="133"/>
      <c r="BL113" s="133"/>
      <c r="BM113" s="133"/>
      <c r="BN113" s="133"/>
      <c r="BO113" s="133"/>
      <c r="BP113" s="133"/>
      <c r="BQ113" s="133"/>
      <c r="BR113" s="133"/>
      <c r="BS113" s="133"/>
      <c r="BT113" s="133"/>
      <c r="BU113" s="133"/>
      <c r="BV113" s="133"/>
    </row>
    <row r="114" spans="63:74" x14ac:dyDescent="0.15">
      <c r="BK114" s="133"/>
      <c r="BL114" s="133"/>
      <c r="BM114" s="133"/>
      <c r="BN114" s="133"/>
      <c r="BO114" s="133"/>
      <c r="BP114" s="133"/>
      <c r="BQ114" s="133"/>
      <c r="BR114" s="133"/>
      <c r="BS114" s="133"/>
      <c r="BT114" s="133"/>
      <c r="BU114" s="133"/>
      <c r="BV114" s="133"/>
    </row>
    <row r="115" spans="63:74" x14ac:dyDescent="0.15">
      <c r="BK115" s="133"/>
      <c r="BL115" s="133"/>
      <c r="BM115" s="133"/>
      <c r="BN115" s="133"/>
      <c r="BO115" s="133"/>
      <c r="BP115" s="133"/>
      <c r="BQ115" s="133"/>
      <c r="BR115" s="133"/>
      <c r="BS115" s="133"/>
      <c r="BT115" s="133"/>
      <c r="BU115" s="133"/>
      <c r="BV115" s="133"/>
    </row>
    <row r="116" spans="63:74" x14ac:dyDescent="0.15">
      <c r="BK116" s="133"/>
      <c r="BL116" s="133"/>
      <c r="BM116" s="133"/>
      <c r="BN116" s="133"/>
      <c r="BO116" s="133"/>
      <c r="BP116" s="133"/>
      <c r="BQ116" s="133"/>
      <c r="BR116" s="133"/>
      <c r="BS116" s="133"/>
      <c r="BT116" s="133"/>
      <c r="BU116" s="133"/>
      <c r="BV116" s="133"/>
    </row>
    <row r="117" spans="63:74" x14ac:dyDescent="0.15">
      <c r="BK117" s="133"/>
      <c r="BL117" s="133"/>
      <c r="BM117" s="133"/>
      <c r="BN117" s="133"/>
      <c r="BO117" s="133"/>
      <c r="BP117" s="133"/>
      <c r="BQ117" s="133"/>
      <c r="BR117" s="133"/>
      <c r="BS117" s="133"/>
      <c r="BT117" s="133"/>
      <c r="BU117" s="133"/>
      <c r="BV117" s="133"/>
    </row>
    <row r="118" spans="63:74" x14ac:dyDescent="0.15">
      <c r="BK118" s="133"/>
      <c r="BL118" s="133"/>
      <c r="BM118" s="133"/>
      <c r="BN118" s="133"/>
      <c r="BO118" s="133"/>
      <c r="BP118" s="133"/>
      <c r="BQ118" s="133"/>
      <c r="BR118" s="133"/>
      <c r="BS118" s="133"/>
      <c r="BT118" s="133"/>
      <c r="BU118" s="133"/>
      <c r="BV118" s="133"/>
    </row>
    <row r="119" spans="63:74" x14ac:dyDescent="0.15">
      <c r="BK119" s="133"/>
      <c r="BL119" s="133"/>
      <c r="BM119" s="133"/>
      <c r="BN119" s="133"/>
      <c r="BO119" s="133"/>
      <c r="BP119" s="133"/>
      <c r="BQ119" s="133"/>
      <c r="BR119" s="133"/>
      <c r="BS119" s="133"/>
      <c r="BT119" s="133"/>
      <c r="BU119" s="133"/>
      <c r="BV119" s="133"/>
    </row>
    <row r="120" spans="63:74" x14ac:dyDescent="0.15">
      <c r="BK120" s="133"/>
      <c r="BL120" s="133"/>
      <c r="BM120" s="133"/>
      <c r="BN120" s="133"/>
      <c r="BO120" s="133"/>
      <c r="BP120" s="133"/>
      <c r="BQ120" s="133"/>
      <c r="BR120" s="133"/>
      <c r="BS120" s="133"/>
      <c r="BT120" s="133"/>
      <c r="BU120" s="133"/>
      <c r="BV120" s="133"/>
    </row>
    <row r="121" spans="63:74" x14ac:dyDescent="0.15">
      <c r="BK121" s="133"/>
      <c r="BL121" s="133"/>
      <c r="BM121" s="133"/>
      <c r="BN121" s="133"/>
      <c r="BO121" s="133"/>
      <c r="BP121" s="133"/>
      <c r="BQ121" s="133"/>
      <c r="BR121" s="133"/>
      <c r="BS121" s="133"/>
      <c r="BT121" s="133"/>
      <c r="BU121" s="133"/>
      <c r="BV121" s="133"/>
    </row>
    <row r="122" spans="63:74" x14ac:dyDescent="0.15">
      <c r="BK122" s="133"/>
      <c r="BL122" s="133"/>
      <c r="BM122" s="133"/>
      <c r="BN122" s="133"/>
      <c r="BO122" s="133"/>
      <c r="BP122" s="133"/>
      <c r="BQ122" s="133"/>
      <c r="BR122" s="133"/>
      <c r="BS122" s="133"/>
      <c r="BT122" s="133"/>
      <c r="BU122" s="133"/>
      <c r="BV122" s="133"/>
    </row>
    <row r="123" spans="63:74" x14ac:dyDescent="0.15">
      <c r="BK123" s="133"/>
      <c r="BL123" s="133"/>
      <c r="BM123" s="133"/>
      <c r="BN123" s="133"/>
      <c r="BO123" s="133"/>
      <c r="BP123" s="133"/>
      <c r="BQ123" s="133"/>
      <c r="BR123" s="133"/>
      <c r="BS123" s="133"/>
      <c r="BT123" s="133"/>
      <c r="BU123" s="133"/>
      <c r="BV123" s="133"/>
    </row>
    <row r="124" spans="63:74" x14ac:dyDescent="0.15">
      <c r="BK124" s="133"/>
      <c r="BL124" s="133"/>
      <c r="BM124" s="133"/>
      <c r="BN124" s="133"/>
      <c r="BO124" s="133"/>
      <c r="BP124" s="133"/>
      <c r="BQ124" s="133"/>
      <c r="BR124" s="133"/>
      <c r="BS124" s="133"/>
      <c r="BT124" s="133"/>
      <c r="BU124" s="133"/>
      <c r="BV124" s="133"/>
    </row>
    <row r="125" spans="63:74" x14ac:dyDescent="0.15">
      <c r="BK125" s="133"/>
      <c r="BL125" s="133"/>
      <c r="BM125" s="133"/>
      <c r="BN125" s="133"/>
      <c r="BO125" s="133"/>
      <c r="BP125" s="133"/>
      <c r="BQ125" s="133"/>
      <c r="BR125" s="133"/>
      <c r="BS125" s="133"/>
      <c r="BT125" s="133"/>
      <c r="BU125" s="133"/>
      <c r="BV125" s="133"/>
    </row>
    <row r="126" spans="63:74" x14ac:dyDescent="0.15">
      <c r="BK126" s="133"/>
      <c r="BL126" s="133"/>
      <c r="BM126" s="133"/>
      <c r="BN126" s="133"/>
      <c r="BO126" s="133"/>
      <c r="BP126" s="133"/>
      <c r="BQ126" s="133"/>
      <c r="BR126" s="133"/>
      <c r="BS126" s="133"/>
      <c r="BT126" s="133"/>
      <c r="BU126" s="133"/>
      <c r="BV126" s="133"/>
    </row>
    <row r="127" spans="63:74" x14ac:dyDescent="0.15">
      <c r="BK127" s="133"/>
      <c r="BL127" s="133"/>
      <c r="BM127" s="133"/>
      <c r="BN127" s="133"/>
      <c r="BO127" s="133"/>
      <c r="BP127" s="133"/>
      <c r="BQ127" s="133"/>
      <c r="BR127" s="133"/>
      <c r="BS127" s="133"/>
      <c r="BT127" s="133"/>
      <c r="BU127" s="133"/>
      <c r="BV127" s="133"/>
    </row>
    <row r="128" spans="63:74" x14ac:dyDescent="0.15">
      <c r="BK128" s="133"/>
      <c r="BL128" s="133"/>
      <c r="BM128" s="133"/>
      <c r="BN128" s="133"/>
      <c r="BO128" s="133"/>
      <c r="BP128" s="133"/>
      <c r="BQ128" s="133"/>
      <c r="BR128" s="133"/>
      <c r="BS128" s="133"/>
      <c r="BT128" s="133"/>
      <c r="BU128" s="133"/>
      <c r="BV128" s="133"/>
    </row>
    <row r="129" spans="63:74" x14ac:dyDescent="0.15">
      <c r="BK129" s="133"/>
      <c r="BL129" s="133"/>
      <c r="BM129" s="133"/>
      <c r="BN129" s="133"/>
      <c r="BO129" s="133"/>
      <c r="BP129" s="133"/>
      <c r="BQ129" s="133"/>
      <c r="BR129" s="133"/>
      <c r="BS129" s="133"/>
      <c r="BT129" s="133"/>
      <c r="BU129" s="133"/>
      <c r="BV129" s="133"/>
    </row>
    <row r="130" spans="63:74" x14ac:dyDescent="0.15">
      <c r="BK130" s="133"/>
      <c r="BL130" s="133"/>
      <c r="BM130" s="133"/>
      <c r="BN130" s="133"/>
      <c r="BO130" s="133"/>
      <c r="BP130" s="133"/>
      <c r="BQ130" s="133"/>
      <c r="BR130" s="133"/>
      <c r="BS130" s="133"/>
      <c r="BT130" s="133"/>
      <c r="BU130" s="133"/>
      <c r="BV130" s="133"/>
    </row>
    <row r="131" spans="63:74" x14ac:dyDescent="0.15">
      <c r="BK131" s="133"/>
      <c r="BL131" s="133"/>
      <c r="BM131" s="133"/>
      <c r="BN131" s="133"/>
      <c r="BO131" s="133"/>
      <c r="BP131" s="133"/>
      <c r="BQ131" s="133"/>
      <c r="BR131" s="133"/>
      <c r="BS131" s="133"/>
      <c r="BT131" s="133"/>
      <c r="BU131" s="133"/>
      <c r="BV131" s="133"/>
    </row>
    <row r="132" spans="63:74" x14ac:dyDescent="0.15">
      <c r="BK132" s="133"/>
      <c r="BL132" s="133"/>
      <c r="BM132" s="133"/>
      <c r="BN132" s="133"/>
      <c r="BO132" s="133"/>
      <c r="BP132" s="133"/>
      <c r="BQ132" s="133"/>
      <c r="BR132" s="133"/>
      <c r="BS132" s="133"/>
      <c r="BT132" s="133"/>
      <c r="BU132" s="133"/>
      <c r="BV132" s="133"/>
    </row>
    <row r="133" spans="63:74" x14ac:dyDescent="0.15">
      <c r="BK133" s="133"/>
      <c r="BL133" s="133"/>
      <c r="BM133" s="133"/>
      <c r="BN133" s="133"/>
      <c r="BO133" s="133"/>
      <c r="BP133" s="133"/>
      <c r="BQ133" s="133"/>
      <c r="BR133" s="133"/>
      <c r="BS133" s="133"/>
      <c r="BT133" s="133"/>
      <c r="BU133" s="133"/>
      <c r="BV133" s="133"/>
    </row>
    <row r="134" spans="63:74" x14ac:dyDescent="0.15">
      <c r="BK134" s="133"/>
      <c r="BL134" s="133"/>
      <c r="BM134" s="133"/>
      <c r="BN134" s="133"/>
      <c r="BO134" s="133"/>
      <c r="BP134" s="133"/>
      <c r="BQ134" s="133"/>
      <c r="BR134" s="133"/>
      <c r="BS134" s="133"/>
      <c r="BT134" s="133"/>
      <c r="BU134" s="133"/>
      <c r="BV134" s="133"/>
    </row>
    <row r="135" spans="63:74" x14ac:dyDescent="0.15">
      <c r="BK135" s="133"/>
      <c r="BL135" s="133"/>
      <c r="BM135" s="133"/>
      <c r="BN135" s="133"/>
      <c r="BO135" s="133"/>
      <c r="BP135" s="133"/>
      <c r="BQ135" s="133"/>
      <c r="BR135" s="133"/>
      <c r="BS135" s="133"/>
      <c r="BT135" s="133"/>
      <c r="BU135" s="133"/>
      <c r="BV135" s="133"/>
    </row>
    <row r="136" spans="63:74" x14ac:dyDescent="0.15">
      <c r="BK136" s="133"/>
      <c r="BL136" s="133"/>
      <c r="BM136" s="133"/>
      <c r="BN136" s="133"/>
      <c r="BO136" s="133"/>
      <c r="BP136" s="133"/>
      <c r="BQ136" s="133"/>
      <c r="BR136" s="133"/>
      <c r="BS136" s="133"/>
      <c r="BT136" s="133"/>
      <c r="BU136" s="133"/>
      <c r="BV136" s="133"/>
    </row>
    <row r="137" spans="63:74" x14ac:dyDescent="0.15">
      <c r="BK137" s="133"/>
      <c r="BL137" s="133"/>
      <c r="BM137" s="133"/>
      <c r="BN137" s="133"/>
      <c r="BO137" s="133"/>
      <c r="BP137" s="133"/>
      <c r="BQ137" s="133"/>
      <c r="BR137" s="133"/>
      <c r="BS137" s="133"/>
      <c r="BT137" s="133"/>
      <c r="BU137" s="133"/>
      <c r="BV137" s="133"/>
    </row>
    <row r="138" spans="63:74" x14ac:dyDescent="0.15">
      <c r="BK138" s="133"/>
      <c r="BL138" s="133"/>
      <c r="BM138" s="133"/>
      <c r="BN138" s="133"/>
      <c r="BO138" s="133"/>
      <c r="BP138" s="133"/>
      <c r="BQ138" s="133"/>
      <c r="BR138" s="133"/>
      <c r="BS138" s="133"/>
      <c r="BT138" s="133"/>
      <c r="BU138" s="133"/>
      <c r="BV138" s="133"/>
    </row>
    <row r="139" spans="63:74" x14ac:dyDescent="0.15">
      <c r="BK139" s="133"/>
      <c r="BL139" s="133"/>
      <c r="BM139" s="133"/>
      <c r="BN139" s="133"/>
      <c r="BO139" s="133"/>
      <c r="BP139" s="133"/>
      <c r="BQ139" s="133"/>
      <c r="BR139" s="133"/>
      <c r="BS139" s="133"/>
      <c r="BT139" s="133"/>
      <c r="BU139" s="133"/>
      <c r="BV139" s="133"/>
    </row>
    <row r="140" spans="63:74" x14ac:dyDescent="0.15">
      <c r="BK140" s="133"/>
      <c r="BL140" s="133"/>
      <c r="BM140" s="133"/>
      <c r="BN140" s="133"/>
      <c r="BO140" s="133"/>
      <c r="BP140" s="133"/>
      <c r="BQ140" s="133"/>
      <c r="BR140" s="133"/>
      <c r="BS140" s="133"/>
      <c r="BT140" s="133"/>
      <c r="BU140" s="133"/>
      <c r="BV140" s="133"/>
    </row>
    <row r="141" spans="63:74" x14ac:dyDescent="0.15">
      <c r="BK141" s="133"/>
      <c r="BL141" s="133"/>
      <c r="BM141" s="133"/>
      <c r="BN141" s="133"/>
      <c r="BO141" s="133"/>
      <c r="BP141" s="133"/>
      <c r="BQ141" s="133"/>
      <c r="BR141" s="133"/>
      <c r="BS141" s="133"/>
      <c r="BT141" s="133"/>
      <c r="BU141" s="133"/>
      <c r="BV141" s="133"/>
    </row>
    <row r="142" spans="63:74" x14ac:dyDescent="0.15">
      <c r="BK142" s="133"/>
      <c r="BL142" s="133"/>
      <c r="BM142" s="133"/>
      <c r="BN142" s="133"/>
      <c r="BO142" s="133"/>
      <c r="BP142" s="133"/>
      <c r="BQ142" s="133"/>
      <c r="BR142" s="133"/>
      <c r="BS142" s="133"/>
      <c r="BT142" s="133"/>
      <c r="BU142" s="133"/>
      <c r="BV142" s="133"/>
    </row>
    <row r="143" spans="63:74" x14ac:dyDescent="0.15">
      <c r="BK143" s="133"/>
      <c r="BL143" s="133"/>
      <c r="BM143" s="133"/>
      <c r="BN143" s="133"/>
      <c r="BO143" s="133"/>
      <c r="BP143" s="133"/>
      <c r="BQ143" s="133"/>
      <c r="BR143" s="133"/>
      <c r="BS143" s="133"/>
      <c r="BT143" s="133"/>
      <c r="BU143" s="133"/>
      <c r="BV143" s="133"/>
    </row>
    <row r="144" spans="63:74" x14ac:dyDescent="0.15">
      <c r="BK144" s="133"/>
      <c r="BL144" s="133"/>
      <c r="BM144" s="133"/>
      <c r="BN144" s="133"/>
      <c r="BO144" s="133"/>
      <c r="BP144" s="133"/>
      <c r="BQ144" s="133"/>
      <c r="BR144" s="133"/>
      <c r="BS144" s="133"/>
      <c r="BT144" s="133"/>
      <c r="BU144" s="133"/>
      <c r="BV144" s="133"/>
    </row>
    <row r="145" spans="63:74" x14ac:dyDescent="0.15">
      <c r="BK145" s="133"/>
      <c r="BL145" s="133"/>
      <c r="BM145" s="133"/>
      <c r="BN145" s="133"/>
      <c r="BO145" s="133"/>
      <c r="BP145" s="133"/>
      <c r="BQ145" s="133"/>
      <c r="BR145" s="133"/>
      <c r="BS145" s="133"/>
      <c r="BT145" s="133"/>
      <c r="BU145" s="133"/>
      <c r="BV145" s="133"/>
    </row>
    <row r="146" spans="63:74" x14ac:dyDescent="0.15">
      <c r="BK146" s="133"/>
      <c r="BL146" s="133"/>
      <c r="BM146" s="133"/>
      <c r="BN146" s="133"/>
      <c r="BO146" s="133"/>
      <c r="BP146" s="133"/>
      <c r="BQ146" s="133"/>
      <c r="BR146" s="133"/>
      <c r="BS146" s="133"/>
      <c r="BT146" s="133"/>
      <c r="BU146" s="133"/>
      <c r="BV146" s="133"/>
    </row>
  </sheetData>
  <mergeCells count="17">
    <mergeCell ref="BK3:BV3"/>
    <mergeCell ref="B60:R60"/>
    <mergeCell ref="B59:Q59"/>
    <mergeCell ref="B61:Q61"/>
    <mergeCell ref="B62:Q62"/>
    <mergeCell ref="AM3:AX3"/>
    <mergeCell ref="AY3:BJ3"/>
    <mergeCell ref="A1:A2"/>
    <mergeCell ref="B53:Q53"/>
    <mergeCell ref="B55:Q55"/>
    <mergeCell ref="B57:Q57"/>
    <mergeCell ref="B58:Q58"/>
    <mergeCell ref="B54:Q54"/>
    <mergeCell ref="B1:AL1"/>
    <mergeCell ref="C3:N3"/>
    <mergeCell ref="O3:Z3"/>
    <mergeCell ref="AA3:AL3"/>
  </mergeCells>
  <phoneticPr fontId="4"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188"/>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AZ32" sqref="AZ32"/>
    </sheetView>
  </sheetViews>
  <sheetFormatPr defaultColWidth="9.5" defaultRowHeight="10.7" x14ac:dyDescent="0.2"/>
  <cols>
    <col min="1" max="1" width="10.5" style="60" customWidth="1"/>
    <col min="2" max="2" width="33.5" style="60" customWidth="1"/>
    <col min="3" max="50" width="6.5" style="60" customWidth="1"/>
    <col min="51" max="55" width="6.5" style="138" customWidth="1"/>
    <col min="56" max="58" width="6.5" style="701" customWidth="1"/>
    <col min="59" max="61" width="6.5" style="857" customWidth="1"/>
    <col min="62" max="62" width="6.5" style="138" customWidth="1"/>
    <col min="63" max="74" width="6.5" style="60" customWidth="1"/>
    <col min="75" max="16384" width="9.5" style="60"/>
  </cols>
  <sheetData>
    <row r="1" spans="1:74" ht="13.4" customHeight="1" x14ac:dyDescent="0.2">
      <c r="A1" s="946" t="s">
        <v>479</v>
      </c>
      <c r="B1" s="1026" t="s">
        <v>1254</v>
      </c>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row>
    <row r="2" spans="1:74" s="56" customFormat="1" ht="13.4" customHeight="1"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142"/>
      <c r="AZ2" s="142"/>
      <c r="BA2" s="142"/>
      <c r="BB2" s="142"/>
      <c r="BC2" s="142"/>
      <c r="BD2" s="698"/>
      <c r="BE2" s="698"/>
      <c r="BF2" s="698"/>
      <c r="BG2" s="856"/>
      <c r="BH2" s="856"/>
      <c r="BI2" s="856"/>
      <c r="BJ2" s="142"/>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ht="11.05" customHeight="1" x14ac:dyDescent="0.2">
      <c r="A5" s="36"/>
      <c r="B5" s="37" t="s">
        <v>1255</v>
      </c>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903"/>
      <c r="AZ5" s="903"/>
      <c r="BA5" s="903"/>
      <c r="BB5" s="903"/>
      <c r="BC5" s="903"/>
      <c r="BD5" s="904"/>
      <c r="BE5" s="485"/>
      <c r="BF5" s="485"/>
      <c r="BG5" s="485"/>
      <c r="BH5" s="485"/>
      <c r="BI5" s="485"/>
      <c r="BJ5" s="485"/>
      <c r="BK5" s="485"/>
      <c r="BL5" s="485"/>
      <c r="BM5" s="485"/>
      <c r="BN5" s="485"/>
      <c r="BO5" s="485"/>
      <c r="BP5" s="485"/>
      <c r="BQ5" s="485"/>
      <c r="BR5" s="485"/>
      <c r="BS5" s="485"/>
      <c r="BT5" s="485"/>
      <c r="BU5" s="485"/>
      <c r="BV5" s="485"/>
    </row>
    <row r="6" spans="1:74" ht="11.05" customHeight="1" x14ac:dyDescent="0.2">
      <c r="A6" s="275" t="s">
        <v>1256</v>
      </c>
      <c r="B6" s="577" t="s">
        <v>1103</v>
      </c>
      <c r="C6" s="649">
        <v>34</v>
      </c>
      <c r="D6" s="649">
        <v>37.25</v>
      </c>
      <c r="E6" s="649">
        <v>38.75</v>
      </c>
      <c r="F6" s="649">
        <v>39.200000000000003</v>
      </c>
      <c r="G6" s="649">
        <v>39.25</v>
      </c>
      <c r="H6" s="649">
        <v>35.5</v>
      </c>
      <c r="I6" s="649">
        <v>37.4</v>
      </c>
      <c r="J6" s="649">
        <v>40</v>
      </c>
      <c r="K6" s="649">
        <v>38.75</v>
      </c>
      <c r="L6" s="649">
        <v>38</v>
      </c>
      <c r="M6" s="649">
        <v>39.5</v>
      </c>
      <c r="N6" s="649">
        <v>40.200000000000003</v>
      </c>
      <c r="O6" s="649">
        <v>42.75</v>
      </c>
      <c r="P6" s="649">
        <v>46.5</v>
      </c>
      <c r="Q6" s="649">
        <v>47.5</v>
      </c>
      <c r="R6" s="649">
        <v>48.8</v>
      </c>
      <c r="S6" s="649">
        <v>51</v>
      </c>
      <c r="T6" s="649">
        <v>51</v>
      </c>
      <c r="U6" s="649">
        <v>48.8</v>
      </c>
      <c r="V6" s="649">
        <v>47.25</v>
      </c>
      <c r="W6" s="649">
        <v>47.4</v>
      </c>
      <c r="X6" s="649">
        <v>52.25</v>
      </c>
      <c r="Y6" s="649">
        <v>52.25</v>
      </c>
      <c r="Z6" s="649">
        <v>52</v>
      </c>
      <c r="AA6" s="649">
        <v>52</v>
      </c>
      <c r="AB6" s="649">
        <v>51.25</v>
      </c>
      <c r="AC6" s="649">
        <v>50.8</v>
      </c>
      <c r="AD6" s="649">
        <v>51.5</v>
      </c>
      <c r="AE6" s="649">
        <v>50</v>
      </c>
      <c r="AF6" s="649">
        <v>48.4</v>
      </c>
      <c r="AG6" s="649">
        <v>47.5</v>
      </c>
      <c r="AH6" s="649">
        <v>42.5</v>
      </c>
      <c r="AI6" s="649">
        <v>40</v>
      </c>
      <c r="AJ6" s="649">
        <v>39</v>
      </c>
      <c r="AK6" s="649">
        <v>39.75</v>
      </c>
      <c r="AL6" s="649">
        <v>40.6</v>
      </c>
      <c r="AM6" s="649">
        <v>41</v>
      </c>
      <c r="AN6" s="649">
        <v>43.25</v>
      </c>
      <c r="AO6" s="649">
        <v>43</v>
      </c>
      <c r="AP6" s="649">
        <v>41.25</v>
      </c>
      <c r="AQ6" s="649">
        <v>39</v>
      </c>
      <c r="AR6" s="649">
        <v>36</v>
      </c>
      <c r="AS6" s="649">
        <v>36.5</v>
      </c>
      <c r="AT6" s="649">
        <v>35</v>
      </c>
      <c r="AU6" s="649">
        <v>33</v>
      </c>
      <c r="AV6" s="649">
        <v>32.5</v>
      </c>
      <c r="AW6" s="649">
        <v>34.4</v>
      </c>
      <c r="AX6" s="649">
        <v>34.25</v>
      </c>
      <c r="AY6" s="915" t="s">
        <v>1371</v>
      </c>
      <c r="AZ6" s="915" t="s">
        <v>1371</v>
      </c>
      <c r="BA6" s="915" t="s">
        <v>1371</v>
      </c>
      <c r="BB6" s="915" t="s">
        <v>1371</v>
      </c>
      <c r="BC6" s="915" t="s">
        <v>1371</v>
      </c>
      <c r="BD6" s="915" t="s">
        <v>1371</v>
      </c>
      <c r="BE6" s="915" t="s">
        <v>1371</v>
      </c>
      <c r="BF6" s="915" t="s">
        <v>1371</v>
      </c>
      <c r="BG6" s="915" t="s">
        <v>1371</v>
      </c>
      <c r="BH6" s="915" t="s">
        <v>1371</v>
      </c>
      <c r="BI6" s="915" t="s">
        <v>1371</v>
      </c>
      <c r="BJ6" s="377" t="s">
        <v>1371</v>
      </c>
      <c r="BK6" s="377" t="s">
        <v>1371</v>
      </c>
      <c r="BL6" s="377" t="s">
        <v>1371</v>
      </c>
      <c r="BM6" s="377" t="s">
        <v>1371</v>
      </c>
      <c r="BN6" s="377" t="s">
        <v>1371</v>
      </c>
      <c r="BO6" s="377" t="s">
        <v>1371</v>
      </c>
      <c r="BP6" s="377" t="s">
        <v>1371</v>
      </c>
      <c r="BQ6" s="377" t="s">
        <v>1371</v>
      </c>
      <c r="BR6" s="377" t="s">
        <v>1371</v>
      </c>
      <c r="BS6" s="377" t="s">
        <v>1371</v>
      </c>
      <c r="BT6" s="377" t="s">
        <v>1371</v>
      </c>
      <c r="BU6" s="377" t="s">
        <v>1371</v>
      </c>
      <c r="BV6" s="377" t="s">
        <v>1371</v>
      </c>
    </row>
    <row r="7" spans="1:74" ht="11.05" customHeight="1" x14ac:dyDescent="0.2">
      <c r="A7" s="275" t="s">
        <v>1257</v>
      </c>
      <c r="B7" s="577" t="s">
        <v>1105</v>
      </c>
      <c r="C7" s="649">
        <v>11</v>
      </c>
      <c r="D7" s="649">
        <v>13.25</v>
      </c>
      <c r="E7" s="649">
        <v>13</v>
      </c>
      <c r="F7" s="649">
        <v>14.6</v>
      </c>
      <c r="G7" s="649">
        <v>15.75</v>
      </c>
      <c r="H7" s="649">
        <v>16.5</v>
      </c>
      <c r="I7" s="649">
        <v>18.2</v>
      </c>
      <c r="J7" s="649">
        <v>21.75</v>
      </c>
      <c r="K7" s="649">
        <v>23</v>
      </c>
      <c r="L7" s="649">
        <v>23.2</v>
      </c>
      <c r="M7" s="649">
        <v>24.75</v>
      </c>
      <c r="N7" s="649">
        <v>27</v>
      </c>
      <c r="O7" s="649">
        <v>27</v>
      </c>
      <c r="P7" s="649">
        <v>33.25</v>
      </c>
      <c r="Q7" s="649">
        <v>33.75</v>
      </c>
      <c r="R7" s="649">
        <v>34.799999999999997</v>
      </c>
      <c r="S7" s="649">
        <v>37.75</v>
      </c>
      <c r="T7" s="649">
        <v>38</v>
      </c>
      <c r="U7" s="649">
        <v>38</v>
      </c>
      <c r="V7" s="649">
        <v>39</v>
      </c>
      <c r="W7" s="649">
        <v>40</v>
      </c>
      <c r="X7" s="649">
        <v>39.25</v>
      </c>
      <c r="Y7" s="649">
        <v>40.5</v>
      </c>
      <c r="Z7" s="649">
        <v>40.799999999999997</v>
      </c>
      <c r="AA7" s="649">
        <v>41</v>
      </c>
      <c r="AB7" s="649">
        <v>41</v>
      </c>
      <c r="AC7" s="649">
        <v>41</v>
      </c>
      <c r="AD7" s="649">
        <v>39.75</v>
      </c>
      <c r="AE7" s="649">
        <v>37.25</v>
      </c>
      <c r="AF7" s="649">
        <v>35.4</v>
      </c>
      <c r="AG7" s="649">
        <v>34.75</v>
      </c>
      <c r="AH7" s="649">
        <v>34</v>
      </c>
      <c r="AI7" s="649">
        <v>32.4</v>
      </c>
      <c r="AJ7" s="649">
        <v>32.75</v>
      </c>
      <c r="AK7" s="649">
        <v>32.5</v>
      </c>
      <c r="AL7" s="649">
        <v>32.4</v>
      </c>
      <c r="AM7" s="649">
        <v>33.5</v>
      </c>
      <c r="AN7" s="649">
        <v>34</v>
      </c>
      <c r="AO7" s="649">
        <v>34</v>
      </c>
      <c r="AP7" s="649">
        <v>34</v>
      </c>
      <c r="AQ7" s="649">
        <v>34</v>
      </c>
      <c r="AR7" s="649">
        <v>34.5</v>
      </c>
      <c r="AS7" s="649">
        <v>35.25</v>
      </c>
      <c r="AT7" s="649">
        <v>35.200000000000003</v>
      </c>
      <c r="AU7" s="649">
        <v>34</v>
      </c>
      <c r="AV7" s="649">
        <v>34</v>
      </c>
      <c r="AW7" s="649">
        <v>35</v>
      </c>
      <c r="AX7" s="649">
        <v>36.25</v>
      </c>
      <c r="AY7" s="915" t="s">
        <v>1371</v>
      </c>
      <c r="AZ7" s="915" t="s">
        <v>1371</v>
      </c>
      <c r="BA7" s="915" t="s">
        <v>1371</v>
      </c>
      <c r="BB7" s="915" t="s">
        <v>1371</v>
      </c>
      <c r="BC7" s="915" t="s">
        <v>1371</v>
      </c>
      <c r="BD7" s="915" t="s">
        <v>1371</v>
      </c>
      <c r="BE7" s="915" t="s">
        <v>1371</v>
      </c>
      <c r="BF7" s="915" t="s">
        <v>1371</v>
      </c>
      <c r="BG7" s="915" t="s">
        <v>1371</v>
      </c>
      <c r="BH7" s="915" t="s">
        <v>1371</v>
      </c>
      <c r="BI7" s="915" t="s">
        <v>1371</v>
      </c>
      <c r="BJ7" s="377" t="s">
        <v>1371</v>
      </c>
      <c r="BK7" s="377" t="s">
        <v>1371</v>
      </c>
      <c r="BL7" s="377" t="s">
        <v>1371</v>
      </c>
      <c r="BM7" s="377" t="s">
        <v>1371</v>
      </c>
      <c r="BN7" s="377" t="s">
        <v>1371</v>
      </c>
      <c r="BO7" s="377" t="s">
        <v>1371</v>
      </c>
      <c r="BP7" s="377" t="s">
        <v>1371</v>
      </c>
      <c r="BQ7" s="377" t="s">
        <v>1371</v>
      </c>
      <c r="BR7" s="377" t="s">
        <v>1371</v>
      </c>
      <c r="BS7" s="377" t="s">
        <v>1371</v>
      </c>
      <c r="BT7" s="377" t="s">
        <v>1371</v>
      </c>
      <c r="BU7" s="377" t="s">
        <v>1371</v>
      </c>
      <c r="BV7" s="377" t="s">
        <v>1371</v>
      </c>
    </row>
    <row r="8" spans="1:74" ht="11.05" customHeight="1" x14ac:dyDescent="0.2">
      <c r="A8" s="275" t="s">
        <v>1258</v>
      </c>
      <c r="B8" s="577" t="s">
        <v>1107</v>
      </c>
      <c r="C8" s="649">
        <v>29.6</v>
      </c>
      <c r="D8" s="649">
        <v>30.5</v>
      </c>
      <c r="E8" s="649">
        <v>31.5</v>
      </c>
      <c r="F8" s="649">
        <v>35.200000000000003</v>
      </c>
      <c r="G8" s="649">
        <v>35.25</v>
      </c>
      <c r="H8" s="649">
        <v>36</v>
      </c>
      <c r="I8" s="649">
        <v>36</v>
      </c>
      <c r="J8" s="649">
        <v>38</v>
      </c>
      <c r="K8" s="649">
        <v>38</v>
      </c>
      <c r="L8" s="649">
        <v>40.4</v>
      </c>
      <c r="M8" s="649">
        <v>44</v>
      </c>
      <c r="N8" s="649">
        <v>46.8</v>
      </c>
      <c r="O8" s="649">
        <v>50.75</v>
      </c>
      <c r="P8" s="649">
        <v>56.75</v>
      </c>
      <c r="Q8" s="649">
        <v>61.25</v>
      </c>
      <c r="R8" s="649">
        <v>65.599999999999994</v>
      </c>
      <c r="S8" s="649">
        <v>69.5</v>
      </c>
      <c r="T8" s="649">
        <v>73.25</v>
      </c>
      <c r="U8" s="649">
        <v>75.400000000000006</v>
      </c>
      <c r="V8" s="649">
        <v>77.5</v>
      </c>
      <c r="W8" s="649">
        <v>76</v>
      </c>
      <c r="X8" s="649">
        <v>75.75</v>
      </c>
      <c r="Y8" s="649">
        <v>75.75</v>
      </c>
      <c r="Z8" s="649">
        <v>76.2</v>
      </c>
      <c r="AA8" s="649">
        <v>78</v>
      </c>
      <c r="AB8" s="649">
        <v>78.25</v>
      </c>
      <c r="AC8" s="649">
        <v>77.400000000000006</v>
      </c>
      <c r="AD8" s="649">
        <v>73.25</v>
      </c>
      <c r="AE8" s="649">
        <v>65.75</v>
      </c>
      <c r="AF8" s="649">
        <v>60.6</v>
      </c>
      <c r="AG8" s="649">
        <v>58.25</v>
      </c>
      <c r="AH8" s="649">
        <v>54.75</v>
      </c>
      <c r="AI8" s="649">
        <v>53.2</v>
      </c>
      <c r="AJ8" s="649">
        <v>55.25</v>
      </c>
      <c r="AK8" s="649">
        <v>55</v>
      </c>
      <c r="AL8" s="649">
        <v>55.2</v>
      </c>
      <c r="AM8" s="649">
        <v>57</v>
      </c>
      <c r="AN8" s="649">
        <v>56.25</v>
      </c>
      <c r="AO8" s="649">
        <v>58.2</v>
      </c>
      <c r="AP8" s="649">
        <v>59.25</v>
      </c>
      <c r="AQ8" s="649">
        <v>55.2</v>
      </c>
      <c r="AR8" s="649">
        <v>53.75</v>
      </c>
      <c r="AS8" s="649">
        <v>52</v>
      </c>
      <c r="AT8" s="649">
        <v>52.2</v>
      </c>
      <c r="AU8" s="649">
        <v>51.75</v>
      </c>
      <c r="AV8" s="649">
        <v>51.75</v>
      </c>
      <c r="AW8" s="649">
        <v>51.6</v>
      </c>
      <c r="AX8" s="649">
        <v>51.25</v>
      </c>
      <c r="AY8" s="915" t="s">
        <v>1371</v>
      </c>
      <c r="AZ8" s="915" t="s">
        <v>1371</v>
      </c>
      <c r="BA8" s="915" t="s">
        <v>1371</v>
      </c>
      <c r="BB8" s="915" t="s">
        <v>1371</v>
      </c>
      <c r="BC8" s="915" t="s">
        <v>1371</v>
      </c>
      <c r="BD8" s="915" t="s">
        <v>1371</v>
      </c>
      <c r="BE8" s="915" t="s">
        <v>1371</v>
      </c>
      <c r="BF8" s="915" t="s">
        <v>1371</v>
      </c>
      <c r="BG8" s="915" t="s">
        <v>1371</v>
      </c>
      <c r="BH8" s="915" t="s">
        <v>1371</v>
      </c>
      <c r="BI8" s="915" t="s">
        <v>1371</v>
      </c>
      <c r="BJ8" s="377" t="s">
        <v>1371</v>
      </c>
      <c r="BK8" s="377" t="s">
        <v>1371</v>
      </c>
      <c r="BL8" s="377" t="s">
        <v>1371</v>
      </c>
      <c r="BM8" s="377" t="s">
        <v>1371</v>
      </c>
      <c r="BN8" s="377" t="s">
        <v>1371</v>
      </c>
      <c r="BO8" s="377" t="s">
        <v>1371</v>
      </c>
      <c r="BP8" s="377" t="s">
        <v>1371</v>
      </c>
      <c r="BQ8" s="377" t="s">
        <v>1371</v>
      </c>
      <c r="BR8" s="377" t="s">
        <v>1371</v>
      </c>
      <c r="BS8" s="377" t="s">
        <v>1371</v>
      </c>
      <c r="BT8" s="377" t="s">
        <v>1371</v>
      </c>
      <c r="BU8" s="377" t="s">
        <v>1371</v>
      </c>
      <c r="BV8" s="377" t="s">
        <v>1371</v>
      </c>
    </row>
    <row r="9" spans="1:74" ht="11.05" customHeight="1" x14ac:dyDescent="0.2">
      <c r="A9" s="275" t="s">
        <v>1259</v>
      </c>
      <c r="B9" s="577" t="s">
        <v>1109</v>
      </c>
      <c r="C9" s="649">
        <v>45</v>
      </c>
      <c r="D9" s="649">
        <v>47.25</v>
      </c>
      <c r="E9" s="649">
        <v>47.25</v>
      </c>
      <c r="F9" s="649">
        <v>46.8</v>
      </c>
      <c r="G9" s="649">
        <v>50.25</v>
      </c>
      <c r="H9" s="649">
        <v>51.75</v>
      </c>
      <c r="I9" s="649">
        <v>51.2</v>
      </c>
      <c r="J9" s="649">
        <v>47</v>
      </c>
      <c r="K9" s="649">
        <v>49.5</v>
      </c>
      <c r="L9" s="649">
        <v>48.4</v>
      </c>
      <c r="M9" s="649">
        <v>49</v>
      </c>
      <c r="N9" s="649">
        <v>50.6</v>
      </c>
      <c r="O9" s="649">
        <v>56</v>
      </c>
      <c r="P9" s="649">
        <v>59.75</v>
      </c>
      <c r="Q9" s="649">
        <v>68</v>
      </c>
      <c r="R9" s="649">
        <v>69.599999999999994</v>
      </c>
      <c r="S9" s="649">
        <v>70.75</v>
      </c>
      <c r="T9" s="649">
        <v>71.5</v>
      </c>
      <c r="U9" s="649">
        <v>72.2</v>
      </c>
      <c r="V9" s="649">
        <v>73.25</v>
      </c>
      <c r="W9" s="649">
        <v>75</v>
      </c>
      <c r="X9" s="649">
        <v>74</v>
      </c>
      <c r="Y9" s="649">
        <v>72.5</v>
      </c>
      <c r="Z9" s="649">
        <v>73.2</v>
      </c>
      <c r="AA9" s="649">
        <v>71.75</v>
      </c>
      <c r="AB9" s="649">
        <v>72.5</v>
      </c>
      <c r="AC9" s="649">
        <v>72.400000000000006</v>
      </c>
      <c r="AD9" s="649">
        <v>70.25</v>
      </c>
      <c r="AE9" s="649">
        <v>64.25</v>
      </c>
      <c r="AF9" s="649">
        <v>55.6</v>
      </c>
      <c r="AG9" s="649">
        <v>50.75</v>
      </c>
      <c r="AH9" s="649">
        <v>50</v>
      </c>
      <c r="AI9" s="649">
        <v>47.2</v>
      </c>
      <c r="AJ9" s="649">
        <v>45.25</v>
      </c>
      <c r="AK9" s="649">
        <v>44</v>
      </c>
      <c r="AL9" s="649">
        <v>47.6</v>
      </c>
      <c r="AM9" s="649">
        <v>46</v>
      </c>
      <c r="AN9" s="649">
        <v>44.5</v>
      </c>
      <c r="AO9" s="649">
        <v>39.6</v>
      </c>
      <c r="AP9" s="649">
        <v>35</v>
      </c>
      <c r="AQ9" s="649">
        <v>36</v>
      </c>
      <c r="AR9" s="649">
        <v>36.75</v>
      </c>
      <c r="AS9" s="649">
        <v>36.5</v>
      </c>
      <c r="AT9" s="649">
        <v>34</v>
      </c>
      <c r="AU9" s="649">
        <v>33</v>
      </c>
      <c r="AV9" s="649">
        <v>33.5</v>
      </c>
      <c r="AW9" s="649">
        <v>32.4</v>
      </c>
      <c r="AX9" s="649">
        <v>31.75</v>
      </c>
      <c r="AY9" s="915" t="s">
        <v>1371</v>
      </c>
      <c r="AZ9" s="915" t="s">
        <v>1371</v>
      </c>
      <c r="BA9" s="915" t="s">
        <v>1371</v>
      </c>
      <c r="BB9" s="915" t="s">
        <v>1371</v>
      </c>
      <c r="BC9" s="915" t="s">
        <v>1371</v>
      </c>
      <c r="BD9" s="915" t="s">
        <v>1371</v>
      </c>
      <c r="BE9" s="915" t="s">
        <v>1371</v>
      </c>
      <c r="BF9" s="915" t="s">
        <v>1371</v>
      </c>
      <c r="BG9" s="915" t="s">
        <v>1371</v>
      </c>
      <c r="BH9" s="915" t="s">
        <v>1371</v>
      </c>
      <c r="BI9" s="915" t="s">
        <v>1371</v>
      </c>
      <c r="BJ9" s="377" t="s">
        <v>1371</v>
      </c>
      <c r="BK9" s="377" t="s">
        <v>1371</v>
      </c>
      <c r="BL9" s="377" t="s">
        <v>1371</v>
      </c>
      <c r="BM9" s="377" t="s">
        <v>1371</v>
      </c>
      <c r="BN9" s="377" t="s">
        <v>1371</v>
      </c>
      <c r="BO9" s="377" t="s">
        <v>1371</v>
      </c>
      <c r="BP9" s="377" t="s">
        <v>1371</v>
      </c>
      <c r="BQ9" s="377" t="s">
        <v>1371</v>
      </c>
      <c r="BR9" s="377" t="s">
        <v>1371</v>
      </c>
      <c r="BS9" s="377" t="s">
        <v>1371</v>
      </c>
      <c r="BT9" s="377" t="s">
        <v>1371</v>
      </c>
      <c r="BU9" s="377" t="s">
        <v>1371</v>
      </c>
      <c r="BV9" s="377" t="s">
        <v>1371</v>
      </c>
    </row>
    <row r="10" spans="1:74" ht="11.05" customHeight="1" x14ac:dyDescent="0.2">
      <c r="A10" s="275" t="s">
        <v>1260</v>
      </c>
      <c r="B10" s="577" t="s">
        <v>1111</v>
      </c>
      <c r="C10" s="649">
        <v>184.6</v>
      </c>
      <c r="D10" s="649">
        <v>203.25</v>
      </c>
      <c r="E10" s="649">
        <v>215</v>
      </c>
      <c r="F10" s="649">
        <v>225</v>
      </c>
      <c r="G10" s="649">
        <v>231</v>
      </c>
      <c r="H10" s="649">
        <v>235.25</v>
      </c>
      <c r="I10" s="649">
        <v>239.4</v>
      </c>
      <c r="J10" s="649">
        <v>246.25</v>
      </c>
      <c r="K10" s="649">
        <v>255.75</v>
      </c>
      <c r="L10" s="649">
        <v>265.8</v>
      </c>
      <c r="M10" s="649">
        <v>272.75</v>
      </c>
      <c r="N10" s="649">
        <v>287.39999999999998</v>
      </c>
      <c r="O10" s="649">
        <v>292</v>
      </c>
      <c r="P10" s="649">
        <v>301.75</v>
      </c>
      <c r="Q10" s="649">
        <v>313.25</v>
      </c>
      <c r="R10" s="649">
        <v>329.6</v>
      </c>
      <c r="S10" s="649">
        <v>336.75</v>
      </c>
      <c r="T10" s="649">
        <v>344</v>
      </c>
      <c r="U10" s="649">
        <v>348.8</v>
      </c>
      <c r="V10" s="649">
        <v>346.25</v>
      </c>
      <c r="W10" s="649">
        <v>342.6</v>
      </c>
      <c r="X10" s="649">
        <v>345.75</v>
      </c>
      <c r="Y10" s="649">
        <v>349</v>
      </c>
      <c r="Z10" s="649">
        <v>350</v>
      </c>
      <c r="AA10" s="649">
        <v>354.5</v>
      </c>
      <c r="AB10" s="649">
        <v>352.75</v>
      </c>
      <c r="AC10" s="649">
        <v>349.4</v>
      </c>
      <c r="AD10" s="649">
        <v>355.5</v>
      </c>
      <c r="AE10" s="649">
        <v>349.25</v>
      </c>
      <c r="AF10" s="649">
        <v>341.6</v>
      </c>
      <c r="AG10" s="649">
        <v>334.5</v>
      </c>
      <c r="AH10" s="649">
        <v>324.25</v>
      </c>
      <c r="AI10" s="649">
        <v>318</v>
      </c>
      <c r="AJ10" s="649">
        <v>311.25</v>
      </c>
      <c r="AK10" s="649">
        <v>310.5</v>
      </c>
      <c r="AL10" s="649">
        <v>310.60000000000002</v>
      </c>
      <c r="AM10" s="649">
        <v>309.25</v>
      </c>
      <c r="AN10" s="649">
        <v>312.5</v>
      </c>
      <c r="AO10" s="649">
        <v>315</v>
      </c>
      <c r="AP10" s="649">
        <v>317</v>
      </c>
      <c r="AQ10" s="649">
        <v>312.8</v>
      </c>
      <c r="AR10" s="649">
        <v>308</v>
      </c>
      <c r="AS10" s="649">
        <v>304.75</v>
      </c>
      <c r="AT10" s="649">
        <v>304.2</v>
      </c>
      <c r="AU10" s="649">
        <v>306.25</v>
      </c>
      <c r="AV10" s="649">
        <v>304</v>
      </c>
      <c r="AW10" s="649">
        <v>303</v>
      </c>
      <c r="AX10" s="649">
        <v>304</v>
      </c>
      <c r="AY10" s="915" t="s">
        <v>1371</v>
      </c>
      <c r="AZ10" s="915" t="s">
        <v>1371</v>
      </c>
      <c r="BA10" s="915" t="s">
        <v>1371</v>
      </c>
      <c r="BB10" s="915" t="s">
        <v>1371</v>
      </c>
      <c r="BC10" s="915" t="s">
        <v>1371</v>
      </c>
      <c r="BD10" s="915" t="s">
        <v>1371</v>
      </c>
      <c r="BE10" s="915" t="s">
        <v>1371</v>
      </c>
      <c r="BF10" s="915" t="s">
        <v>1371</v>
      </c>
      <c r="BG10" s="915" t="s">
        <v>1371</v>
      </c>
      <c r="BH10" s="915" t="s">
        <v>1371</v>
      </c>
      <c r="BI10" s="915" t="s">
        <v>1371</v>
      </c>
      <c r="BJ10" s="377" t="s">
        <v>1371</v>
      </c>
      <c r="BK10" s="377" t="s">
        <v>1371</v>
      </c>
      <c r="BL10" s="377" t="s">
        <v>1371</v>
      </c>
      <c r="BM10" s="377" t="s">
        <v>1371</v>
      </c>
      <c r="BN10" s="377" t="s">
        <v>1371</v>
      </c>
      <c r="BO10" s="377" t="s">
        <v>1371</v>
      </c>
      <c r="BP10" s="377" t="s">
        <v>1371</v>
      </c>
      <c r="BQ10" s="377" t="s">
        <v>1371</v>
      </c>
      <c r="BR10" s="377" t="s">
        <v>1371</v>
      </c>
      <c r="BS10" s="377" t="s">
        <v>1371</v>
      </c>
      <c r="BT10" s="377" t="s">
        <v>1371</v>
      </c>
      <c r="BU10" s="377" t="s">
        <v>1371</v>
      </c>
      <c r="BV10" s="377" t="s">
        <v>1371</v>
      </c>
    </row>
    <row r="11" spans="1:74" ht="11.05" customHeight="1" x14ac:dyDescent="0.2">
      <c r="A11" s="275" t="s">
        <v>1261</v>
      </c>
      <c r="B11" s="577" t="s">
        <v>1262</v>
      </c>
      <c r="C11" s="649">
        <v>43.2</v>
      </c>
      <c r="D11" s="649">
        <v>44.75</v>
      </c>
      <c r="E11" s="649">
        <v>46.75</v>
      </c>
      <c r="F11" s="649">
        <v>59.2</v>
      </c>
      <c r="G11" s="649">
        <v>63</v>
      </c>
      <c r="H11" s="649">
        <v>70.5</v>
      </c>
      <c r="I11" s="649">
        <v>79.599999999999994</v>
      </c>
      <c r="J11" s="649">
        <v>88.25</v>
      </c>
      <c r="K11" s="649">
        <v>93.75</v>
      </c>
      <c r="L11" s="649">
        <v>103.2</v>
      </c>
      <c r="M11" s="649">
        <v>107</v>
      </c>
      <c r="N11" s="649">
        <v>106.2</v>
      </c>
      <c r="O11" s="649">
        <v>108.5</v>
      </c>
      <c r="P11" s="649">
        <v>114</v>
      </c>
      <c r="Q11" s="649">
        <v>114.75</v>
      </c>
      <c r="R11" s="649">
        <v>119.6</v>
      </c>
      <c r="S11" s="649">
        <v>129.25</v>
      </c>
      <c r="T11" s="649">
        <v>135.5</v>
      </c>
      <c r="U11" s="649">
        <v>146.80000000000001</v>
      </c>
      <c r="V11" s="649">
        <v>152.75</v>
      </c>
      <c r="W11" s="649">
        <v>155</v>
      </c>
      <c r="X11" s="649">
        <v>156</v>
      </c>
      <c r="Y11" s="649">
        <v>160.5</v>
      </c>
      <c r="Z11" s="649">
        <v>160.4</v>
      </c>
      <c r="AA11" s="649">
        <v>149.5</v>
      </c>
      <c r="AB11" s="649">
        <v>137.5</v>
      </c>
      <c r="AC11" s="649">
        <v>136.19999999999999</v>
      </c>
      <c r="AD11" s="649">
        <v>133.25</v>
      </c>
      <c r="AE11" s="649">
        <v>130.5</v>
      </c>
      <c r="AF11" s="649">
        <v>116.4</v>
      </c>
      <c r="AG11" s="649">
        <v>114.5</v>
      </c>
      <c r="AH11" s="649">
        <v>110.75</v>
      </c>
      <c r="AI11" s="649">
        <v>110.6</v>
      </c>
      <c r="AJ11" s="649">
        <v>106.75</v>
      </c>
      <c r="AK11" s="649">
        <v>107.5</v>
      </c>
      <c r="AL11" s="649">
        <v>108.4</v>
      </c>
      <c r="AM11" s="649">
        <v>105.75</v>
      </c>
      <c r="AN11" s="649">
        <v>103.75</v>
      </c>
      <c r="AO11" s="649">
        <v>102</v>
      </c>
      <c r="AP11" s="649">
        <v>99.75</v>
      </c>
      <c r="AQ11" s="649">
        <v>97.4</v>
      </c>
      <c r="AR11" s="649">
        <v>91</v>
      </c>
      <c r="AS11" s="649">
        <v>91.5</v>
      </c>
      <c r="AT11" s="649">
        <v>97.6</v>
      </c>
      <c r="AU11" s="649">
        <v>100</v>
      </c>
      <c r="AV11" s="649">
        <v>103</v>
      </c>
      <c r="AW11" s="649">
        <v>104</v>
      </c>
      <c r="AX11" s="649">
        <v>108.25</v>
      </c>
      <c r="AY11" s="915" t="s">
        <v>1371</v>
      </c>
      <c r="AZ11" s="915" t="s">
        <v>1371</v>
      </c>
      <c r="BA11" s="915" t="s">
        <v>1371</v>
      </c>
      <c r="BB11" s="915" t="s">
        <v>1371</v>
      </c>
      <c r="BC11" s="915" t="s">
        <v>1371</v>
      </c>
      <c r="BD11" s="915" t="s">
        <v>1371</v>
      </c>
      <c r="BE11" s="915" t="s">
        <v>1371</v>
      </c>
      <c r="BF11" s="915" t="s">
        <v>1371</v>
      </c>
      <c r="BG11" s="915" t="s">
        <v>1371</v>
      </c>
      <c r="BH11" s="915" t="s">
        <v>1371</v>
      </c>
      <c r="BI11" s="915" t="s">
        <v>1371</v>
      </c>
      <c r="BJ11" s="377" t="s">
        <v>1371</v>
      </c>
      <c r="BK11" s="377" t="s">
        <v>1371</v>
      </c>
      <c r="BL11" s="377" t="s">
        <v>1371</v>
      </c>
      <c r="BM11" s="377" t="s">
        <v>1371</v>
      </c>
      <c r="BN11" s="377" t="s">
        <v>1371</v>
      </c>
      <c r="BO11" s="377" t="s">
        <v>1371</v>
      </c>
      <c r="BP11" s="377" t="s">
        <v>1371</v>
      </c>
      <c r="BQ11" s="377" t="s">
        <v>1371</v>
      </c>
      <c r="BR11" s="377" t="s">
        <v>1371</v>
      </c>
      <c r="BS11" s="377" t="s">
        <v>1371</v>
      </c>
      <c r="BT11" s="377" t="s">
        <v>1371</v>
      </c>
      <c r="BU11" s="377" t="s">
        <v>1371</v>
      </c>
      <c r="BV11" s="377" t="s">
        <v>1371</v>
      </c>
    </row>
    <row r="12" spans="1:74" ht="11.05" customHeight="1" x14ac:dyDescent="0.2">
      <c r="A12" s="275"/>
      <c r="B12" s="279"/>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47"/>
      <c r="AZ12" s="647"/>
      <c r="BA12" s="647"/>
      <c r="BB12" s="647"/>
      <c r="BC12" s="647"/>
      <c r="BD12" s="647"/>
      <c r="BE12" s="647"/>
      <c r="BF12" s="647"/>
      <c r="BG12" s="647"/>
      <c r="BH12" s="647"/>
      <c r="BI12" s="647"/>
      <c r="BJ12" s="375"/>
      <c r="BK12" s="375"/>
      <c r="BL12" s="375"/>
      <c r="BM12" s="375"/>
      <c r="BN12" s="375"/>
      <c r="BO12" s="375"/>
      <c r="BP12" s="375"/>
      <c r="BQ12" s="375"/>
      <c r="BR12" s="375"/>
      <c r="BS12" s="375"/>
      <c r="BT12" s="375"/>
      <c r="BU12" s="375"/>
      <c r="BV12" s="375"/>
    </row>
    <row r="13" spans="1:74" ht="11.05" customHeight="1" x14ac:dyDescent="0.2">
      <c r="A13" s="275"/>
      <c r="B13" s="37" t="s">
        <v>1263</v>
      </c>
      <c r="C13" s="650"/>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0"/>
      <c r="AW13" s="650"/>
      <c r="AX13" s="650"/>
      <c r="AY13" s="647"/>
      <c r="AZ13" s="647"/>
      <c r="BA13" s="647"/>
      <c r="BB13" s="647"/>
      <c r="BC13" s="647"/>
      <c r="BD13" s="647"/>
      <c r="BE13" s="647"/>
      <c r="BF13" s="647"/>
      <c r="BG13" s="647"/>
      <c r="BH13" s="647"/>
      <c r="BI13" s="647"/>
      <c r="BJ13" s="375"/>
      <c r="BK13" s="375"/>
      <c r="BL13" s="375"/>
      <c r="BM13" s="375"/>
      <c r="BN13" s="375"/>
      <c r="BO13" s="375"/>
      <c r="BP13" s="375"/>
      <c r="BQ13" s="375"/>
      <c r="BR13" s="375"/>
      <c r="BS13" s="375"/>
      <c r="BT13" s="375"/>
      <c r="BU13" s="375"/>
      <c r="BV13" s="375"/>
    </row>
    <row r="14" spans="1:74" ht="11.05" customHeight="1" x14ac:dyDescent="0.2">
      <c r="A14" s="275" t="s">
        <v>1264</v>
      </c>
      <c r="B14" s="577" t="s">
        <v>1103</v>
      </c>
      <c r="C14" s="408">
        <v>63</v>
      </c>
      <c r="D14" s="408">
        <v>66</v>
      </c>
      <c r="E14" s="408">
        <v>68</v>
      </c>
      <c r="F14" s="408">
        <v>69</v>
      </c>
      <c r="G14" s="408">
        <v>72</v>
      </c>
      <c r="H14" s="408">
        <v>67</v>
      </c>
      <c r="I14" s="408">
        <v>69</v>
      </c>
      <c r="J14" s="408">
        <v>71</v>
      </c>
      <c r="K14" s="408">
        <v>70</v>
      </c>
      <c r="L14" s="408">
        <v>69</v>
      </c>
      <c r="M14" s="408">
        <v>71</v>
      </c>
      <c r="N14" s="408">
        <v>73</v>
      </c>
      <c r="O14" s="408">
        <v>78</v>
      </c>
      <c r="P14" s="408">
        <v>86</v>
      </c>
      <c r="Q14" s="408">
        <v>89</v>
      </c>
      <c r="R14" s="408">
        <v>91</v>
      </c>
      <c r="S14" s="408">
        <v>95</v>
      </c>
      <c r="T14" s="408">
        <v>95</v>
      </c>
      <c r="U14" s="408">
        <v>93</v>
      </c>
      <c r="V14" s="408">
        <v>89</v>
      </c>
      <c r="W14" s="408">
        <v>89</v>
      </c>
      <c r="X14" s="408">
        <v>99</v>
      </c>
      <c r="Y14" s="408">
        <v>98</v>
      </c>
      <c r="Z14" s="408">
        <v>98</v>
      </c>
      <c r="AA14" s="408">
        <v>99</v>
      </c>
      <c r="AB14" s="408">
        <v>98</v>
      </c>
      <c r="AC14" s="408">
        <v>97</v>
      </c>
      <c r="AD14" s="408">
        <v>97</v>
      </c>
      <c r="AE14" s="408">
        <v>96</v>
      </c>
      <c r="AF14" s="408">
        <v>90</v>
      </c>
      <c r="AG14" s="408">
        <v>89</v>
      </c>
      <c r="AH14" s="408">
        <v>81</v>
      </c>
      <c r="AI14" s="408">
        <v>76</v>
      </c>
      <c r="AJ14" s="408">
        <v>74</v>
      </c>
      <c r="AK14" s="408">
        <v>75</v>
      </c>
      <c r="AL14" s="408">
        <v>77</v>
      </c>
      <c r="AM14" s="408">
        <v>77</v>
      </c>
      <c r="AN14" s="408">
        <v>81</v>
      </c>
      <c r="AO14" s="408">
        <v>81</v>
      </c>
      <c r="AP14" s="408">
        <v>78</v>
      </c>
      <c r="AQ14" s="408">
        <v>74</v>
      </c>
      <c r="AR14" s="408">
        <v>68</v>
      </c>
      <c r="AS14" s="408">
        <v>69</v>
      </c>
      <c r="AT14" s="408">
        <v>66</v>
      </c>
      <c r="AU14" s="408">
        <v>62</v>
      </c>
      <c r="AV14" s="408">
        <v>62</v>
      </c>
      <c r="AW14" s="408">
        <v>65</v>
      </c>
      <c r="AX14" s="408">
        <v>65</v>
      </c>
      <c r="AY14" s="380" t="s">
        <v>1371</v>
      </c>
      <c r="AZ14" s="380" t="s">
        <v>1371</v>
      </c>
      <c r="BA14" s="380" t="s">
        <v>1371</v>
      </c>
      <c r="BB14" s="380" t="s">
        <v>1371</v>
      </c>
      <c r="BC14" s="380" t="s">
        <v>1371</v>
      </c>
      <c r="BD14" s="380" t="s">
        <v>1371</v>
      </c>
      <c r="BE14" s="380" t="s">
        <v>1371</v>
      </c>
      <c r="BF14" s="380" t="s">
        <v>1371</v>
      </c>
      <c r="BG14" s="380" t="s">
        <v>1371</v>
      </c>
      <c r="BH14" s="380" t="s">
        <v>1371</v>
      </c>
      <c r="BI14" s="380" t="s">
        <v>1371</v>
      </c>
      <c r="BJ14" s="377" t="s">
        <v>1371</v>
      </c>
      <c r="BK14" s="377" t="s">
        <v>1371</v>
      </c>
      <c r="BL14" s="377" t="s">
        <v>1371</v>
      </c>
      <c r="BM14" s="377" t="s">
        <v>1371</v>
      </c>
      <c r="BN14" s="377" t="s">
        <v>1371</v>
      </c>
      <c r="BO14" s="377" t="s">
        <v>1371</v>
      </c>
      <c r="BP14" s="377" t="s">
        <v>1371</v>
      </c>
      <c r="BQ14" s="377" t="s">
        <v>1371</v>
      </c>
      <c r="BR14" s="377" t="s">
        <v>1371</v>
      </c>
      <c r="BS14" s="377" t="s">
        <v>1371</v>
      </c>
      <c r="BT14" s="377" t="s">
        <v>1371</v>
      </c>
      <c r="BU14" s="377" t="s">
        <v>1371</v>
      </c>
      <c r="BV14" s="377" t="s">
        <v>1371</v>
      </c>
    </row>
    <row r="15" spans="1:74" s="562" customFormat="1" ht="11.05" customHeight="1" x14ac:dyDescent="0.2">
      <c r="A15" s="275" t="s">
        <v>1265</v>
      </c>
      <c r="B15" s="577" t="s">
        <v>1105</v>
      </c>
      <c r="C15" s="408">
        <v>20</v>
      </c>
      <c r="D15" s="408">
        <v>19</v>
      </c>
      <c r="E15" s="408">
        <v>25</v>
      </c>
      <c r="F15" s="408">
        <v>27</v>
      </c>
      <c r="G15" s="408">
        <v>29</v>
      </c>
      <c r="H15" s="408">
        <v>31</v>
      </c>
      <c r="I15" s="408">
        <v>32</v>
      </c>
      <c r="J15" s="408">
        <v>39</v>
      </c>
      <c r="K15" s="408">
        <v>42</v>
      </c>
      <c r="L15" s="408">
        <v>43</v>
      </c>
      <c r="M15" s="408">
        <v>47</v>
      </c>
      <c r="N15" s="408">
        <v>52</v>
      </c>
      <c r="O15" s="408">
        <v>53</v>
      </c>
      <c r="P15" s="408">
        <v>64</v>
      </c>
      <c r="Q15" s="408">
        <v>67</v>
      </c>
      <c r="R15" s="408">
        <v>58</v>
      </c>
      <c r="S15" s="408">
        <v>75</v>
      </c>
      <c r="T15" s="408">
        <v>75</v>
      </c>
      <c r="U15" s="408">
        <v>75</v>
      </c>
      <c r="V15" s="408">
        <v>76</v>
      </c>
      <c r="W15" s="408">
        <v>78</v>
      </c>
      <c r="X15" s="408">
        <v>77</v>
      </c>
      <c r="Y15" s="408">
        <v>79</v>
      </c>
      <c r="Z15" s="408">
        <v>80</v>
      </c>
      <c r="AA15" s="408">
        <v>80</v>
      </c>
      <c r="AB15" s="408">
        <v>80</v>
      </c>
      <c r="AC15" s="408">
        <v>80</v>
      </c>
      <c r="AD15" s="408">
        <v>79</v>
      </c>
      <c r="AE15" s="408">
        <v>74</v>
      </c>
      <c r="AF15" s="408">
        <v>70</v>
      </c>
      <c r="AG15" s="408">
        <v>70</v>
      </c>
      <c r="AH15" s="408">
        <v>68</v>
      </c>
      <c r="AI15" s="408">
        <v>64</v>
      </c>
      <c r="AJ15" s="408">
        <v>67</v>
      </c>
      <c r="AK15" s="408">
        <v>67</v>
      </c>
      <c r="AL15" s="408">
        <v>66</v>
      </c>
      <c r="AM15" s="408">
        <v>68</v>
      </c>
      <c r="AN15" s="408">
        <v>69</v>
      </c>
      <c r="AO15" s="408">
        <v>69</v>
      </c>
      <c r="AP15" s="408">
        <v>69</v>
      </c>
      <c r="AQ15" s="408">
        <v>69</v>
      </c>
      <c r="AR15" s="408">
        <v>70</v>
      </c>
      <c r="AS15" s="408">
        <v>71</v>
      </c>
      <c r="AT15" s="408">
        <v>71</v>
      </c>
      <c r="AU15" s="408">
        <v>70</v>
      </c>
      <c r="AV15" s="408">
        <v>70</v>
      </c>
      <c r="AW15" s="408">
        <v>72</v>
      </c>
      <c r="AX15" s="408">
        <v>74</v>
      </c>
      <c r="AY15" s="380" t="s">
        <v>1371</v>
      </c>
      <c r="AZ15" s="380" t="s">
        <v>1371</v>
      </c>
      <c r="BA15" s="380" t="s">
        <v>1371</v>
      </c>
      <c r="BB15" s="380" t="s">
        <v>1371</v>
      </c>
      <c r="BC15" s="380" t="s">
        <v>1371</v>
      </c>
      <c r="BD15" s="380" t="s">
        <v>1371</v>
      </c>
      <c r="BE15" s="380" t="s">
        <v>1371</v>
      </c>
      <c r="BF15" s="380" t="s">
        <v>1371</v>
      </c>
      <c r="BG15" s="380" t="s">
        <v>1371</v>
      </c>
      <c r="BH15" s="380" t="s">
        <v>1371</v>
      </c>
      <c r="BI15" s="380" t="s">
        <v>1371</v>
      </c>
      <c r="BJ15" s="377" t="s">
        <v>1371</v>
      </c>
      <c r="BK15" s="377" t="s">
        <v>1371</v>
      </c>
      <c r="BL15" s="377" t="s">
        <v>1371</v>
      </c>
      <c r="BM15" s="377" t="s">
        <v>1371</v>
      </c>
      <c r="BN15" s="377" t="s">
        <v>1371</v>
      </c>
      <c r="BO15" s="377" t="s">
        <v>1371</v>
      </c>
      <c r="BP15" s="377" t="s">
        <v>1371</v>
      </c>
      <c r="BQ15" s="377" t="s">
        <v>1371</v>
      </c>
      <c r="BR15" s="377" t="s">
        <v>1371</v>
      </c>
      <c r="BS15" s="377" t="s">
        <v>1371</v>
      </c>
      <c r="BT15" s="377" t="s">
        <v>1371</v>
      </c>
      <c r="BU15" s="377" t="s">
        <v>1371</v>
      </c>
      <c r="BV15" s="377" t="s">
        <v>1371</v>
      </c>
    </row>
    <row r="16" spans="1:74" ht="11.05" customHeight="1" x14ac:dyDescent="0.2">
      <c r="A16" s="275" t="s">
        <v>1266</v>
      </c>
      <c r="B16" s="577" t="s">
        <v>1107</v>
      </c>
      <c r="C16" s="408">
        <v>45</v>
      </c>
      <c r="D16" s="408">
        <v>39</v>
      </c>
      <c r="E16" s="408">
        <v>47</v>
      </c>
      <c r="F16" s="408">
        <v>55</v>
      </c>
      <c r="G16" s="408">
        <v>55</v>
      </c>
      <c r="H16" s="408">
        <v>58</v>
      </c>
      <c r="I16" s="408">
        <v>59</v>
      </c>
      <c r="J16" s="408">
        <v>62</v>
      </c>
      <c r="K16" s="408">
        <v>63</v>
      </c>
      <c r="L16" s="408">
        <v>64</v>
      </c>
      <c r="M16" s="408">
        <v>66</v>
      </c>
      <c r="N16" s="408">
        <v>70</v>
      </c>
      <c r="O16" s="408">
        <v>76</v>
      </c>
      <c r="P16" s="408">
        <v>87</v>
      </c>
      <c r="Q16" s="408">
        <v>95</v>
      </c>
      <c r="R16" s="408">
        <v>100</v>
      </c>
      <c r="S16" s="408">
        <v>105</v>
      </c>
      <c r="T16" s="408">
        <v>112</v>
      </c>
      <c r="U16" s="408">
        <v>116</v>
      </c>
      <c r="V16" s="408">
        <v>118</v>
      </c>
      <c r="W16" s="408">
        <v>116</v>
      </c>
      <c r="X16" s="408">
        <v>116</v>
      </c>
      <c r="Y16" s="408">
        <v>116</v>
      </c>
      <c r="Z16" s="408">
        <v>117</v>
      </c>
      <c r="AA16" s="408">
        <v>118</v>
      </c>
      <c r="AB16" s="408">
        <v>120</v>
      </c>
      <c r="AC16" s="408">
        <v>120</v>
      </c>
      <c r="AD16" s="408">
        <v>113</v>
      </c>
      <c r="AE16" s="408">
        <v>103</v>
      </c>
      <c r="AF16" s="408">
        <v>95</v>
      </c>
      <c r="AG16" s="408">
        <v>95</v>
      </c>
      <c r="AH16" s="408">
        <v>89</v>
      </c>
      <c r="AI16" s="408">
        <v>88</v>
      </c>
      <c r="AJ16" s="408">
        <v>92</v>
      </c>
      <c r="AK16" s="408">
        <v>92</v>
      </c>
      <c r="AL16" s="408">
        <v>92</v>
      </c>
      <c r="AM16" s="408">
        <v>96</v>
      </c>
      <c r="AN16" s="408">
        <v>95</v>
      </c>
      <c r="AO16" s="408">
        <v>99</v>
      </c>
      <c r="AP16" s="408">
        <v>101</v>
      </c>
      <c r="AQ16" s="408">
        <v>96</v>
      </c>
      <c r="AR16" s="408">
        <v>96</v>
      </c>
      <c r="AS16" s="408">
        <v>95</v>
      </c>
      <c r="AT16" s="408">
        <v>96</v>
      </c>
      <c r="AU16" s="408">
        <v>97</v>
      </c>
      <c r="AV16" s="408">
        <v>99</v>
      </c>
      <c r="AW16" s="408">
        <v>100</v>
      </c>
      <c r="AX16" s="408">
        <v>100</v>
      </c>
      <c r="AY16" s="380" t="s">
        <v>1371</v>
      </c>
      <c r="AZ16" s="380" t="s">
        <v>1371</v>
      </c>
      <c r="BA16" s="380" t="s">
        <v>1371</v>
      </c>
      <c r="BB16" s="380" t="s">
        <v>1371</v>
      </c>
      <c r="BC16" s="380" t="s">
        <v>1371</v>
      </c>
      <c r="BD16" s="380" t="s">
        <v>1371</v>
      </c>
      <c r="BE16" s="380" t="s">
        <v>1371</v>
      </c>
      <c r="BF16" s="380" t="s">
        <v>1371</v>
      </c>
      <c r="BG16" s="380" t="s">
        <v>1371</v>
      </c>
      <c r="BH16" s="380" t="s">
        <v>1371</v>
      </c>
      <c r="BI16" s="380" t="s">
        <v>1371</v>
      </c>
      <c r="BJ16" s="377" t="s">
        <v>1371</v>
      </c>
      <c r="BK16" s="377" t="s">
        <v>1371</v>
      </c>
      <c r="BL16" s="377" t="s">
        <v>1371</v>
      </c>
      <c r="BM16" s="377" t="s">
        <v>1371</v>
      </c>
      <c r="BN16" s="377" t="s">
        <v>1371</v>
      </c>
      <c r="BO16" s="377" t="s">
        <v>1371</v>
      </c>
      <c r="BP16" s="377" t="s">
        <v>1371</v>
      </c>
      <c r="BQ16" s="377" t="s">
        <v>1371</v>
      </c>
      <c r="BR16" s="377" t="s">
        <v>1371</v>
      </c>
      <c r="BS16" s="377" t="s">
        <v>1371</v>
      </c>
      <c r="BT16" s="377" t="s">
        <v>1371</v>
      </c>
      <c r="BU16" s="377" t="s">
        <v>1371</v>
      </c>
      <c r="BV16" s="377" t="s">
        <v>1371</v>
      </c>
    </row>
    <row r="17" spans="1:74" ht="11.05" customHeight="1" x14ac:dyDescent="0.2">
      <c r="A17" s="275" t="s">
        <v>1267</v>
      </c>
      <c r="B17" s="577" t="s">
        <v>1109</v>
      </c>
      <c r="C17" s="408">
        <v>42</v>
      </c>
      <c r="D17" s="408">
        <v>43</v>
      </c>
      <c r="E17" s="408">
        <v>46</v>
      </c>
      <c r="F17" s="408">
        <v>46</v>
      </c>
      <c r="G17" s="408">
        <v>47</v>
      </c>
      <c r="H17" s="408">
        <v>48</v>
      </c>
      <c r="I17" s="408">
        <v>49</v>
      </c>
      <c r="J17" s="408">
        <v>47</v>
      </c>
      <c r="K17" s="408">
        <v>49</v>
      </c>
      <c r="L17" s="408">
        <v>48</v>
      </c>
      <c r="M17" s="408">
        <v>49</v>
      </c>
      <c r="N17" s="408">
        <v>51</v>
      </c>
      <c r="O17" s="408">
        <v>55</v>
      </c>
      <c r="P17" s="408">
        <v>60</v>
      </c>
      <c r="Q17" s="408">
        <v>68</v>
      </c>
      <c r="R17" s="408">
        <v>70</v>
      </c>
      <c r="S17" s="408">
        <v>72</v>
      </c>
      <c r="T17" s="408">
        <v>73</v>
      </c>
      <c r="U17" s="408">
        <v>73</v>
      </c>
      <c r="V17" s="408">
        <v>74</v>
      </c>
      <c r="W17" s="408">
        <v>76</v>
      </c>
      <c r="X17" s="408">
        <v>75</v>
      </c>
      <c r="Y17" s="408">
        <v>74</v>
      </c>
      <c r="Z17" s="408">
        <v>74</v>
      </c>
      <c r="AA17" s="408">
        <v>73</v>
      </c>
      <c r="AB17" s="408">
        <v>74</v>
      </c>
      <c r="AC17" s="408">
        <v>74</v>
      </c>
      <c r="AD17" s="408">
        <v>71</v>
      </c>
      <c r="AE17" s="408">
        <v>66</v>
      </c>
      <c r="AF17" s="408">
        <v>56</v>
      </c>
      <c r="AG17" s="408">
        <v>51</v>
      </c>
      <c r="AH17" s="408">
        <v>50</v>
      </c>
      <c r="AI17" s="408">
        <v>47</v>
      </c>
      <c r="AJ17" s="408">
        <v>45</v>
      </c>
      <c r="AK17" s="408">
        <v>43</v>
      </c>
      <c r="AL17" s="408">
        <v>45</v>
      </c>
      <c r="AM17" s="408">
        <v>44</v>
      </c>
      <c r="AN17" s="408">
        <v>42</v>
      </c>
      <c r="AO17" s="408">
        <v>38</v>
      </c>
      <c r="AP17" s="408">
        <v>34</v>
      </c>
      <c r="AQ17" s="408">
        <v>34</v>
      </c>
      <c r="AR17" s="408">
        <v>35</v>
      </c>
      <c r="AS17" s="408">
        <v>35</v>
      </c>
      <c r="AT17" s="408">
        <v>33</v>
      </c>
      <c r="AU17" s="408">
        <v>31</v>
      </c>
      <c r="AV17" s="408">
        <v>31</v>
      </c>
      <c r="AW17" s="408">
        <v>31</v>
      </c>
      <c r="AX17" s="408">
        <v>31</v>
      </c>
      <c r="AY17" s="380" t="s">
        <v>1371</v>
      </c>
      <c r="AZ17" s="380" t="s">
        <v>1371</v>
      </c>
      <c r="BA17" s="380" t="s">
        <v>1371</v>
      </c>
      <c r="BB17" s="380" t="s">
        <v>1371</v>
      </c>
      <c r="BC17" s="380" t="s">
        <v>1371</v>
      </c>
      <c r="BD17" s="380" t="s">
        <v>1371</v>
      </c>
      <c r="BE17" s="380" t="s">
        <v>1371</v>
      </c>
      <c r="BF17" s="380" t="s">
        <v>1371</v>
      </c>
      <c r="BG17" s="380" t="s">
        <v>1371</v>
      </c>
      <c r="BH17" s="380" t="s">
        <v>1371</v>
      </c>
      <c r="BI17" s="380" t="s">
        <v>1371</v>
      </c>
      <c r="BJ17" s="377" t="s">
        <v>1371</v>
      </c>
      <c r="BK17" s="377" t="s">
        <v>1371</v>
      </c>
      <c r="BL17" s="377" t="s">
        <v>1371</v>
      </c>
      <c r="BM17" s="377" t="s">
        <v>1371</v>
      </c>
      <c r="BN17" s="377" t="s">
        <v>1371</v>
      </c>
      <c r="BO17" s="377" t="s">
        <v>1371</v>
      </c>
      <c r="BP17" s="377" t="s">
        <v>1371</v>
      </c>
      <c r="BQ17" s="377" t="s">
        <v>1371</v>
      </c>
      <c r="BR17" s="377" t="s">
        <v>1371</v>
      </c>
      <c r="BS17" s="377" t="s">
        <v>1371</v>
      </c>
      <c r="BT17" s="377" t="s">
        <v>1371</v>
      </c>
      <c r="BU17" s="377" t="s">
        <v>1371</v>
      </c>
      <c r="BV17" s="377" t="s">
        <v>1371</v>
      </c>
    </row>
    <row r="18" spans="1:74" ht="11.05" customHeight="1" x14ac:dyDescent="0.2">
      <c r="A18" s="275" t="s">
        <v>1268</v>
      </c>
      <c r="B18" s="577" t="s">
        <v>1111</v>
      </c>
      <c r="C18" s="408">
        <v>227</v>
      </c>
      <c r="D18" s="408">
        <v>251</v>
      </c>
      <c r="E18" s="408">
        <v>266</v>
      </c>
      <c r="F18" s="408">
        <v>279</v>
      </c>
      <c r="G18" s="408">
        <v>288</v>
      </c>
      <c r="H18" s="408">
        <v>296</v>
      </c>
      <c r="I18" s="408">
        <v>303</v>
      </c>
      <c r="J18" s="408">
        <v>311</v>
      </c>
      <c r="K18" s="408">
        <v>326</v>
      </c>
      <c r="L18" s="408">
        <v>341</v>
      </c>
      <c r="M18" s="408">
        <v>354</v>
      </c>
      <c r="N18" s="408">
        <v>375</v>
      </c>
      <c r="O18" s="408">
        <v>383</v>
      </c>
      <c r="P18" s="408">
        <v>399</v>
      </c>
      <c r="Q18" s="408">
        <v>416</v>
      </c>
      <c r="R18" s="408">
        <v>442</v>
      </c>
      <c r="S18" s="408">
        <v>454</v>
      </c>
      <c r="T18" s="408">
        <v>468</v>
      </c>
      <c r="U18" s="408">
        <v>474</v>
      </c>
      <c r="V18" s="408">
        <v>474</v>
      </c>
      <c r="W18" s="408">
        <v>468</v>
      </c>
      <c r="X18" s="408">
        <v>472</v>
      </c>
      <c r="Y18" s="408">
        <v>476</v>
      </c>
      <c r="Z18" s="408">
        <v>477</v>
      </c>
      <c r="AA18" s="408">
        <v>483</v>
      </c>
      <c r="AB18" s="408">
        <v>483</v>
      </c>
      <c r="AC18" s="408">
        <v>479</v>
      </c>
      <c r="AD18" s="408">
        <v>486</v>
      </c>
      <c r="AE18" s="408">
        <v>481</v>
      </c>
      <c r="AF18" s="408">
        <v>472</v>
      </c>
      <c r="AG18" s="408">
        <v>472</v>
      </c>
      <c r="AH18" s="408">
        <v>459</v>
      </c>
      <c r="AI18" s="408">
        <v>451</v>
      </c>
      <c r="AJ18" s="408">
        <v>447</v>
      </c>
      <c r="AK18" s="408">
        <v>447</v>
      </c>
      <c r="AL18" s="408">
        <v>447</v>
      </c>
      <c r="AM18" s="408">
        <v>448</v>
      </c>
      <c r="AN18" s="408">
        <v>457</v>
      </c>
      <c r="AO18" s="408">
        <v>459</v>
      </c>
      <c r="AP18" s="408">
        <v>463</v>
      </c>
      <c r="AQ18" s="408">
        <v>459</v>
      </c>
      <c r="AR18" s="408">
        <v>454</v>
      </c>
      <c r="AS18" s="408">
        <v>450</v>
      </c>
      <c r="AT18" s="408">
        <v>450</v>
      </c>
      <c r="AU18" s="408">
        <v>454</v>
      </c>
      <c r="AV18" s="408">
        <v>452</v>
      </c>
      <c r="AW18" s="408">
        <v>454</v>
      </c>
      <c r="AX18" s="408">
        <v>455</v>
      </c>
      <c r="AY18" s="380" t="s">
        <v>1371</v>
      </c>
      <c r="AZ18" s="380" t="s">
        <v>1371</v>
      </c>
      <c r="BA18" s="380" t="s">
        <v>1371</v>
      </c>
      <c r="BB18" s="380" t="s">
        <v>1371</v>
      </c>
      <c r="BC18" s="380" t="s">
        <v>1371</v>
      </c>
      <c r="BD18" s="380" t="s">
        <v>1371</v>
      </c>
      <c r="BE18" s="380" t="s">
        <v>1371</v>
      </c>
      <c r="BF18" s="380" t="s">
        <v>1371</v>
      </c>
      <c r="BG18" s="380" t="s">
        <v>1371</v>
      </c>
      <c r="BH18" s="380" t="s">
        <v>1371</v>
      </c>
      <c r="BI18" s="380" t="s">
        <v>1371</v>
      </c>
      <c r="BJ18" s="377" t="s">
        <v>1371</v>
      </c>
      <c r="BK18" s="377" t="s">
        <v>1371</v>
      </c>
      <c r="BL18" s="377" t="s">
        <v>1371</v>
      </c>
      <c r="BM18" s="377" t="s">
        <v>1371</v>
      </c>
      <c r="BN18" s="377" t="s">
        <v>1371</v>
      </c>
      <c r="BO18" s="377" t="s">
        <v>1371</v>
      </c>
      <c r="BP18" s="377" t="s">
        <v>1371</v>
      </c>
      <c r="BQ18" s="377" t="s">
        <v>1371</v>
      </c>
      <c r="BR18" s="377" t="s">
        <v>1371</v>
      </c>
      <c r="BS18" s="377" t="s">
        <v>1371</v>
      </c>
      <c r="BT18" s="377" t="s">
        <v>1371</v>
      </c>
      <c r="BU18" s="377" t="s">
        <v>1371</v>
      </c>
      <c r="BV18" s="377" t="s">
        <v>1371</v>
      </c>
    </row>
    <row r="19" spans="1:74" ht="11.05" customHeight="1" x14ac:dyDescent="0.2">
      <c r="A19" s="275" t="s">
        <v>1269</v>
      </c>
      <c r="B19" s="577" t="s">
        <v>1262</v>
      </c>
      <c r="C19" s="408">
        <v>107</v>
      </c>
      <c r="D19" s="408">
        <v>99</v>
      </c>
      <c r="E19" s="408">
        <v>105</v>
      </c>
      <c r="F19" s="408">
        <v>133</v>
      </c>
      <c r="G19" s="408">
        <v>140</v>
      </c>
      <c r="H19" s="408">
        <v>159</v>
      </c>
      <c r="I19" s="408">
        <v>185</v>
      </c>
      <c r="J19" s="408">
        <v>207</v>
      </c>
      <c r="K19" s="408">
        <v>213</v>
      </c>
      <c r="L19" s="408">
        <v>227</v>
      </c>
      <c r="M19" s="408">
        <v>236</v>
      </c>
      <c r="N19" s="408">
        <v>226</v>
      </c>
      <c r="O19" s="408">
        <v>217</v>
      </c>
      <c r="P19" s="408">
        <v>228</v>
      </c>
      <c r="Q19" s="408">
        <v>233</v>
      </c>
      <c r="R19" s="408">
        <v>242</v>
      </c>
      <c r="S19" s="408">
        <v>259</v>
      </c>
      <c r="T19" s="408">
        <v>279</v>
      </c>
      <c r="U19" s="408">
        <v>304</v>
      </c>
      <c r="V19" s="408">
        <v>316</v>
      </c>
      <c r="W19" s="408">
        <v>324</v>
      </c>
      <c r="X19" s="408">
        <v>330</v>
      </c>
      <c r="Y19" s="408">
        <v>337</v>
      </c>
      <c r="Z19" s="408">
        <v>332</v>
      </c>
      <c r="AA19" s="408">
        <v>296</v>
      </c>
      <c r="AB19" s="408">
        <v>266</v>
      </c>
      <c r="AC19" s="408">
        <v>266</v>
      </c>
      <c r="AD19" s="408">
        <v>267</v>
      </c>
      <c r="AE19" s="408">
        <v>265</v>
      </c>
      <c r="AF19" s="408">
        <v>243</v>
      </c>
      <c r="AG19" s="408">
        <v>243</v>
      </c>
      <c r="AH19" s="408">
        <v>243</v>
      </c>
      <c r="AI19" s="408">
        <v>239</v>
      </c>
      <c r="AJ19" s="408">
        <v>228</v>
      </c>
      <c r="AK19" s="408">
        <v>226</v>
      </c>
      <c r="AL19" s="408">
        <v>220</v>
      </c>
      <c r="AM19" s="408">
        <v>208</v>
      </c>
      <c r="AN19" s="408">
        <v>206</v>
      </c>
      <c r="AO19" s="408">
        <v>199</v>
      </c>
      <c r="AP19" s="408">
        <v>195</v>
      </c>
      <c r="AQ19" s="408">
        <v>188</v>
      </c>
      <c r="AR19" s="408">
        <v>179</v>
      </c>
      <c r="AS19" s="408">
        <v>182</v>
      </c>
      <c r="AT19" s="408">
        <v>193</v>
      </c>
      <c r="AU19" s="408">
        <v>191</v>
      </c>
      <c r="AV19" s="408">
        <v>199</v>
      </c>
      <c r="AW19" s="408">
        <v>198</v>
      </c>
      <c r="AX19" s="408">
        <v>200</v>
      </c>
      <c r="AY19" s="380" t="s">
        <v>1371</v>
      </c>
      <c r="AZ19" s="380" t="s">
        <v>1371</v>
      </c>
      <c r="BA19" s="380" t="s">
        <v>1371</v>
      </c>
      <c r="BB19" s="380" t="s">
        <v>1371</v>
      </c>
      <c r="BC19" s="380" t="s">
        <v>1371</v>
      </c>
      <c r="BD19" s="380" t="s">
        <v>1371</v>
      </c>
      <c r="BE19" s="380" t="s">
        <v>1371</v>
      </c>
      <c r="BF19" s="380" t="s">
        <v>1371</v>
      </c>
      <c r="BG19" s="380" t="s">
        <v>1371</v>
      </c>
      <c r="BH19" s="380" t="s">
        <v>1371</v>
      </c>
      <c r="BI19" s="380" t="s">
        <v>1371</v>
      </c>
      <c r="BJ19" s="377" t="s">
        <v>1371</v>
      </c>
      <c r="BK19" s="377" t="s">
        <v>1371</v>
      </c>
      <c r="BL19" s="377" t="s">
        <v>1371</v>
      </c>
      <c r="BM19" s="377" t="s">
        <v>1371</v>
      </c>
      <c r="BN19" s="377" t="s">
        <v>1371</v>
      </c>
      <c r="BO19" s="377" t="s">
        <v>1371</v>
      </c>
      <c r="BP19" s="377" t="s">
        <v>1371</v>
      </c>
      <c r="BQ19" s="377" t="s">
        <v>1371</v>
      </c>
      <c r="BR19" s="377" t="s">
        <v>1371</v>
      </c>
      <c r="BS19" s="377" t="s">
        <v>1371</v>
      </c>
      <c r="BT19" s="377" t="s">
        <v>1371</v>
      </c>
      <c r="BU19" s="377" t="s">
        <v>1371</v>
      </c>
      <c r="BV19" s="377" t="s">
        <v>1371</v>
      </c>
    </row>
    <row r="20" spans="1:74" ht="11.05" customHeight="1" x14ac:dyDescent="0.2">
      <c r="A20" s="275"/>
      <c r="B20" s="643"/>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408"/>
      <c r="AK20" s="408"/>
      <c r="AL20" s="408"/>
      <c r="AM20" s="408"/>
      <c r="AN20" s="408"/>
      <c r="AO20" s="408"/>
      <c r="AP20" s="408"/>
      <c r="AQ20" s="408"/>
      <c r="AR20" s="408"/>
      <c r="AS20" s="408"/>
      <c r="AT20" s="408"/>
      <c r="AU20" s="408"/>
      <c r="AV20" s="408"/>
      <c r="AW20" s="408"/>
      <c r="AX20" s="408"/>
      <c r="AY20" s="380"/>
      <c r="AZ20" s="380"/>
      <c r="BA20" s="380"/>
      <c r="BB20" s="380"/>
      <c r="BC20" s="380"/>
      <c r="BD20" s="380"/>
      <c r="BE20" s="380"/>
      <c r="BF20" s="380"/>
      <c r="BG20" s="380"/>
      <c r="BH20" s="380"/>
      <c r="BI20" s="380"/>
      <c r="BJ20" s="375"/>
      <c r="BK20" s="375"/>
      <c r="BL20" s="375"/>
      <c r="BM20" s="375"/>
      <c r="BN20" s="375"/>
      <c r="BO20" s="375"/>
      <c r="BP20" s="375"/>
      <c r="BQ20" s="375"/>
      <c r="BR20" s="375"/>
      <c r="BS20" s="375"/>
      <c r="BT20" s="375"/>
      <c r="BU20" s="375"/>
      <c r="BV20" s="375"/>
    </row>
    <row r="21" spans="1:74" ht="11.05" customHeight="1" x14ac:dyDescent="0.2">
      <c r="A21" s="275"/>
      <c r="B21" s="37" t="s">
        <v>1270</v>
      </c>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380"/>
      <c r="AZ21" s="380"/>
      <c r="BA21" s="380"/>
      <c r="BB21" s="380"/>
      <c r="BC21" s="380"/>
      <c r="BD21" s="380"/>
      <c r="BE21" s="380"/>
      <c r="BF21" s="380"/>
      <c r="BG21" s="380"/>
      <c r="BH21" s="380"/>
      <c r="BI21" s="380"/>
      <c r="BJ21" s="375"/>
      <c r="BK21" s="375"/>
      <c r="BL21" s="375"/>
      <c r="BM21" s="375"/>
      <c r="BN21" s="375"/>
      <c r="BO21" s="375"/>
      <c r="BP21" s="375"/>
      <c r="BQ21" s="375"/>
      <c r="BR21" s="375"/>
      <c r="BS21" s="375"/>
      <c r="BT21" s="375"/>
      <c r="BU21" s="375"/>
      <c r="BV21" s="375"/>
    </row>
    <row r="22" spans="1:74" ht="11.05" customHeight="1" x14ac:dyDescent="0.2">
      <c r="A22" s="275" t="s">
        <v>1271</v>
      </c>
      <c r="B22" s="577" t="s">
        <v>1103</v>
      </c>
      <c r="C22" s="490">
        <v>1.8529</v>
      </c>
      <c r="D22" s="490">
        <v>1.7718</v>
      </c>
      <c r="E22" s="490">
        <v>1.7547999999999999</v>
      </c>
      <c r="F22" s="490">
        <v>1.7602</v>
      </c>
      <c r="G22" s="490">
        <v>1.8344</v>
      </c>
      <c r="H22" s="490">
        <v>1.8873</v>
      </c>
      <c r="I22" s="490">
        <v>1.8449</v>
      </c>
      <c r="J22" s="490">
        <v>1.7749999999999999</v>
      </c>
      <c r="K22" s="490">
        <v>1.8065</v>
      </c>
      <c r="L22" s="490">
        <v>1.8158000000000001</v>
      </c>
      <c r="M22" s="490">
        <v>1.7975000000000001</v>
      </c>
      <c r="N22" s="490">
        <v>1.8159000000000001</v>
      </c>
      <c r="O22" s="490">
        <v>1.8246</v>
      </c>
      <c r="P22" s="490">
        <v>1.8494999999999999</v>
      </c>
      <c r="Q22" s="490">
        <v>1.8736999999999999</v>
      </c>
      <c r="R22" s="490">
        <v>1.8648</v>
      </c>
      <c r="S22" s="490">
        <v>1.8627</v>
      </c>
      <c r="T22" s="490">
        <v>1.8627</v>
      </c>
      <c r="U22" s="490">
        <v>1.9056999999999999</v>
      </c>
      <c r="V22" s="490">
        <v>1.8835999999999999</v>
      </c>
      <c r="W22" s="490">
        <v>1.8775999999999999</v>
      </c>
      <c r="X22" s="490">
        <v>1.8947000000000001</v>
      </c>
      <c r="Y22" s="490">
        <v>1.8755999999999999</v>
      </c>
      <c r="Z22" s="490">
        <v>1.8846000000000001</v>
      </c>
      <c r="AA22" s="490">
        <v>1.9037999999999999</v>
      </c>
      <c r="AB22" s="490">
        <v>1.9121999999999999</v>
      </c>
      <c r="AC22" s="490">
        <v>1.9094</v>
      </c>
      <c r="AD22" s="490">
        <v>1.8835</v>
      </c>
      <c r="AE22" s="490">
        <v>1.92</v>
      </c>
      <c r="AF22" s="490">
        <v>1.8594999999999999</v>
      </c>
      <c r="AG22" s="490">
        <v>1.8736999999999999</v>
      </c>
      <c r="AH22" s="490">
        <v>1.9058999999999999</v>
      </c>
      <c r="AI22" s="490">
        <v>1.9</v>
      </c>
      <c r="AJ22" s="490">
        <v>1.8974</v>
      </c>
      <c r="AK22" s="490">
        <v>1.8868</v>
      </c>
      <c r="AL22" s="490">
        <v>1.8966000000000001</v>
      </c>
      <c r="AM22" s="490">
        <v>1.8779999999999999</v>
      </c>
      <c r="AN22" s="490">
        <v>1.8728</v>
      </c>
      <c r="AO22" s="490">
        <v>1.8836999999999999</v>
      </c>
      <c r="AP22" s="490">
        <v>1.8909</v>
      </c>
      <c r="AQ22" s="490">
        <v>1.8974</v>
      </c>
      <c r="AR22" s="490">
        <v>1.8889</v>
      </c>
      <c r="AS22" s="490">
        <v>1.8904000000000001</v>
      </c>
      <c r="AT22" s="490">
        <v>1.8856999999999999</v>
      </c>
      <c r="AU22" s="490">
        <v>1.8788</v>
      </c>
      <c r="AV22" s="490">
        <v>1.9077</v>
      </c>
      <c r="AW22" s="490">
        <v>1.8895</v>
      </c>
      <c r="AX22" s="490">
        <v>1.8977999999999999</v>
      </c>
      <c r="AY22" s="478" t="s">
        <v>1371</v>
      </c>
      <c r="AZ22" s="478" t="s">
        <v>1371</v>
      </c>
      <c r="BA22" s="478" t="s">
        <v>1371</v>
      </c>
      <c r="BB22" s="478" t="s">
        <v>1371</v>
      </c>
      <c r="BC22" s="478" t="s">
        <v>1371</v>
      </c>
      <c r="BD22" s="478" t="s">
        <v>1371</v>
      </c>
      <c r="BE22" s="478" t="s">
        <v>1371</v>
      </c>
      <c r="BF22" s="478" t="s">
        <v>1371</v>
      </c>
      <c r="BG22" s="478" t="s">
        <v>1371</v>
      </c>
      <c r="BH22" s="478" t="s">
        <v>1371</v>
      </c>
      <c r="BI22" s="478" t="s">
        <v>1371</v>
      </c>
      <c r="BJ22" s="377" t="s">
        <v>1371</v>
      </c>
      <c r="BK22" s="377" t="s">
        <v>1371</v>
      </c>
      <c r="BL22" s="377" t="s">
        <v>1371</v>
      </c>
      <c r="BM22" s="377" t="s">
        <v>1371</v>
      </c>
      <c r="BN22" s="377" t="s">
        <v>1371</v>
      </c>
      <c r="BO22" s="377" t="s">
        <v>1371</v>
      </c>
      <c r="BP22" s="377" t="s">
        <v>1371</v>
      </c>
      <c r="BQ22" s="377" t="s">
        <v>1371</v>
      </c>
      <c r="BR22" s="377" t="s">
        <v>1371</v>
      </c>
      <c r="BS22" s="377" t="s">
        <v>1371</v>
      </c>
      <c r="BT22" s="377" t="s">
        <v>1371</v>
      </c>
      <c r="BU22" s="377" t="s">
        <v>1371</v>
      </c>
      <c r="BV22" s="377" t="s">
        <v>1371</v>
      </c>
    </row>
    <row r="23" spans="1:74" ht="11.05" customHeight="1" x14ac:dyDescent="0.2">
      <c r="A23" s="275" t="s">
        <v>1272</v>
      </c>
      <c r="B23" s="577" t="s">
        <v>1105</v>
      </c>
      <c r="C23" s="490">
        <v>1.8182</v>
      </c>
      <c r="D23" s="490">
        <v>1.4339999999999999</v>
      </c>
      <c r="E23" s="490">
        <v>1.9231</v>
      </c>
      <c r="F23" s="490">
        <v>1.8492999999999999</v>
      </c>
      <c r="G23" s="490">
        <v>1.8412999999999999</v>
      </c>
      <c r="H23" s="490">
        <v>1.8788</v>
      </c>
      <c r="I23" s="490">
        <v>1.7582</v>
      </c>
      <c r="J23" s="490">
        <v>1.7930999999999999</v>
      </c>
      <c r="K23" s="490">
        <v>1.8261000000000001</v>
      </c>
      <c r="L23" s="490">
        <v>1.8533999999999999</v>
      </c>
      <c r="M23" s="490">
        <v>1.899</v>
      </c>
      <c r="N23" s="490">
        <v>1.9258999999999999</v>
      </c>
      <c r="O23" s="490">
        <v>1.9630000000000001</v>
      </c>
      <c r="P23" s="490">
        <v>1.9248000000000001</v>
      </c>
      <c r="Q23" s="490">
        <v>1.9852000000000001</v>
      </c>
      <c r="R23" s="490">
        <v>1.6667000000000001</v>
      </c>
      <c r="S23" s="490">
        <v>1.9867999999999999</v>
      </c>
      <c r="T23" s="490">
        <v>1.9737</v>
      </c>
      <c r="U23" s="490">
        <v>1.9737</v>
      </c>
      <c r="V23" s="490">
        <v>1.9487000000000001</v>
      </c>
      <c r="W23" s="490">
        <v>1.95</v>
      </c>
      <c r="X23" s="490">
        <v>1.9618</v>
      </c>
      <c r="Y23" s="490">
        <v>1.9505999999999999</v>
      </c>
      <c r="Z23" s="490">
        <v>1.9608000000000001</v>
      </c>
      <c r="AA23" s="490">
        <v>1.9512</v>
      </c>
      <c r="AB23" s="490">
        <v>1.9512</v>
      </c>
      <c r="AC23" s="490">
        <v>1.9512</v>
      </c>
      <c r="AD23" s="490">
        <v>1.9874000000000001</v>
      </c>
      <c r="AE23" s="490">
        <v>1.9865999999999999</v>
      </c>
      <c r="AF23" s="490">
        <v>1.9774</v>
      </c>
      <c r="AG23" s="490">
        <v>2.0144000000000002</v>
      </c>
      <c r="AH23" s="490">
        <v>2</v>
      </c>
      <c r="AI23" s="490">
        <v>1.9753000000000001</v>
      </c>
      <c r="AJ23" s="490">
        <v>2.0457999999999998</v>
      </c>
      <c r="AK23" s="490">
        <v>2.0615000000000001</v>
      </c>
      <c r="AL23" s="490">
        <v>2.0369999999999999</v>
      </c>
      <c r="AM23" s="490">
        <v>2.0299</v>
      </c>
      <c r="AN23" s="490">
        <v>2.0293999999999999</v>
      </c>
      <c r="AO23" s="490">
        <v>2.0293999999999999</v>
      </c>
      <c r="AP23" s="490">
        <v>2.0293999999999999</v>
      </c>
      <c r="AQ23" s="490">
        <v>2.0293999999999999</v>
      </c>
      <c r="AR23" s="490">
        <v>2.0289999999999999</v>
      </c>
      <c r="AS23" s="490">
        <v>2.0142000000000002</v>
      </c>
      <c r="AT23" s="490">
        <v>2.0169999999999999</v>
      </c>
      <c r="AU23" s="490">
        <v>2.0588000000000002</v>
      </c>
      <c r="AV23" s="490">
        <v>2.0588000000000002</v>
      </c>
      <c r="AW23" s="490">
        <v>2.0571000000000002</v>
      </c>
      <c r="AX23" s="490">
        <v>2.0413999999999999</v>
      </c>
      <c r="AY23" s="478" t="s">
        <v>1371</v>
      </c>
      <c r="AZ23" s="478" t="s">
        <v>1371</v>
      </c>
      <c r="BA23" s="478" t="s">
        <v>1371</v>
      </c>
      <c r="BB23" s="478" t="s">
        <v>1371</v>
      </c>
      <c r="BC23" s="478" t="s">
        <v>1371</v>
      </c>
      <c r="BD23" s="478" t="s">
        <v>1371</v>
      </c>
      <c r="BE23" s="478" t="s">
        <v>1371</v>
      </c>
      <c r="BF23" s="478" t="s">
        <v>1371</v>
      </c>
      <c r="BG23" s="478" t="s">
        <v>1371</v>
      </c>
      <c r="BH23" s="478" t="s">
        <v>1371</v>
      </c>
      <c r="BI23" s="478" t="s">
        <v>1371</v>
      </c>
      <c r="BJ23" s="377" t="s">
        <v>1371</v>
      </c>
      <c r="BK23" s="377" t="s">
        <v>1371</v>
      </c>
      <c r="BL23" s="377" t="s">
        <v>1371</v>
      </c>
      <c r="BM23" s="377" t="s">
        <v>1371</v>
      </c>
      <c r="BN23" s="377" t="s">
        <v>1371</v>
      </c>
      <c r="BO23" s="377" t="s">
        <v>1371</v>
      </c>
      <c r="BP23" s="377" t="s">
        <v>1371</v>
      </c>
      <c r="BQ23" s="377" t="s">
        <v>1371</v>
      </c>
      <c r="BR23" s="377" t="s">
        <v>1371</v>
      </c>
      <c r="BS23" s="377" t="s">
        <v>1371</v>
      </c>
      <c r="BT23" s="377" t="s">
        <v>1371</v>
      </c>
      <c r="BU23" s="377" t="s">
        <v>1371</v>
      </c>
      <c r="BV23" s="377" t="s">
        <v>1371</v>
      </c>
    </row>
    <row r="24" spans="1:74" ht="11.05" customHeight="1" x14ac:dyDescent="0.2">
      <c r="A24" s="275" t="s">
        <v>1273</v>
      </c>
      <c r="B24" s="577" t="s">
        <v>1107</v>
      </c>
      <c r="C24" s="490">
        <v>1.5203</v>
      </c>
      <c r="D24" s="490">
        <v>1.2786999999999999</v>
      </c>
      <c r="E24" s="490">
        <v>1.4921</v>
      </c>
      <c r="F24" s="490">
        <v>1.5625</v>
      </c>
      <c r="G24" s="490">
        <v>1.5603</v>
      </c>
      <c r="H24" s="490">
        <v>1.6111</v>
      </c>
      <c r="I24" s="490">
        <v>1.6389</v>
      </c>
      <c r="J24" s="490">
        <v>1.6315999999999999</v>
      </c>
      <c r="K24" s="490">
        <v>1.6578999999999999</v>
      </c>
      <c r="L24" s="490">
        <v>1.5842000000000001</v>
      </c>
      <c r="M24" s="490">
        <v>1.5</v>
      </c>
      <c r="N24" s="490">
        <v>1.4957</v>
      </c>
      <c r="O24" s="490">
        <v>1.4975000000000001</v>
      </c>
      <c r="P24" s="490">
        <v>1.5329999999999999</v>
      </c>
      <c r="Q24" s="490">
        <v>1.5509999999999999</v>
      </c>
      <c r="R24" s="490">
        <v>1.5244</v>
      </c>
      <c r="S24" s="490">
        <v>1.5107999999999999</v>
      </c>
      <c r="T24" s="490">
        <v>1.5289999999999999</v>
      </c>
      <c r="U24" s="490">
        <v>1.5385</v>
      </c>
      <c r="V24" s="490">
        <v>1.5226</v>
      </c>
      <c r="W24" s="490">
        <v>1.5263</v>
      </c>
      <c r="X24" s="490">
        <v>1.5314000000000001</v>
      </c>
      <c r="Y24" s="490">
        <v>1.5314000000000001</v>
      </c>
      <c r="Z24" s="490">
        <v>1.5354000000000001</v>
      </c>
      <c r="AA24" s="490">
        <v>1.5127999999999999</v>
      </c>
      <c r="AB24" s="490">
        <v>1.5335000000000001</v>
      </c>
      <c r="AC24" s="490">
        <v>1.5504</v>
      </c>
      <c r="AD24" s="490">
        <v>1.5427</v>
      </c>
      <c r="AE24" s="490">
        <v>1.5665</v>
      </c>
      <c r="AF24" s="490">
        <v>1.5677000000000001</v>
      </c>
      <c r="AG24" s="490">
        <v>1.6309</v>
      </c>
      <c r="AH24" s="490">
        <v>1.6255999999999999</v>
      </c>
      <c r="AI24" s="490">
        <v>1.6540999999999999</v>
      </c>
      <c r="AJ24" s="490">
        <v>1.6652</v>
      </c>
      <c r="AK24" s="490">
        <v>1.6727000000000001</v>
      </c>
      <c r="AL24" s="490">
        <v>1.6667000000000001</v>
      </c>
      <c r="AM24" s="490">
        <v>1.6841999999999999</v>
      </c>
      <c r="AN24" s="490">
        <v>1.6889000000000001</v>
      </c>
      <c r="AO24" s="490">
        <v>1.7010000000000001</v>
      </c>
      <c r="AP24" s="490">
        <v>1.7045999999999999</v>
      </c>
      <c r="AQ24" s="490">
        <v>1.7391000000000001</v>
      </c>
      <c r="AR24" s="490">
        <v>1.786</v>
      </c>
      <c r="AS24" s="490">
        <v>1.8269</v>
      </c>
      <c r="AT24" s="490">
        <v>1.8391</v>
      </c>
      <c r="AU24" s="490">
        <v>1.8744000000000001</v>
      </c>
      <c r="AV24" s="490">
        <v>1.913</v>
      </c>
      <c r="AW24" s="490">
        <v>1.9379999999999999</v>
      </c>
      <c r="AX24" s="490">
        <v>1.9512</v>
      </c>
      <c r="AY24" s="478" t="s">
        <v>1371</v>
      </c>
      <c r="AZ24" s="478" t="s">
        <v>1371</v>
      </c>
      <c r="BA24" s="478" t="s">
        <v>1371</v>
      </c>
      <c r="BB24" s="478" t="s">
        <v>1371</v>
      </c>
      <c r="BC24" s="478" t="s">
        <v>1371</v>
      </c>
      <c r="BD24" s="478" t="s">
        <v>1371</v>
      </c>
      <c r="BE24" s="478" t="s">
        <v>1371</v>
      </c>
      <c r="BF24" s="478" t="s">
        <v>1371</v>
      </c>
      <c r="BG24" s="478" t="s">
        <v>1371</v>
      </c>
      <c r="BH24" s="478" t="s">
        <v>1371</v>
      </c>
      <c r="BI24" s="478" t="s">
        <v>1371</v>
      </c>
      <c r="BJ24" s="377" t="s">
        <v>1371</v>
      </c>
      <c r="BK24" s="377" t="s">
        <v>1371</v>
      </c>
      <c r="BL24" s="377" t="s">
        <v>1371</v>
      </c>
      <c r="BM24" s="377" t="s">
        <v>1371</v>
      </c>
      <c r="BN24" s="377" t="s">
        <v>1371</v>
      </c>
      <c r="BO24" s="377" t="s">
        <v>1371</v>
      </c>
      <c r="BP24" s="377" t="s">
        <v>1371</v>
      </c>
      <c r="BQ24" s="377" t="s">
        <v>1371</v>
      </c>
      <c r="BR24" s="377" t="s">
        <v>1371</v>
      </c>
      <c r="BS24" s="377" t="s">
        <v>1371</v>
      </c>
      <c r="BT24" s="377" t="s">
        <v>1371</v>
      </c>
      <c r="BU24" s="377" t="s">
        <v>1371</v>
      </c>
      <c r="BV24" s="377" t="s">
        <v>1371</v>
      </c>
    </row>
    <row r="25" spans="1:74" ht="11.05" customHeight="1" x14ac:dyDescent="0.2">
      <c r="A25" s="275" t="s">
        <v>1274</v>
      </c>
      <c r="B25" s="577" t="s">
        <v>1109</v>
      </c>
      <c r="C25" s="490">
        <v>0.93330000000000002</v>
      </c>
      <c r="D25" s="490">
        <v>0.91010000000000002</v>
      </c>
      <c r="E25" s="490">
        <v>0.97350000000000003</v>
      </c>
      <c r="F25" s="490">
        <v>0.9829</v>
      </c>
      <c r="G25" s="490">
        <v>0.93530000000000002</v>
      </c>
      <c r="H25" s="490">
        <v>0.92749999999999999</v>
      </c>
      <c r="I25" s="490">
        <v>0.95699999999999996</v>
      </c>
      <c r="J25" s="490">
        <v>1</v>
      </c>
      <c r="K25" s="490">
        <v>0.9899</v>
      </c>
      <c r="L25" s="490">
        <v>0.99170000000000003</v>
      </c>
      <c r="M25" s="490">
        <v>1</v>
      </c>
      <c r="N25" s="490">
        <v>1.0079</v>
      </c>
      <c r="O25" s="490">
        <v>0.98209999999999997</v>
      </c>
      <c r="P25" s="490">
        <v>1.0042</v>
      </c>
      <c r="Q25" s="490">
        <v>1</v>
      </c>
      <c r="R25" s="490">
        <v>1.0057</v>
      </c>
      <c r="S25" s="490">
        <v>1.0177</v>
      </c>
      <c r="T25" s="490">
        <v>1.0209999999999999</v>
      </c>
      <c r="U25" s="490">
        <v>1.0111000000000001</v>
      </c>
      <c r="V25" s="490">
        <v>1.0102</v>
      </c>
      <c r="W25" s="490">
        <v>1.0133000000000001</v>
      </c>
      <c r="X25" s="490">
        <v>1.0135000000000001</v>
      </c>
      <c r="Y25" s="490">
        <v>1.0206999999999999</v>
      </c>
      <c r="Z25" s="490">
        <v>1.0108999999999999</v>
      </c>
      <c r="AA25" s="490">
        <v>1.0174000000000001</v>
      </c>
      <c r="AB25" s="490">
        <v>1.0206999999999999</v>
      </c>
      <c r="AC25" s="490">
        <v>1.0221</v>
      </c>
      <c r="AD25" s="490">
        <v>1.0106999999999999</v>
      </c>
      <c r="AE25" s="490">
        <v>1.0271999999999999</v>
      </c>
      <c r="AF25" s="490">
        <v>1.0072000000000001</v>
      </c>
      <c r="AG25" s="490">
        <v>1.0048999999999999</v>
      </c>
      <c r="AH25" s="490">
        <v>1</v>
      </c>
      <c r="AI25" s="490">
        <v>0.99580000000000002</v>
      </c>
      <c r="AJ25" s="490">
        <v>0.99450000000000005</v>
      </c>
      <c r="AK25" s="490">
        <v>0.97729999999999995</v>
      </c>
      <c r="AL25" s="490">
        <v>0.94540000000000002</v>
      </c>
      <c r="AM25" s="490">
        <v>0.95650000000000002</v>
      </c>
      <c r="AN25" s="490">
        <v>0.94379999999999997</v>
      </c>
      <c r="AO25" s="490">
        <v>0.95960000000000001</v>
      </c>
      <c r="AP25" s="490">
        <v>0.97140000000000004</v>
      </c>
      <c r="AQ25" s="490">
        <v>0.94440000000000002</v>
      </c>
      <c r="AR25" s="490">
        <v>0.95240000000000002</v>
      </c>
      <c r="AS25" s="490">
        <v>0.95889999999999997</v>
      </c>
      <c r="AT25" s="490">
        <v>0.97060000000000002</v>
      </c>
      <c r="AU25" s="490">
        <v>0.93940000000000001</v>
      </c>
      <c r="AV25" s="490">
        <v>0.9254</v>
      </c>
      <c r="AW25" s="490">
        <v>0.95679999999999998</v>
      </c>
      <c r="AX25" s="490">
        <v>0.97640000000000005</v>
      </c>
      <c r="AY25" s="478" t="s">
        <v>1371</v>
      </c>
      <c r="AZ25" s="478" t="s">
        <v>1371</v>
      </c>
      <c r="BA25" s="478" t="s">
        <v>1371</v>
      </c>
      <c r="BB25" s="478" t="s">
        <v>1371</v>
      </c>
      <c r="BC25" s="478" t="s">
        <v>1371</v>
      </c>
      <c r="BD25" s="478" t="s">
        <v>1371</v>
      </c>
      <c r="BE25" s="478" t="s">
        <v>1371</v>
      </c>
      <c r="BF25" s="478" t="s">
        <v>1371</v>
      </c>
      <c r="BG25" s="478" t="s">
        <v>1371</v>
      </c>
      <c r="BH25" s="478" t="s">
        <v>1371</v>
      </c>
      <c r="BI25" s="478" t="s">
        <v>1371</v>
      </c>
      <c r="BJ25" s="377" t="s">
        <v>1371</v>
      </c>
      <c r="BK25" s="377" t="s">
        <v>1371</v>
      </c>
      <c r="BL25" s="377" t="s">
        <v>1371</v>
      </c>
      <c r="BM25" s="377" t="s">
        <v>1371</v>
      </c>
      <c r="BN25" s="377" t="s">
        <v>1371</v>
      </c>
      <c r="BO25" s="377" t="s">
        <v>1371</v>
      </c>
      <c r="BP25" s="377" t="s">
        <v>1371</v>
      </c>
      <c r="BQ25" s="377" t="s">
        <v>1371</v>
      </c>
      <c r="BR25" s="377" t="s">
        <v>1371</v>
      </c>
      <c r="BS25" s="377" t="s">
        <v>1371</v>
      </c>
      <c r="BT25" s="377" t="s">
        <v>1371</v>
      </c>
      <c r="BU25" s="377" t="s">
        <v>1371</v>
      </c>
      <c r="BV25" s="377" t="s">
        <v>1371</v>
      </c>
    </row>
    <row r="26" spans="1:74" s="562" customFormat="1" ht="11.05" customHeight="1" x14ac:dyDescent="0.2">
      <c r="A26" s="275" t="s">
        <v>1275</v>
      </c>
      <c r="B26" s="577" t="s">
        <v>1111</v>
      </c>
      <c r="C26" s="490">
        <v>1.2297</v>
      </c>
      <c r="D26" s="490">
        <v>1.2349000000000001</v>
      </c>
      <c r="E26" s="490">
        <v>1.2372000000000001</v>
      </c>
      <c r="F26" s="490">
        <v>1.24</v>
      </c>
      <c r="G26" s="490">
        <v>1.2467999999999999</v>
      </c>
      <c r="H26" s="490">
        <v>1.2582</v>
      </c>
      <c r="I26" s="490">
        <v>1.2657</v>
      </c>
      <c r="J26" s="490">
        <v>1.2628999999999999</v>
      </c>
      <c r="K26" s="490">
        <v>1.2746999999999999</v>
      </c>
      <c r="L26" s="490">
        <v>1.2828999999999999</v>
      </c>
      <c r="M26" s="490">
        <v>1.2979000000000001</v>
      </c>
      <c r="N26" s="490">
        <v>1.3048</v>
      </c>
      <c r="O26" s="490">
        <v>1.3116000000000001</v>
      </c>
      <c r="P26" s="490">
        <v>1.3223</v>
      </c>
      <c r="Q26" s="490">
        <v>1.3280000000000001</v>
      </c>
      <c r="R26" s="490">
        <v>1.341</v>
      </c>
      <c r="S26" s="490">
        <v>1.3482000000000001</v>
      </c>
      <c r="T26" s="490">
        <v>1.3605</v>
      </c>
      <c r="U26" s="490">
        <v>1.3589</v>
      </c>
      <c r="V26" s="490">
        <v>1.369</v>
      </c>
      <c r="W26" s="490">
        <v>1.3660000000000001</v>
      </c>
      <c r="X26" s="490">
        <v>1.3651</v>
      </c>
      <c r="Y26" s="490">
        <v>1.3638999999999999</v>
      </c>
      <c r="Z26" s="490">
        <v>1.3629</v>
      </c>
      <c r="AA26" s="490">
        <v>1.3625</v>
      </c>
      <c r="AB26" s="490">
        <v>1.3692</v>
      </c>
      <c r="AC26" s="490">
        <v>1.3709</v>
      </c>
      <c r="AD26" s="490">
        <v>1.3671</v>
      </c>
      <c r="AE26" s="490">
        <v>1.3772</v>
      </c>
      <c r="AF26" s="490">
        <v>1.3816999999999999</v>
      </c>
      <c r="AG26" s="490">
        <v>1.4111</v>
      </c>
      <c r="AH26" s="490">
        <v>1.4156</v>
      </c>
      <c r="AI26" s="490">
        <v>1.4181999999999999</v>
      </c>
      <c r="AJ26" s="490">
        <v>1.4360999999999999</v>
      </c>
      <c r="AK26" s="490">
        <v>1.4396</v>
      </c>
      <c r="AL26" s="490">
        <v>1.4392</v>
      </c>
      <c r="AM26" s="490">
        <v>1.4487000000000001</v>
      </c>
      <c r="AN26" s="490">
        <v>1.4623999999999999</v>
      </c>
      <c r="AO26" s="490">
        <v>1.4571000000000001</v>
      </c>
      <c r="AP26" s="490">
        <v>1.4605999999999999</v>
      </c>
      <c r="AQ26" s="490">
        <v>1.4674</v>
      </c>
      <c r="AR26" s="490">
        <v>1.474</v>
      </c>
      <c r="AS26" s="490">
        <v>1.4765999999999999</v>
      </c>
      <c r="AT26" s="490">
        <v>1.4793000000000001</v>
      </c>
      <c r="AU26" s="490">
        <v>1.4823999999999999</v>
      </c>
      <c r="AV26" s="490">
        <v>1.4867999999999999</v>
      </c>
      <c r="AW26" s="490">
        <v>1.4983</v>
      </c>
      <c r="AX26" s="490">
        <v>1.4966999999999999</v>
      </c>
      <c r="AY26" s="478" t="s">
        <v>1371</v>
      </c>
      <c r="AZ26" s="478" t="s">
        <v>1371</v>
      </c>
      <c r="BA26" s="478" t="s">
        <v>1371</v>
      </c>
      <c r="BB26" s="478" t="s">
        <v>1371</v>
      </c>
      <c r="BC26" s="478" t="s">
        <v>1371</v>
      </c>
      <c r="BD26" s="478" t="s">
        <v>1371</v>
      </c>
      <c r="BE26" s="478" t="s">
        <v>1371</v>
      </c>
      <c r="BF26" s="478" t="s">
        <v>1371</v>
      </c>
      <c r="BG26" s="478" t="s">
        <v>1371</v>
      </c>
      <c r="BH26" s="478" t="s">
        <v>1371</v>
      </c>
      <c r="BI26" s="478" t="s">
        <v>1371</v>
      </c>
      <c r="BJ26" s="377" t="s">
        <v>1371</v>
      </c>
      <c r="BK26" s="377" t="s">
        <v>1371</v>
      </c>
      <c r="BL26" s="377" t="s">
        <v>1371</v>
      </c>
      <c r="BM26" s="377" t="s">
        <v>1371</v>
      </c>
      <c r="BN26" s="377" t="s">
        <v>1371</v>
      </c>
      <c r="BO26" s="377" t="s">
        <v>1371</v>
      </c>
      <c r="BP26" s="377" t="s">
        <v>1371</v>
      </c>
      <c r="BQ26" s="377" t="s">
        <v>1371</v>
      </c>
      <c r="BR26" s="377" t="s">
        <v>1371</v>
      </c>
      <c r="BS26" s="377" t="s">
        <v>1371</v>
      </c>
      <c r="BT26" s="377" t="s">
        <v>1371</v>
      </c>
      <c r="BU26" s="377" t="s">
        <v>1371</v>
      </c>
      <c r="BV26" s="377" t="s">
        <v>1371</v>
      </c>
    </row>
    <row r="27" spans="1:74" ht="11.05" customHeight="1" x14ac:dyDescent="0.2">
      <c r="A27" s="275" t="s">
        <v>1276</v>
      </c>
      <c r="B27" s="577" t="s">
        <v>1262</v>
      </c>
      <c r="C27" s="490">
        <v>2.4769000000000001</v>
      </c>
      <c r="D27" s="490">
        <v>2.2122999999999999</v>
      </c>
      <c r="E27" s="490">
        <v>2.246</v>
      </c>
      <c r="F27" s="490">
        <v>2.2465999999999999</v>
      </c>
      <c r="G27" s="490">
        <v>2.2222</v>
      </c>
      <c r="H27" s="490">
        <v>2.2553000000000001</v>
      </c>
      <c r="I27" s="490">
        <v>2.3241000000000001</v>
      </c>
      <c r="J27" s="490">
        <v>2.3456000000000001</v>
      </c>
      <c r="K27" s="490">
        <v>2.2719999999999998</v>
      </c>
      <c r="L27" s="490">
        <v>2.1996000000000002</v>
      </c>
      <c r="M27" s="490">
        <v>2.2056</v>
      </c>
      <c r="N27" s="490">
        <v>2.1280999999999999</v>
      </c>
      <c r="O27" s="490">
        <v>2</v>
      </c>
      <c r="P27" s="490">
        <v>2</v>
      </c>
      <c r="Q27" s="490">
        <v>2.0305</v>
      </c>
      <c r="R27" s="490">
        <v>2.0234000000000001</v>
      </c>
      <c r="S27" s="490">
        <v>2.0038999999999998</v>
      </c>
      <c r="T27" s="490">
        <v>2.0590000000000002</v>
      </c>
      <c r="U27" s="490">
        <v>2.0708000000000002</v>
      </c>
      <c r="V27" s="490">
        <v>2.0687000000000002</v>
      </c>
      <c r="W27" s="490">
        <v>2.0903</v>
      </c>
      <c r="X27" s="490">
        <v>2.1154000000000002</v>
      </c>
      <c r="Y27" s="490">
        <v>2.0996999999999999</v>
      </c>
      <c r="Z27" s="490">
        <v>2.0697999999999999</v>
      </c>
      <c r="AA27" s="490">
        <v>1.9799</v>
      </c>
      <c r="AB27" s="490">
        <v>1.9345000000000001</v>
      </c>
      <c r="AC27" s="490">
        <v>1.9530000000000001</v>
      </c>
      <c r="AD27" s="490">
        <v>2.0038</v>
      </c>
      <c r="AE27" s="490">
        <v>2.0306999999999999</v>
      </c>
      <c r="AF27" s="490">
        <v>2.0876000000000001</v>
      </c>
      <c r="AG27" s="490">
        <v>2.1223000000000001</v>
      </c>
      <c r="AH27" s="490">
        <v>2.1941000000000002</v>
      </c>
      <c r="AI27" s="490">
        <v>2.1608999999999998</v>
      </c>
      <c r="AJ27" s="490">
        <v>2.1358000000000001</v>
      </c>
      <c r="AK27" s="490">
        <v>2.1023000000000001</v>
      </c>
      <c r="AL27" s="490">
        <v>2.0295000000000001</v>
      </c>
      <c r="AM27" s="490">
        <v>1.9669000000000001</v>
      </c>
      <c r="AN27" s="490">
        <v>1.9855</v>
      </c>
      <c r="AO27" s="490">
        <v>1.9510000000000001</v>
      </c>
      <c r="AP27" s="490">
        <v>1.9549000000000001</v>
      </c>
      <c r="AQ27" s="490">
        <v>1.9301999999999999</v>
      </c>
      <c r="AR27" s="490">
        <v>1.9670000000000001</v>
      </c>
      <c r="AS27" s="490">
        <v>1.9891000000000001</v>
      </c>
      <c r="AT27" s="490">
        <v>1.9775</v>
      </c>
      <c r="AU27" s="490">
        <v>1.91</v>
      </c>
      <c r="AV27" s="490">
        <v>1.9319999999999999</v>
      </c>
      <c r="AW27" s="490">
        <v>1.9037999999999999</v>
      </c>
      <c r="AX27" s="490">
        <v>1.8475999999999999</v>
      </c>
      <c r="AY27" s="478" t="s">
        <v>1371</v>
      </c>
      <c r="AZ27" s="478" t="s">
        <v>1371</v>
      </c>
      <c r="BA27" s="478" t="s">
        <v>1371</v>
      </c>
      <c r="BB27" s="478" t="s">
        <v>1371</v>
      </c>
      <c r="BC27" s="478" t="s">
        <v>1371</v>
      </c>
      <c r="BD27" s="478" t="s">
        <v>1371</v>
      </c>
      <c r="BE27" s="478" t="s">
        <v>1371</v>
      </c>
      <c r="BF27" s="478" t="s">
        <v>1371</v>
      </c>
      <c r="BG27" s="478" t="s">
        <v>1371</v>
      </c>
      <c r="BH27" s="478" t="s">
        <v>1371</v>
      </c>
      <c r="BI27" s="478" t="s">
        <v>1371</v>
      </c>
      <c r="BJ27" s="377" t="s">
        <v>1371</v>
      </c>
      <c r="BK27" s="377" t="s">
        <v>1371</v>
      </c>
      <c r="BL27" s="377" t="s">
        <v>1371</v>
      </c>
      <c r="BM27" s="377" t="s">
        <v>1371</v>
      </c>
      <c r="BN27" s="377" t="s">
        <v>1371</v>
      </c>
      <c r="BO27" s="377" t="s">
        <v>1371</v>
      </c>
      <c r="BP27" s="377" t="s">
        <v>1371</v>
      </c>
      <c r="BQ27" s="377" t="s">
        <v>1371</v>
      </c>
      <c r="BR27" s="377" t="s">
        <v>1371</v>
      </c>
      <c r="BS27" s="377" t="s">
        <v>1371</v>
      </c>
      <c r="BT27" s="377" t="s">
        <v>1371</v>
      </c>
      <c r="BU27" s="377" t="s">
        <v>1371</v>
      </c>
      <c r="BV27" s="377" t="s">
        <v>1371</v>
      </c>
    </row>
    <row r="28" spans="1:74" ht="11.05" customHeight="1" x14ac:dyDescent="0.2">
      <c r="A28" s="275"/>
      <c r="B28" s="279"/>
      <c r="C28" s="650"/>
      <c r="D28" s="650"/>
      <c r="E28" s="650"/>
      <c r="F28" s="650"/>
      <c r="G28" s="650"/>
      <c r="H28" s="650"/>
      <c r="I28" s="650"/>
      <c r="J28" s="650"/>
      <c r="K28" s="650"/>
      <c r="L28" s="650"/>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0"/>
      <c r="AM28" s="650"/>
      <c r="AN28" s="650"/>
      <c r="AO28" s="650"/>
      <c r="AP28" s="650"/>
      <c r="AQ28" s="650"/>
      <c r="AR28" s="650"/>
      <c r="AS28" s="650"/>
      <c r="AT28" s="650"/>
      <c r="AU28" s="650"/>
      <c r="AV28" s="650"/>
      <c r="AW28" s="650"/>
      <c r="AX28" s="650"/>
      <c r="AY28" s="647"/>
      <c r="AZ28" s="647"/>
      <c r="BA28" s="647"/>
      <c r="BB28" s="647"/>
      <c r="BC28" s="647"/>
      <c r="BD28" s="647"/>
      <c r="BE28" s="647"/>
      <c r="BF28" s="647"/>
      <c r="BG28" s="647"/>
      <c r="BH28" s="647"/>
      <c r="BI28" s="647"/>
      <c r="BJ28" s="375"/>
      <c r="BK28" s="375"/>
      <c r="BL28" s="375"/>
      <c r="BM28" s="375"/>
      <c r="BN28" s="375"/>
      <c r="BO28" s="375"/>
      <c r="BP28" s="375"/>
      <c r="BQ28" s="375"/>
      <c r="BR28" s="375"/>
      <c r="BS28" s="375"/>
      <c r="BT28" s="375"/>
      <c r="BU28" s="375"/>
      <c r="BV28" s="375"/>
    </row>
    <row r="29" spans="1:74" ht="11.05" customHeight="1" x14ac:dyDescent="0.2">
      <c r="A29" s="625"/>
      <c r="B29" s="37" t="s">
        <v>1277</v>
      </c>
      <c r="C29" s="651"/>
      <c r="D29" s="651"/>
      <c r="E29" s="651"/>
      <c r="F29" s="651"/>
      <c r="G29" s="651"/>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51"/>
      <c r="AY29" s="916"/>
      <c r="AZ29" s="916"/>
      <c r="BA29" s="916"/>
      <c r="BB29" s="916"/>
      <c r="BC29" s="916"/>
      <c r="BD29" s="916"/>
      <c r="BE29" s="375"/>
      <c r="BF29" s="375"/>
      <c r="BG29" s="375"/>
      <c r="BH29" s="375"/>
      <c r="BI29" s="375"/>
      <c r="BJ29" s="375"/>
      <c r="BK29" s="375"/>
      <c r="BL29" s="375"/>
      <c r="BM29" s="375"/>
      <c r="BN29" s="375"/>
      <c r="BO29" s="375"/>
      <c r="BP29" s="375"/>
      <c r="BQ29" s="375"/>
      <c r="BR29" s="375"/>
      <c r="BS29" s="375"/>
      <c r="BT29" s="375"/>
      <c r="BU29" s="375"/>
      <c r="BV29" s="375"/>
    </row>
    <row r="30" spans="1:74" ht="11.05" customHeight="1" x14ac:dyDescent="0.2">
      <c r="A30" s="275" t="s">
        <v>1278</v>
      </c>
      <c r="B30" s="577" t="s">
        <v>1103</v>
      </c>
      <c r="C30" s="408">
        <v>72</v>
      </c>
      <c r="D30" s="408">
        <v>53</v>
      </c>
      <c r="E30" s="408">
        <v>94</v>
      </c>
      <c r="F30" s="408">
        <v>72</v>
      </c>
      <c r="G30" s="408">
        <v>87</v>
      </c>
      <c r="H30" s="408">
        <v>71</v>
      </c>
      <c r="I30" s="408">
        <v>72</v>
      </c>
      <c r="J30" s="408">
        <v>60</v>
      </c>
      <c r="K30" s="408">
        <v>87</v>
      </c>
      <c r="L30" s="408">
        <v>99</v>
      </c>
      <c r="M30" s="408">
        <v>63</v>
      </c>
      <c r="N30" s="408">
        <v>58</v>
      </c>
      <c r="O30" s="408">
        <v>59</v>
      </c>
      <c r="P30" s="408">
        <v>59</v>
      </c>
      <c r="Q30" s="408">
        <v>84</v>
      </c>
      <c r="R30" s="408">
        <v>62</v>
      </c>
      <c r="S30" s="408">
        <v>96</v>
      </c>
      <c r="T30" s="408">
        <v>68</v>
      </c>
      <c r="U30" s="408">
        <v>76</v>
      </c>
      <c r="V30" s="408">
        <v>87</v>
      </c>
      <c r="W30" s="408">
        <v>98</v>
      </c>
      <c r="X30" s="408">
        <v>71</v>
      </c>
      <c r="Y30" s="408">
        <v>86</v>
      </c>
      <c r="Z30" s="408">
        <v>59</v>
      </c>
      <c r="AA30" s="408">
        <v>95</v>
      </c>
      <c r="AB30" s="408">
        <v>80</v>
      </c>
      <c r="AC30" s="408">
        <v>87</v>
      </c>
      <c r="AD30" s="408">
        <v>85</v>
      </c>
      <c r="AE30" s="408">
        <v>79</v>
      </c>
      <c r="AF30" s="408">
        <v>77</v>
      </c>
      <c r="AG30" s="408">
        <v>89</v>
      </c>
      <c r="AH30" s="408">
        <v>50</v>
      </c>
      <c r="AI30" s="408">
        <v>80</v>
      </c>
      <c r="AJ30" s="408">
        <v>72</v>
      </c>
      <c r="AK30" s="408">
        <v>63</v>
      </c>
      <c r="AL30" s="408">
        <v>49</v>
      </c>
      <c r="AM30" s="408">
        <v>68</v>
      </c>
      <c r="AN30" s="408">
        <v>86</v>
      </c>
      <c r="AO30" s="408">
        <v>85</v>
      </c>
      <c r="AP30" s="408">
        <v>82</v>
      </c>
      <c r="AQ30" s="408">
        <v>76</v>
      </c>
      <c r="AR30" s="408">
        <v>75</v>
      </c>
      <c r="AS30" s="408">
        <v>84</v>
      </c>
      <c r="AT30" s="408">
        <v>73</v>
      </c>
      <c r="AU30" s="408">
        <v>73</v>
      </c>
      <c r="AV30" s="408">
        <v>73</v>
      </c>
      <c r="AW30" s="408">
        <v>73</v>
      </c>
      <c r="AX30" s="408">
        <v>72</v>
      </c>
      <c r="AY30" s="380" t="s">
        <v>1371</v>
      </c>
      <c r="AZ30" s="380" t="s">
        <v>1371</v>
      </c>
      <c r="BA30" s="380" t="s">
        <v>1371</v>
      </c>
      <c r="BB30" s="380" t="s">
        <v>1371</v>
      </c>
      <c r="BC30" s="380" t="s">
        <v>1371</v>
      </c>
      <c r="BD30" s="380" t="s">
        <v>1371</v>
      </c>
      <c r="BE30" s="380" t="s">
        <v>1371</v>
      </c>
      <c r="BF30" s="380" t="s">
        <v>1371</v>
      </c>
      <c r="BG30" s="380" t="s">
        <v>1371</v>
      </c>
      <c r="BH30" s="380" t="s">
        <v>1371</v>
      </c>
      <c r="BI30" s="380" t="s">
        <v>1371</v>
      </c>
      <c r="BJ30" s="377" t="s">
        <v>1371</v>
      </c>
      <c r="BK30" s="377" t="s">
        <v>1371</v>
      </c>
      <c r="BL30" s="377" t="s">
        <v>1371</v>
      </c>
      <c r="BM30" s="377" t="s">
        <v>1371</v>
      </c>
      <c r="BN30" s="377" t="s">
        <v>1371</v>
      </c>
      <c r="BO30" s="377" t="s">
        <v>1371</v>
      </c>
      <c r="BP30" s="377" t="s">
        <v>1371</v>
      </c>
      <c r="BQ30" s="377" t="s">
        <v>1371</v>
      </c>
      <c r="BR30" s="377" t="s">
        <v>1371</v>
      </c>
      <c r="BS30" s="377" t="s">
        <v>1371</v>
      </c>
      <c r="BT30" s="377" t="s">
        <v>1371</v>
      </c>
      <c r="BU30" s="377" t="s">
        <v>1371</v>
      </c>
      <c r="BV30" s="377" t="s">
        <v>1371</v>
      </c>
    </row>
    <row r="31" spans="1:74" ht="11.05" customHeight="1" x14ac:dyDescent="0.2">
      <c r="A31" s="275" t="s">
        <v>1279</v>
      </c>
      <c r="B31" s="577" t="s">
        <v>1105</v>
      </c>
      <c r="C31" s="408">
        <v>41</v>
      </c>
      <c r="D31" s="408">
        <v>24</v>
      </c>
      <c r="E31" s="408">
        <v>45</v>
      </c>
      <c r="F31" s="408">
        <v>47</v>
      </c>
      <c r="G31" s="408">
        <v>62</v>
      </c>
      <c r="H31" s="408">
        <v>33</v>
      </c>
      <c r="I31" s="408">
        <v>66</v>
      </c>
      <c r="J31" s="408">
        <v>69</v>
      </c>
      <c r="K31" s="408">
        <v>79</v>
      </c>
      <c r="L31" s="408">
        <v>78</v>
      </c>
      <c r="M31" s="408">
        <v>68</v>
      </c>
      <c r="N31" s="408">
        <v>50</v>
      </c>
      <c r="O31" s="408">
        <v>35</v>
      </c>
      <c r="P31" s="408">
        <v>49</v>
      </c>
      <c r="Q31" s="408">
        <v>68</v>
      </c>
      <c r="R31" s="408">
        <v>39</v>
      </c>
      <c r="S31" s="408">
        <v>61</v>
      </c>
      <c r="T31" s="408">
        <v>81</v>
      </c>
      <c r="U31" s="408">
        <v>89</v>
      </c>
      <c r="V31" s="408">
        <v>93</v>
      </c>
      <c r="W31" s="408">
        <v>82</v>
      </c>
      <c r="X31" s="408">
        <v>95</v>
      </c>
      <c r="Y31" s="408">
        <v>78</v>
      </c>
      <c r="Z31" s="408">
        <v>40</v>
      </c>
      <c r="AA31" s="408">
        <v>89</v>
      </c>
      <c r="AB31" s="408">
        <v>83</v>
      </c>
      <c r="AC31" s="408">
        <v>86</v>
      </c>
      <c r="AD31" s="408">
        <v>100</v>
      </c>
      <c r="AE31" s="408">
        <v>99</v>
      </c>
      <c r="AF31" s="408">
        <v>111</v>
      </c>
      <c r="AG31" s="408">
        <v>113</v>
      </c>
      <c r="AH31" s="408">
        <v>104</v>
      </c>
      <c r="AI31" s="408">
        <v>86</v>
      </c>
      <c r="AJ31" s="408">
        <v>60</v>
      </c>
      <c r="AK31" s="408">
        <v>79</v>
      </c>
      <c r="AL31" s="408">
        <v>65</v>
      </c>
      <c r="AM31" s="408">
        <v>46</v>
      </c>
      <c r="AN31" s="408">
        <v>73</v>
      </c>
      <c r="AO31" s="408">
        <v>68</v>
      </c>
      <c r="AP31" s="408">
        <v>82</v>
      </c>
      <c r="AQ31" s="408">
        <v>96</v>
      </c>
      <c r="AR31" s="408">
        <v>80</v>
      </c>
      <c r="AS31" s="408">
        <v>80</v>
      </c>
      <c r="AT31" s="408">
        <v>80</v>
      </c>
      <c r="AU31" s="408">
        <v>79</v>
      </c>
      <c r="AV31" s="408">
        <v>79</v>
      </c>
      <c r="AW31" s="408">
        <v>80</v>
      </c>
      <c r="AX31" s="408">
        <v>81</v>
      </c>
      <c r="AY31" s="380" t="s">
        <v>1371</v>
      </c>
      <c r="AZ31" s="380" t="s">
        <v>1371</v>
      </c>
      <c r="BA31" s="380" t="s">
        <v>1371</v>
      </c>
      <c r="BB31" s="380" t="s">
        <v>1371</v>
      </c>
      <c r="BC31" s="380" t="s">
        <v>1371</v>
      </c>
      <c r="BD31" s="380" t="s">
        <v>1371</v>
      </c>
      <c r="BE31" s="380" t="s">
        <v>1371</v>
      </c>
      <c r="BF31" s="380" t="s">
        <v>1371</v>
      </c>
      <c r="BG31" s="380" t="s">
        <v>1371</v>
      </c>
      <c r="BH31" s="380" t="s">
        <v>1371</v>
      </c>
      <c r="BI31" s="380" t="s">
        <v>1371</v>
      </c>
      <c r="BJ31" s="377" t="s">
        <v>1371</v>
      </c>
      <c r="BK31" s="377" t="s">
        <v>1371</v>
      </c>
      <c r="BL31" s="377" t="s">
        <v>1371</v>
      </c>
      <c r="BM31" s="377" t="s">
        <v>1371</v>
      </c>
      <c r="BN31" s="377" t="s">
        <v>1371</v>
      </c>
      <c r="BO31" s="377" t="s">
        <v>1371</v>
      </c>
      <c r="BP31" s="377" t="s">
        <v>1371</v>
      </c>
      <c r="BQ31" s="377" t="s">
        <v>1371</v>
      </c>
      <c r="BR31" s="377" t="s">
        <v>1371</v>
      </c>
      <c r="BS31" s="377" t="s">
        <v>1371</v>
      </c>
      <c r="BT31" s="377" t="s">
        <v>1371</v>
      </c>
      <c r="BU31" s="377" t="s">
        <v>1371</v>
      </c>
      <c r="BV31" s="377" t="s">
        <v>1371</v>
      </c>
    </row>
    <row r="32" spans="1:74" ht="11.05" customHeight="1" x14ac:dyDescent="0.2">
      <c r="A32" s="275" t="s">
        <v>1280</v>
      </c>
      <c r="B32" s="577" t="s">
        <v>1107</v>
      </c>
      <c r="C32" s="408">
        <v>87</v>
      </c>
      <c r="D32" s="408">
        <v>75</v>
      </c>
      <c r="E32" s="408">
        <v>113</v>
      </c>
      <c r="F32" s="408">
        <v>85</v>
      </c>
      <c r="G32" s="408">
        <v>109</v>
      </c>
      <c r="H32" s="408">
        <v>105</v>
      </c>
      <c r="I32" s="408">
        <v>97</v>
      </c>
      <c r="J32" s="408">
        <v>88</v>
      </c>
      <c r="K32" s="408">
        <v>77</v>
      </c>
      <c r="L32" s="408">
        <v>110</v>
      </c>
      <c r="M32" s="408">
        <v>101</v>
      </c>
      <c r="N32" s="408">
        <v>103</v>
      </c>
      <c r="O32" s="408">
        <v>96</v>
      </c>
      <c r="P32" s="408">
        <v>112</v>
      </c>
      <c r="Q32" s="408">
        <v>108</v>
      </c>
      <c r="R32" s="408">
        <v>145</v>
      </c>
      <c r="S32" s="408">
        <v>130</v>
      </c>
      <c r="T32" s="408">
        <v>112</v>
      </c>
      <c r="U32" s="408">
        <v>135</v>
      </c>
      <c r="V32" s="408">
        <v>161</v>
      </c>
      <c r="W32" s="408">
        <v>144</v>
      </c>
      <c r="X32" s="408">
        <v>131</v>
      </c>
      <c r="Y32" s="408">
        <v>142</v>
      </c>
      <c r="Z32" s="408">
        <v>142</v>
      </c>
      <c r="AA32" s="408">
        <v>152</v>
      </c>
      <c r="AB32" s="408">
        <v>146</v>
      </c>
      <c r="AC32" s="408">
        <v>162</v>
      </c>
      <c r="AD32" s="408">
        <v>146</v>
      </c>
      <c r="AE32" s="408">
        <v>128</v>
      </c>
      <c r="AF32" s="408">
        <v>145</v>
      </c>
      <c r="AG32" s="408">
        <v>134</v>
      </c>
      <c r="AH32" s="408">
        <v>125</v>
      </c>
      <c r="AI32" s="408">
        <v>111</v>
      </c>
      <c r="AJ32" s="408">
        <v>124</v>
      </c>
      <c r="AK32" s="408">
        <v>117</v>
      </c>
      <c r="AL32" s="408">
        <v>65</v>
      </c>
      <c r="AM32" s="408">
        <v>128</v>
      </c>
      <c r="AN32" s="408">
        <v>131</v>
      </c>
      <c r="AO32" s="408">
        <v>130</v>
      </c>
      <c r="AP32" s="408">
        <v>130</v>
      </c>
      <c r="AQ32" s="408">
        <v>120</v>
      </c>
      <c r="AR32" s="408">
        <v>110</v>
      </c>
      <c r="AS32" s="408">
        <v>123</v>
      </c>
      <c r="AT32" s="408">
        <v>110</v>
      </c>
      <c r="AU32" s="408">
        <v>115</v>
      </c>
      <c r="AV32" s="408">
        <v>105</v>
      </c>
      <c r="AW32" s="408">
        <v>105</v>
      </c>
      <c r="AX32" s="408">
        <v>106</v>
      </c>
      <c r="AY32" s="380" t="s">
        <v>1371</v>
      </c>
      <c r="AZ32" s="380" t="s">
        <v>1371</v>
      </c>
      <c r="BA32" s="380" t="s">
        <v>1371</v>
      </c>
      <c r="BB32" s="380" t="s">
        <v>1371</v>
      </c>
      <c r="BC32" s="380" t="s">
        <v>1371</v>
      </c>
      <c r="BD32" s="380" t="s">
        <v>1371</v>
      </c>
      <c r="BE32" s="380" t="s">
        <v>1371</v>
      </c>
      <c r="BF32" s="380" t="s">
        <v>1371</v>
      </c>
      <c r="BG32" s="380" t="s">
        <v>1371</v>
      </c>
      <c r="BH32" s="380" t="s">
        <v>1371</v>
      </c>
      <c r="BI32" s="380" t="s">
        <v>1371</v>
      </c>
      <c r="BJ32" s="377" t="s">
        <v>1371</v>
      </c>
      <c r="BK32" s="377" t="s">
        <v>1371</v>
      </c>
      <c r="BL32" s="377" t="s">
        <v>1371</v>
      </c>
      <c r="BM32" s="377" t="s">
        <v>1371</v>
      </c>
      <c r="BN32" s="377" t="s">
        <v>1371</v>
      </c>
      <c r="BO32" s="377" t="s">
        <v>1371</v>
      </c>
      <c r="BP32" s="377" t="s">
        <v>1371</v>
      </c>
      <c r="BQ32" s="377" t="s">
        <v>1371</v>
      </c>
      <c r="BR32" s="377" t="s">
        <v>1371</v>
      </c>
      <c r="BS32" s="377" t="s">
        <v>1371</v>
      </c>
      <c r="BT32" s="377" t="s">
        <v>1371</v>
      </c>
      <c r="BU32" s="377" t="s">
        <v>1371</v>
      </c>
      <c r="BV32" s="377" t="s">
        <v>1371</v>
      </c>
    </row>
    <row r="33" spans="1:74" ht="11.05" customHeight="1" x14ac:dyDescent="0.2">
      <c r="A33" s="275" t="s">
        <v>1281</v>
      </c>
      <c r="B33" s="577" t="s">
        <v>1109</v>
      </c>
      <c r="C33" s="408">
        <v>47</v>
      </c>
      <c r="D33" s="408">
        <v>29</v>
      </c>
      <c r="E33" s="408">
        <v>40</v>
      </c>
      <c r="F33" s="408">
        <v>49</v>
      </c>
      <c r="G33" s="408">
        <v>45</v>
      </c>
      <c r="H33" s="408">
        <v>45</v>
      </c>
      <c r="I33" s="408">
        <v>39</v>
      </c>
      <c r="J33" s="408">
        <v>60</v>
      </c>
      <c r="K33" s="408">
        <v>55</v>
      </c>
      <c r="L33" s="408">
        <v>48</v>
      </c>
      <c r="M33" s="408">
        <v>43</v>
      </c>
      <c r="N33" s="408">
        <v>54</v>
      </c>
      <c r="O33" s="408">
        <v>43</v>
      </c>
      <c r="P33" s="408">
        <v>38</v>
      </c>
      <c r="Q33" s="408">
        <v>56</v>
      </c>
      <c r="R33" s="408">
        <v>40</v>
      </c>
      <c r="S33" s="408">
        <v>57</v>
      </c>
      <c r="T33" s="408">
        <v>53</v>
      </c>
      <c r="U33" s="408">
        <v>61</v>
      </c>
      <c r="V33" s="408">
        <v>46</v>
      </c>
      <c r="W33" s="408">
        <v>59</v>
      </c>
      <c r="X33" s="408">
        <v>62</v>
      </c>
      <c r="Y33" s="408">
        <v>47</v>
      </c>
      <c r="Z33" s="408">
        <v>59</v>
      </c>
      <c r="AA33" s="408">
        <v>54</v>
      </c>
      <c r="AB33" s="408">
        <v>55</v>
      </c>
      <c r="AC33" s="408">
        <v>64</v>
      </c>
      <c r="AD33" s="408">
        <v>54</v>
      </c>
      <c r="AE33" s="408">
        <v>41</v>
      </c>
      <c r="AF33" s="408">
        <v>30</v>
      </c>
      <c r="AG33" s="408">
        <v>45</v>
      </c>
      <c r="AH33" s="408">
        <v>37</v>
      </c>
      <c r="AI33" s="408">
        <v>47</v>
      </c>
      <c r="AJ33" s="408">
        <v>43</v>
      </c>
      <c r="AK33" s="408">
        <v>46</v>
      </c>
      <c r="AL33" s="408">
        <v>35</v>
      </c>
      <c r="AM33" s="408">
        <v>39</v>
      </c>
      <c r="AN33" s="408">
        <v>42</v>
      </c>
      <c r="AO33" s="408">
        <v>40</v>
      </c>
      <c r="AP33" s="408">
        <v>46</v>
      </c>
      <c r="AQ33" s="408">
        <v>40</v>
      </c>
      <c r="AR33" s="408">
        <v>35</v>
      </c>
      <c r="AS33" s="408">
        <v>29</v>
      </c>
      <c r="AT33" s="408">
        <v>35</v>
      </c>
      <c r="AU33" s="408">
        <v>32</v>
      </c>
      <c r="AV33" s="408">
        <v>30</v>
      </c>
      <c r="AW33" s="408">
        <v>30</v>
      </c>
      <c r="AX33" s="408">
        <v>28</v>
      </c>
      <c r="AY33" s="380" t="s">
        <v>1371</v>
      </c>
      <c r="AZ33" s="380" t="s">
        <v>1371</v>
      </c>
      <c r="BA33" s="380" t="s">
        <v>1371</v>
      </c>
      <c r="BB33" s="380" t="s">
        <v>1371</v>
      </c>
      <c r="BC33" s="380" t="s">
        <v>1371</v>
      </c>
      <c r="BD33" s="380" t="s">
        <v>1371</v>
      </c>
      <c r="BE33" s="380" t="s">
        <v>1371</v>
      </c>
      <c r="BF33" s="380" t="s">
        <v>1371</v>
      </c>
      <c r="BG33" s="380" t="s">
        <v>1371</v>
      </c>
      <c r="BH33" s="380" t="s">
        <v>1371</v>
      </c>
      <c r="BI33" s="380" t="s">
        <v>1371</v>
      </c>
      <c r="BJ33" s="377" t="s">
        <v>1371</v>
      </c>
      <c r="BK33" s="377" t="s">
        <v>1371</v>
      </c>
      <c r="BL33" s="377" t="s">
        <v>1371</v>
      </c>
      <c r="BM33" s="377" t="s">
        <v>1371</v>
      </c>
      <c r="BN33" s="377" t="s">
        <v>1371</v>
      </c>
      <c r="BO33" s="377" t="s">
        <v>1371</v>
      </c>
      <c r="BP33" s="377" t="s">
        <v>1371</v>
      </c>
      <c r="BQ33" s="377" t="s">
        <v>1371</v>
      </c>
      <c r="BR33" s="377" t="s">
        <v>1371</v>
      </c>
      <c r="BS33" s="377" t="s">
        <v>1371</v>
      </c>
      <c r="BT33" s="377" t="s">
        <v>1371</v>
      </c>
      <c r="BU33" s="377" t="s">
        <v>1371</v>
      </c>
      <c r="BV33" s="377" t="s">
        <v>1371</v>
      </c>
    </row>
    <row r="34" spans="1:74" ht="11.05" customHeight="1" x14ac:dyDescent="0.2">
      <c r="A34" s="275" t="s">
        <v>1282</v>
      </c>
      <c r="B34" s="577" t="s">
        <v>1111</v>
      </c>
      <c r="C34" s="408">
        <v>381</v>
      </c>
      <c r="D34" s="408">
        <v>275</v>
      </c>
      <c r="E34" s="408">
        <v>472</v>
      </c>
      <c r="F34" s="408">
        <v>450</v>
      </c>
      <c r="G34" s="408">
        <v>426</v>
      </c>
      <c r="H34" s="408">
        <v>404</v>
      </c>
      <c r="I34" s="408">
        <v>441</v>
      </c>
      <c r="J34" s="408">
        <v>430</v>
      </c>
      <c r="K34" s="408">
        <v>440</v>
      </c>
      <c r="L34" s="408">
        <v>537</v>
      </c>
      <c r="M34" s="408">
        <v>439</v>
      </c>
      <c r="N34" s="408">
        <v>484</v>
      </c>
      <c r="O34" s="408">
        <v>447</v>
      </c>
      <c r="P34" s="408">
        <v>433</v>
      </c>
      <c r="Q34" s="408">
        <v>476</v>
      </c>
      <c r="R34" s="408">
        <v>500</v>
      </c>
      <c r="S34" s="408">
        <v>502</v>
      </c>
      <c r="T34" s="408">
        <v>532</v>
      </c>
      <c r="U34" s="408">
        <v>547</v>
      </c>
      <c r="V34" s="408">
        <v>558</v>
      </c>
      <c r="W34" s="408">
        <v>517</v>
      </c>
      <c r="X34" s="408">
        <v>562</v>
      </c>
      <c r="Y34" s="408">
        <v>519</v>
      </c>
      <c r="Z34" s="408">
        <v>496</v>
      </c>
      <c r="AA34" s="408">
        <v>535</v>
      </c>
      <c r="AB34" s="408">
        <v>437</v>
      </c>
      <c r="AC34" s="408">
        <v>568</v>
      </c>
      <c r="AD34" s="408">
        <v>510</v>
      </c>
      <c r="AE34" s="408">
        <v>533</v>
      </c>
      <c r="AF34" s="408">
        <v>440</v>
      </c>
      <c r="AG34" s="408">
        <v>505</v>
      </c>
      <c r="AH34" s="408">
        <v>502</v>
      </c>
      <c r="AI34" s="408">
        <v>457</v>
      </c>
      <c r="AJ34" s="408">
        <v>546</v>
      </c>
      <c r="AK34" s="408">
        <v>424</v>
      </c>
      <c r="AL34" s="408">
        <v>415</v>
      </c>
      <c r="AM34" s="408">
        <v>453</v>
      </c>
      <c r="AN34" s="408">
        <v>490</v>
      </c>
      <c r="AO34" s="408">
        <v>444</v>
      </c>
      <c r="AP34" s="408">
        <v>519</v>
      </c>
      <c r="AQ34" s="408">
        <v>466</v>
      </c>
      <c r="AR34" s="408">
        <v>431</v>
      </c>
      <c r="AS34" s="408">
        <v>482</v>
      </c>
      <c r="AT34" s="408">
        <v>448</v>
      </c>
      <c r="AU34" s="408">
        <v>440</v>
      </c>
      <c r="AV34" s="408">
        <v>442</v>
      </c>
      <c r="AW34" s="408">
        <v>444</v>
      </c>
      <c r="AX34" s="408">
        <v>443</v>
      </c>
      <c r="AY34" s="380" t="s">
        <v>1371</v>
      </c>
      <c r="AZ34" s="380" t="s">
        <v>1371</v>
      </c>
      <c r="BA34" s="380" t="s">
        <v>1371</v>
      </c>
      <c r="BB34" s="380" t="s">
        <v>1371</v>
      </c>
      <c r="BC34" s="380" t="s">
        <v>1371</v>
      </c>
      <c r="BD34" s="380" t="s">
        <v>1371</v>
      </c>
      <c r="BE34" s="380" t="s">
        <v>1371</v>
      </c>
      <c r="BF34" s="380" t="s">
        <v>1371</v>
      </c>
      <c r="BG34" s="380" t="s">
        <v>1371</v>
      </c>
      <c r="BH34" s="380" t="s">
        <v>1371</v>
      </c>
      <c r="BI34" s="380" t="s">
        <v>1371</v>
      </c>
      <c r="BJ34" s="377" t="s">
        <v>1371</v>
      </c>
      <c r="BK34" s="377" t="s">
        <v>1371</v>
      </c>
      <c r="BL34" s="377" t="s">
        <v>1371</v>
      </c>
      <c r="BM34" s="377" t="s">
        <v>1371</v>
      </c>
      <c r="BN34" s="377" t="s">
        <v>1371</v>
      </c>
      <c r="BO34" s="377" t="s">
        <v>1371</v>
      </c>
      <c r="BP34" s="377" t="s">
        <v>1371</v>
      </c>
      <c r="BQ34" s="377" t="s">
        <v>1371</v>
      </c>
      <c r="BR34" s="377" t="s">
        <v>1371</v>
      </c>
      <c r="BS34" s="377" t="s">
        <v>1371</v>
      </c>
      <c r="BT34" s="377" t="s">
        <v>1371</v>
      </c>
      <c r="BU34" s="377" t="s">
        <v>1371</v>
      </c>
      <c r="BV34" s="377" t="s">
        <v>1371</v>
      </c>
    </row>
    <row r="35" spans="1:74" ht="11.05" customHeight="1" x14ac:dyDescent="0.2">
      <c r="A35" s="275" t="s">
        <v>1283</v>
      </c>
      <c r="B35" s="577" t="s">
        <v>1262</v>
      </c>
      <c r="C35" s="408">
        <v>143</v>
      </c>
      <c r="D35" s="408">
        <v>126</v>
      </c>
      <c r="E35" s="408">
        <v>191</v>
      </c>
      <c r="F35" s="408">
        <v>213</v>
      </c>
      <c r="G35" s="408">
        <v>192</v>
      </c>
      <c r="H35" s="408">
        <v>185</v>
      </c>
      <c r="I35" s="408">
        <v>242</v>
      </c>
      <c r="J35" s="408">
        <v>181</v>
      </c>
      <c r="K35" s="408">
        <v>228</v>
      </c>
      <c r="L35" s="408">
        <v>252</v>
      </c>
      <c r="M35" s="408">
        <v>236</v>
      </c>
      <c r="N35" s="408">
        <v>216</v>
      </c>
      <c r="O35" s="408">
        <v>201</v>
      </c>
      <c r="P35" s="408">
        <v>203</v>
      </c>
      <c r="Q35" s="408">
        <v>253</v>
      </c>
      <c r="R35" s="408">
        <v>235</v>
      </c>
      <c r="S35" s="408">
        <v>254</v>
      </c>
      <c r="T35" s="408">
        <v>301</v>
      </c>
      <c r="U35" s="408">
        <v>239</v>
      </c>
      <c r="V35" s="408">
        <v>275</v>
      </c>
      <c r="W35" s="408">
        <v>324</v>
      </c>
      <c r="X35" s="408">
        <v>359</v>
      </c>
      <c r="Y35" s="408">
        <v>221</v>
      </c>
      <c r="Z35" s="408">
        <v>240</v>
      </c>
      <c r="AA35" s="408">
        <v>251</v>
      </c>
      <c r="AB35" s="408">
        <v>216</v>
      </c>
      <c r="AC35" s="408">
        <v>251</v>
      </c>
      <c r="AD35" s="408">
        <v>280</v>
      </c>
      <c r="AE35" s="408">
        <v>254</v>
      </c>
      <c r="AF35" s="408">
        <v>259</v>
      </c>
      <c r="AG35" s="408">
        <v>220</v>
      </c>
      <c r="AH35" s="408">
        <v>223</v>
      </c>
      <c r="AI35" s="408">
        <v>266</v>
      </c>
      <c r="AJ35" s="408">
        <v>240</v>
      </c>
      <c r="AK35" s="408">
        <v>190</v>
      </c>
      <c r="AL35" s="408">
        <v>201</v>
      </c>
      <c r="AM35" s="408">
        <v>191</v>
      </c>
      <c r="AN35" s="408">
        <v>210</v>
      </c>
      <c r="AO35" s="408">
        <v>205</v>
      </c>
      <c r="AP35" s="408">
        <v>197</v>
      </c>
      <c r="AQ35" s="408">
        <v>197</v>
      </c>
      <c r="AR35" s="408">
        <v>217</v>
      </c>
      <c r="AS35" s="408">
        <v>210</v>
      </c>
      <c r="AT35" s="408">
        <v>219</v>
      </c>
      <c r="AU35" s="408">
        <v>206</v>
      </c>
      <c r="AV35" s="408">
        <v>207</v>
      </c>
      <c r="AW35" s="408">
        <v>208</v>
      </c>
      <c r="AX35" s="408">
        <v>207</v>
      </c>
      <c r="AY35" s="380" t="s">
        <v>1371</v>
      </c>
      <c r="AZ35" s="380" t="s">
        <v>1371</v>
      </c>
      <c r="BA35" s="380" t="s">
        <v>1371</v>
      </c>
      <c r="BB35" s="380" t="s">
        <v>1371</v>
      </c>
      <c r="BC35" s="380" t="s">
        <v>1371</v>
      </c>
      <c r="BD35" s="380" t="s">
        <v>1371</v>
      </c>
      <c r="BE35" s="380" t="s">
        <v>1371</v>
      </c>
      <c r="BF35" s="380" t="s">
        <v>1371</v>
      </c>
      <c r="BG35" s="380" t="s">
        <v>1371</v>
      </c>
      <c r="BH35" s="380" t="s">
        <v>1371</v>
      </c>
      <c r="BI35" s="380" t="s">
        <v>1371</v>
      </c>
      <c r="BJ35" s="377" t="s">
        <v>1371</v>
      </c>
      <c r="BK35" s="377" t="s">
        <v>1371</v>
      </c>
      <c r="BL35" s="377" t="s">
        <v>1371</v>
      </c>
      <c r="BM35" s="377" t="s">
        <v>1371</v>
      </c>
      <c r="BN35" s="377" t="s">
        <v>1371</v>
      </c>
      <c r="BO35" s="377" t="s">
        <v>1371</v>
      </c>
      <c r="BP35" s="377" t="s">
        <v>1371</v>
      </c>
      <c r="BQ35" s="377" t="s">
        <v>1371</v>
      </c>
      <c r="BR35" s="377" t="s">
        <v>1371</v>
      </c>
      <c r="BS35" s="377" t="s">
        <v>1371</v>
      </c>
      <c r="BT35" s="377" t="s">
        <v>1371</v>
      </c>
      <c r="BU35" s="377" t="s">
        <v>1371</v>
      </c>
      <c r="BV35" s="377" t="s">
        <v>1371</v>
      </c>
    </row>
    <row r="36" spans="1:74" ht="11.05" customHeight="1" x14ac:dyDescent="0.2">
      <c r="A36" s="275"/>
      <c r="B36" s="643"/>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8"/>
      <c r="AY36" s="380"/>
      <c r="AZ36" s="380"/>
      <c r="BA36" s="380"/>
      <c r="BB36" s="380"/>
      <c r="BC36" s="380"/>
      <c r="BD36" s="380"/>
      <c r="BE36" s="380"/>
      <c r="BF36" s="380"/>
      <c r="BG36" s="380"/>
      <c r="BH36" s="380"/>
      <c r="BI36" s="380"/>
      <c r="BJ36" s="375"/>
      <c r="BK36" s="375"/>
      <c r="BL36" s="375"/>
      <c r="BM36" s="375"/>
      <c r="BN36" s="375"/>
      <c r="BO36" s="375"/>
      <c r="BP36" s="375"/>
      <c r="BQ36" s="375"/>
      <c r="BR36" s="375"/>
      <c r="BS36" s="375"/>
      <c r="BT36" s="375"/>
      <c r="BU36" s="375"/>
      <c r="BV36" s="375"/>
    </row>
    <row r="37" spans="1:74" s="562" customFormat="1" ht="11.05" customHeight="1" x14ac:dyDescent="0.2">
      <c r="A37" s="275"/>
      <c r="B37" s="37" t="s">
        <v>1284</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380"/>
      <c r="AZ37" s="380"/>
      <c r="BA37" s="380"/>
      <c r="BB37" s="380"/>
      <c r="BC37" s="380"/>
      <c r="BD37" s="380"/>
      <c r="BE37" s="380"/>
      <c r="BF37" s="380"/>
      <c r="BG37" s="380"/>
      <c r="BH37" s="380"/>
      <c r="BI37" s="380"/>
      <c r="BJ37" s="375"/>
      <c r="BK37" s="375"/>
      <c r="BL37" s="375"/>
      <c r="BM37" s="375"/>
      <c r="BN37" s="375"/>
      <c r="BO37" s="375"/>
      <c r="BP37" s="375"/>
      <c r="BQ37" s="375"/>
      <c r="BR37" s="375"/>
      <c r="BS37" s="375"/>
      <c r="BT37" s="375"/>
      <c r="BU37" s="375"/>
      <c r="BV37" s="375"/>
    </row>
    <row r="38" spans="1:74" ht="11.05" customHeight="1" x14ac:dyDescent="0.2">
      <c r="A38" s="275" t="s">
        <v>1285</v>
      </c>
      <c r="B38" s="577" t="s">
        <v>1103</v>
      </c>
      <c r="C38" s="408">
        <v>546</v>
      </c>
      <c r="D38" s="408">
        <v>559</v>
      </c>
      <c r="E38" s="408">
        <v>533</v>
      </c>
      <c r="F38" s="408">
        <v>530</v>
      </c>
      <c r="G38" s="408">
        <v>515</v>
      </c>
      <c r="H38" s="408">
        <v>511</v>
      </c>
      <c r="I38" s="408">
        <v>508</v>
      </c>
      <c r="J38" s="408">
        <v>519</v>
      </c>
      <c r="K38" s="408">
        <v>502</v>
      </c>
      <c r="L38" s="408">
        <v>472</v>
      </c>
      <c r="M38" s="408">
        <v>480</v>
      </c>
      <c r="N38" s="408">
        <v>495</v>
      </c>
      <c r="O38" s="408">
        <v>514</v>
      </c>
      <c r="P38" s="408">
        <v>541</v>
      </c>
      <c r="Q38" s="408">
        <v>546</v>
      </c>
      <c r="R38" s="408">
        <v>575</v>
      </c>
      <c r="S38" s="408">
        <v>574</v>
      </c>
      <c r="T38" s="408">
        <v>601</v>
      </c>
      <c r="U38" s="408">
        <v>618</v>
      </c>
      <c r="V38" s="408">
        <v>620</v>
      </c>
      <c r="W38" s="408">
        <v>611</v>
      </c>
      <c r="X38" s="408">
        <v>639</v>
      </c>
      <c r="Y38" s="408">
        <v>651</v>
      </c>
      <c r="Z38" s="408">
        <v>690</v>
      </c>
      <c r="AA38" s="408">
        <v>694</v>
      </c>
      <c r="AB38" s="408">
        <v>712</v>
      </c>
      <c r="AC38" s="408">
        <v>722</v>
      </c>
      <c r="AD38" s="408">
        <v>734</v>
      </c>
      <c r="AE38" s="408">
        <v>751</v>
      </c>
      <c r="AF38" s="408">
        <v>764</v>
      </c>
      <c r="AG38" s="408">
        <v>764</v>
      </c>
      <c r="AH38" s="408">
        <v>795</v>
      </c>
      <c r="AI38" s="408">
        <v>791</v>
      </c>
      <c r="AJ38" s="408">
        <v>793</v>
      </c>
      <c r="AK38" s="408">
        <v>805</v>
      </c>
      <c r="AL38" s="408">
        <v>833</v>
      </c>
      <c r="AM38" s="408">
        <v>842</v>
      </c>
      <c r="AN38" s="408">
        <v>837</v>
      </c>
      <c r="AO38" s="408">
        <v>833</v>
      </c>
      <c r="AP38" s="408">
        <v>829</v>
      </c>
      <c r="AQ38" s="408">
        <v>827</v>
      </c>
      <c r="AR38" s="408">
        <v>820</v>
      </c>
      <c r="AS38" s="408">
        <v>805</v>
      </c>
      <c r="AT38" s="408">
        <v>798</v>
      </c>
      <c r="AU38" s="408">
        <v>787</v>
      </c>
      <c r="AV38" s="408">
        <v>776</v>
      </c>
      <c r="AW38" s="408">
        <v>768</v>
      </c>
      <c r="AX38" s="408">
        <v>761</v>
      </c>
      <c r="AY38" s="380" t="s">
        <v>1371</v>
      </c>
      <c r="AZ38" s="380" t="s">
        <v>1371</v>
      </c>
      <c r="BA38" s="380" t="s">
        <v>1371</v>
      </c>
      <c r="BB38" s="380" t="s">
        <v>1371</v>
      </c>
      <c r="BC38" s="380" t="s">
        <v>1371</v>
      </c>
      <c r="BD38" s="380" t="s">
        <v>1371</v>
      </c>
      <c r="BE38" s="380" t="s">
        <v>1371</v>
      </c>
      <c r="BF38" s="380" t="s">
        <v>1371</v>
      </c>
      <c r="BG38" s="380" t="s">
        <v>1371</v>
      </c>
      <c r="BH38" s="380" t="s">
        <v>1371</v>
      </c>
      <c r="BI38" s="380" t="s">
        <v>1371</v>
      </c>
      <c r="BJ38" s="377" t="s">
        <v>1371</v>
      </c>
      <c r="BK38" s="377" t="s">
        <v>1371</v>
      </c>
      <c r="BL38" s="377" t="s">
        <v>1371</v>
      </c>
      <c r="BM38" s="377" t="s">
        <v>1371</v>
      </c>
      <c r="BN38" s="377" t="s">
        <v>1371</v>
      </c>
      <c r="BO38" s="377" t="s">
        <v>1371</v>
      </c>
      <c r="BP38" s="377" t="s">
        <v>1371</v>
      </c>
      <c r="BQ38" s="377" t="s">
        <v>1371</v>
      </c>
      <c r="BR38" s="377" t="s">
        <v>1371</v>
      </c>
      <c r="BS38" s="377" t="s">
        <v>1371</v>
      </c>
      <c r="BT38" s="377" t="s">
        <v>1371</v>
      </c>
      <c r="BU38" s="377" t="s">
        <v>1371</v>
      </c>
      <c r="BV38" s="377" t="s">
        <v>1371</v>
      </c>
    </row>
    <row r="39" spans="1:74" ht="11.05" customHeight="1" x14ac:dyDescent="0.2">
      <c r="A39" s="625" t="s">
        <v>1286</v>
      </c>
      <c r="B39" s="577" t="s">
        <v>1105</v>
      </c>
      <c r="C39" s="408">
        <v>790</v>
      </c>
      <c r="D39" s="408">
        <v>785</v>
      </c>
      <c r="E39" s="408">
        <v>765</v>
      </c>
      <c r="F39" s="408">
        <v>745</v>
      </c>
      <c r="G39" s="408">
        <v>712</v>
      </c>
      <c r="H39" s="408">
        <v>710</v>
      </c>
      <c r="I39" s="408">
        <v>676</v>
      </c>
      <c r="J39" s="408">
        <v>646</v>
      </c>
      <c r="K39" s="408">
        <v>609</v>
      </c>
      <c r="L39" s="408">
        <v>574</v>
      </c>
      <c r="M39" s="408">
        <v>553</v>
      </c>
      <c r="N39" s="408">
        <v>555</v>
      </c>
      <c r="O39" s="408">
        <v>573</v>
      </c>
      <c r="P39" s="408">
        <v>588</v>
      </c>
      <c r="Q39" s="408">
        <v>587</v>
      </c>
      <c r="R39" s="408">
        <v>606</v>
      </c>
      <c r="S39" s="408">
        <v>620</v>
      </c>
      <c r="T39" s="408">
        <v>614</v>
      </c>
      <c r="U39" s="408">
        <v>600</v>
      </c>
      <c r="V39" s="408">
        <v>583</v>
      </c>
      <c r="W39" s="408">
        <v>579</v>
      </c>
      <c r="X39" s="408">
        <v>561</v>
      </c>
      <c r="Y39" s="408">
        <v>562</v>
      </c>
      <c r="Z39" s="408">
        <v>602</v>
      </c>
      <c r="AA39" s="408">
        <v>593</v>
      </c>
      <c r="AB39" s="408">
        <v>590</v>
      </c>
      <c r="AC39" s="408">
        <v>584</v>
      </c>
      <c r="AD39" s="408">
        <v>563</v>
      </c>
      <c r="AE39" s="408">
        <v>538</v>
      </c>
      <c r="AF39" s="408">
        <v>497</v>
      </c>
      <c r="AG39" s="408">
        <v>454</v>
      </c>
      <c r="AH39" s="408">
        <v>418</v>
      </c>
      <c r="AI39" s="408">
        <v>396</v>
      </c>
      <c r="AJ39" s="408">
        <v>403</v>
      </c>
      <c r="AK39" s="408">
        <v>391</v>
      </c>
      <c r="AL39" s="408">
        <v>392</v>
      </c>
      <c r="AM39" s="408">
        <v>414</v>
      </c>
      <c r="AN39" s="408">
        <v>410</v>
      </c>
      <c r="AO39" s="408">
        <v>411</v>
      </c>
      <c r="AP39" s="408">
        <v>398</v>
      </c>
      <c r="AQ39" s="408">
        <v>371</v>
      </c>
      <c r="AR39" s="408">
        <v>361</v>
      </c>
      <c r="AS39" s="408">
        <v>352</v>
      </c>
      <c r="AT39" s="408">
        <v>343</v>
      </c>
      <c r="AU39" s="408">
        <v>334</v>
      </c>
      <c r="AV39" s="408">
        <v>325</v>
      </c>
      <c r="AW39" s="408">
        <v>317</v>
      </c>
      <c r="AX39" s="408">
        <v>310</v>
      </c>
      <c r="AY39" s="380" t="s">
        <v>1371</v>
      </c>
      <c r="AZ39" s="380" t="s">
        <v>1371</v>
      </c>
      <c r="BA39" s="380" t="s">
        <v>1371</v>
      </c>
      <c r="BB39" s="380" t="s">
        <v>1371</v>
      </c>
      <c r="BC39" s="380" t="s">
        <v>1371</v>
      </c>
      <c r="BD39" s="380" t="s">
        <v>1371</v>
      </c>
      <c r="BE39" s="380" t="s">
        <v>1371</v>
      </c>
      <c r="BF39" s="380" t="s">
        <v>1371</v>
      </c>
      <c r="BG39" s="380" t="s">
        <v>1371</v>
      </c>
      <c r="BH39" s="380" t="s">
        <v>1371</v>
      </c>
      <c r="BI39" s="380" t="s">
        <v>1371</v>
      </c>
      <c r="BJ39" s="377" t="s">
        <v>1371</v>
      </c>
      <c r="BK39" s="377" t="s">
        <v>1371</v>
      </c>
      <c r="BL39" s="377" t="s">
        <v>1371</v>
      </c>
      <c r="BM39" s="377" t="s">
        <v>1371</v>
      </c>
      <c r="BN39" s="377" t="s">
        <v>1371</v>
      </c>
      <c r="BO39" s="377" t="s">
        <v>1371</v>
      </c>
      <c r="BP39" s="377" t="s">
        <v>1371</v>
      </c>
      <c r="BQ39" s="377" t="s">
        <v>1371</v>
      </c>
      <c r="BR39" s="377" t="s">
        <v>1371</v>
      </c>
      <c r="BS39" s="377" t="s">
        <v>1371</v>
      </c>
      <c r="BT39" s="377" t="s">
        <v>1371</v>
      </c>
      <c r="BU39" s="377" t="s">
        <v>1371</v>
      </c>
      <c r="BV39" s="377" t="s">
        <v>1371</v>
      </c>
    </row>
    <row r="40" spans="1:74" ht="11.05" customHeight="1" x14ac:dyDescent="0.2">
      <c r="A40" s="275" t="s">
        <v>1287</v>
      </c>
      <c r="B40" s="577" t="s">
        <v>1107</v>
      </c>
      <c r="C40" s="408">
        <v>1580</v>
      </c>
      <c r="D40" s="408">
        <v>1544</v>
      </c>
      <c r="E40" s="408">
        <v>1478</v>
      </c>
      <c r="F40" s="408">
        <v>1448</v>
      </c>
      <c r="G40" s="408">
        <v>1394</v>
      </c>
      <c r="H40" s="408">
        <v>1347</v>
      </c>
      <c r="I40" s="408">
        <v>1309</v>
      </c>
      <c r="J40" s="408">
        <v>1283</v>
      </c>
      <c r="K40" s="408">
        <v>1269</v>
      </c>
      <c r="L40" s="408">
        <v>1223</v>
      </c>
      <c r="M40" s="408">
        <v>1188</v>
      </c>
      <c r="N40" s="408">
        <v>1155</v>
      </c>
      <c r="O40" s="408">
        <v>1135</v>
      </c>
      <c r="P40" s="408">
        <v>1110</v>
      </c>
      <c r="Q40" s="408">
        <v>1097</v>
      </c>
      <c r="R40" s="408">
        <v>1052</v>
      </c>
      <c r="S40" s="408">
        <v>1027</v>
      </c>
      <c r="T40" s="408">
        <v>1027</v>
      </c>
      <c r="U40" s="408">
        <v>1008</v>
      </c>
      <c r="V40" s="408">
        <v>965</v>
      </c>
      <c r="W40" s="408">
        <v>937</v>
      </c>
      <c r="X40" s="408">
        <v>922</v>
      </c>
      <c r="Y40" s="408">
        <v>896</v>
      </c>
      <c r="Z40" s="408">
        <v>871</v>
      </c>
      <c r="AA40" s="408">
        <v>837</v>
      </c>
      <c r="AB40" s="408">
        <v>811</v>
      </c>
      <c r="AC40" s="408">
        <v>769</v>
      </c>
      <c r="AD40" s="408">
        <v>736</v>
      </c>
      <c r="AE40" s="408">
        <v>711</v>
      </c>
      <c r="AF40" s="408">
        <v>661</v>
      </c>
      <c r="AG40" s="408">
        <v>622</v>
      </c>
      <c r="AH40" s="408">
        <v>586</v>
      </c>
      <c r="AI40" s="408">
        <v>563</v>
      </c>
      <c r="AJ40" s="408">
        <v>531</v>
      </c>
      <c r="AK40" s="408">
        <v>506</v>
      </c>
      <c r="AL40" s="408">
        <v>533</v>
      </c>
      <c r="AM40" s="408">
        <v>501</v>
      </c>
      <c r="AN40" s="408">
        <v>465</v>
      </c>
      <c r="AO40" s="408">
        <v>434</v>
      </c>
      <c r="AP40" s="408">
        <v>405</v>
      </c>
      <c r="AQ40" s="408">
        <v>381</v>
      </c>
      <c r="AR40" s="408">
        <v>367</v>
      </c>
      <c r="AS40" s="408">
        <v>339</v>
      </c>
      <c r="AT40" s="408">
        <v>325</v>
      </c>
      <c r="AU40" s="408">
        <v>307</v>
      </c>
      <c r="AV40" s="408">
        <v>301</v>
      </c>
      <c r="AW40" s="408">
        <v>296</v>
      </c>
      <c r="AX40" s="408">
        <v>290</v>
      </c>
      <c r="AY40" s="380" t="s">
        <v>1371</v>
      </c>
      <c r="AZ40" s="380" t="s">
        <v>1371</v>
      </c>
      <c r="BA40" s="380" t="s">
        <v>1371</v>
      </c>
      <c r="BB40" s="380" t="s">
        <v>1371</v>
      </c>
      <c r="BC40" s="380" t="s">
        <v>1371</v>
      </c>
      <c r="BD40" s="380" t="s">
        <v>1371</v>
      </c>
      <c r="BE40" s="380" t="s">
        <v>1371</v>
      </c>
      <c r="BF40" s="380" t="s">
        <v>1371</v>
      </c>
      <c r="BG40" s="380" t="s">
        <v>1371</v>
      </c>
      <c r="BH40" s="380" t="s">
        <v>1371</v>
      </c>
      <c r="BI40" s="380" t="s">
        <v>1371</v>
      </c>
      <c r="BJ40" s="377" t="s">
        <v>1371</v>
      </c>
      <c r="BK40" s="377" t="s">
        <v>1371</v>
      </c>
      <c r="BL40" s="377" t="s">
        <v>1371</v>
      </c>
      <c r="BM40" s="377" t="s">
        <v>1371</v>
      </c>
      <c r="BN40" s="377" t="s">
        <v>1371</v>
      </c>
      <c r="BO40" s="377" t="s">
        <v>1371</v>
      </c>
      <c r="BP40" s="377" t="s">
        <v>1371</v>
      </c>
      <c r="BQ40" s="377" t="s">
        <v>1371</v>
      </c>
      <c r="BR40" s="377" t="s">
        <v>1371</v>
      </c>
      <c r="BS40" s="377" t="s">
        <v>1371</v>
      </c>
      <c r="BT40" s="377" t="s">
        <v>1371</v>
      </c>
      <c r="BU40" s="377" t="s">
        <v>1371</v>
      </c>
      <c r="BV40" s="377" t="s">
        <v>1371</v>
      </c>
    </row>
    <row r="41" spans="1:74" ht="11.05" customHeight="1" x14ac:dyDescent="0.2">
      <c r="A41" s="275" t="s">
        <v>1288</v>
      </c>
      <c r="B41" s="577" t="s">
        <v>1109</v>
      </c>
      <c r="C41" s="408">
        <v>365</v>
      </c>
      <c r="D41" s="408">
        <v>379</v>
      </c>
      <c r="E41" s="408">
        <v>385</v>
      </c>
      <c r="F41" s="408">
        <v>382</v>
      </c>
      <c r="G41" s="408">
        <v>384</v>
      </c>
      <c r="H41" s="408">
        <v>387</v>
      </c>
      <c r="I41" s="408">
        <v>397</v>
      </c>
      <c r="J41" s="408">
        <v>384</v>
      </c>
      <c r="K41" s="408">
        <v>378</v>
      </c>
      <c r="L41" s="408">
        <v>378</v>
      </c>
      <c r="M41" s="408">
        <v>384</v>
      </c>
      <c r="N41" s="408">
        <v>381</v>
      </c>
      <c r="O41" s="408">
        <v>393</v>
      </c>
      <c r="P41" s="408">
        <v>415</v>
      </c>
      <c r="Q41" s="408">
        <v>427</v>
      </c>
      <c r="R41" s="408">
        <v>457</v>
      </c>
      <c r="S41" s="408">
        <v>472</v>
      </c>
      <c r="T41" s="408">
        <v>492</v>
      </c>
      <c r="U41" s="408">
        <v>504</v>
      </c>
      <c r="V41" s="408">
        <v>532</v>
      </c>
      <c r="W41" s="408">
        <v>549</v>
      </c>
      <c r="X41" s="408">
        <v>562</v>
      </c>
      <c r="Y41" s="408">
        <v>589</v>
      </c>
      <c r="Z41" s="408">
        <v>604</v>
      </c>
      <c r="AA41" s="408">
        <v>623</v>
      </c>
      <c r="AB41" s="408">
        <v>642</v>
      </c>
      <c r="AC41" s="408">
        <v>652</v>
      </c>
      <c r="AD41" s="408">
        <v>669</v>
      </c>
      <c r="AE41" s="408">
        <v>694</v>
      </c>
      <c r="AF41" s="408">
        <v>720</v>
      </c>
      <c r="AG41" s="408">
        <v>726</v>
      </c>
      <c r="AH41" s="408">
        <v>739</v>
      </c>
      <c r="AI41" s="408">
        <v>739</v>
      </c>
      <c r="AJ41" s="408">
        <v>741</v>
      </c>
      <c r="AK41" s="408">
        <v>738</v>
      </c>
      <c r="AL41" s="408">
        <v>748</v>
      </c>
      <c r="AM41" s="408">
        <v>753</v>
      </c>
      <c r="AN41" s="408">
        <v>753</v>
      </c>
      <c r="AO41" s="408">
        <v>751</v>
      </c>
      <c r="AP41" s="408">
        <v>739</v>
      </c>
      <c r="AQ41" s="408">
        <v>733</v>
      </c>
      <c r="AR41" s="408">
        <v>733</v>
      </c>
      <c r="AS41" s="408">
        <v>739</v>
      </c>
      <c r="AT41" s="408">
        <v>737</v>
      </c>
      <c r="AU41" s="408">
        <v>736</v>
      </c>
      <c r="AV41" s="408">
        <v>737</v>
      </c>
      <c r="AW41" s="408">
        <v>738</v>
      </c>
      <c r="AX41" s="408">
        <v>741</v>
      </c>
      <c r="AY41" s="380" t="s">
        <v>1371</v>
      </c>
      <c r="AZ41" s="380" t="s">
        <v>1371</v>
      </c>
      <c r="BA41" s="380" t="s">
        <v>1371</v>
      </c>
      <c r="BB41" s="380" t="s">
        <v>1371</v>
      </c>
      <c r="BC41" s="380" t="s">
        <v>1371</v>
      </c>
      <c r="BD41" s="380" t="s">
        <v>1371</v>
      </c>
      <c r="BE41" s="380" t="s">
        <v>1371</v>
      </c>
      <c r="BF41" s="380" t="s">
        <v>1371</v>
      </c>
      <c r="BG41" s="380" t="s">
        <v>1371</v>
      </c>
      <c r="BH41" s="380" t="s">
        <v>1371</v>
      </c>
      <c r="BI41" s="380" t="s">
        <v>1371</v>
      </c>
      <c r="BJ41" s="377" t="s">
        <v>1371</v>
      </c>
      <c r="BK41" s="377" t="s">
        <v>1371</v>
      </c>
      <c r="BL41" s="377" t="s">
        <v>1371</v>
      </c>
      <c r="BM41" s="377" t="s">
        <v>1371</v>
      </c>
      <c r="BN41" s="377" t="s">
        <v>1371</v>
      </c>
      <c r="BO41" s="377" t="s">
        <v>1371</v>
      </c>
      <c r="BP41" s="377" t="s">
        <v>1371</v>
      </c>
      <c r="BQ41" s="377" t="s">
        <v>1371</v>
      </c>
      <c r="BR41" s="377" t="s">
        <v>1371</v>
      </c>
      <c r="BS41" s="377" t="s">
        <v>1371</v>
      </c>
      <c r="BT41" s="377" t="s">
        <v>1371</v>
      </c>
      <c r="BU41" s="377" t="s">
        <v>1371</v>
      </c>
      <c r="BV41" s="377" t="s">
        <v>1371</v>
      </c>
    </row>
    <row r="42" spans="1:74" ht="11.05" customHeight="1" x14ac:dyDescent="0.2">
      <c r="A42" s="275" t="s">
        <v>1289</v>
      </c>
      <c r="B42" s="577" t="s">
        <v>1111</v>
      </c>
      <c r="C42" s="408">
        <v>3297</v>
      </c>
      <c r="D42" s="408">
        <v>3273</v>
      </c>
      <c r="E42" s="408">
        <v>3067</v>
      </c>
      <c r="F42" s="408">
        <v>2896</v>
      </c>
      <c r="G42" s="408">
        <v>2758</v>
      </c>
      <c r="H42" s="408">
        <v>2650</v>
      </c>
      <c r="I42" s="408">
        <v>2512</v>
      </c>
      <c r="J42" s="408">
        <v>2393</v>
      </c>
      <c r="K42" s="408">
        <v>2279</v>
      </c>
      <c r="L42" s="408">
        <v>2083</v>
      </c>
      <c r="M42" s="408">
        <v>1998</v>
      </c>
      <c r="N42" s="408">
        <v>1889</v>
      </c>
      <c r="O42" s="408">
        <v>1825</v>
      </c>
      <c r="P42" s="408">
        <v>1791</v>
      </c>
      <c r="Q42" s="408">
        <v>1731</v>
      </c>
      <c r="R42" s="408">
        <v>1673</v>
      </c>
      <c r="S42" s="408">
        <v>1625</v>
      </c>
      <c r="T42" s="408">
        <v>1561</v>
      </c>
      <c r="U42" s="408">
        <v>1488</v>
      </c>
      <c r="V42" s="408">
        <v>1404</v>
      </c>
      <c r="W42" s="408">
        <v>1355</v>
      </c>
      <c r="X42" s="408">
        <v>1265</v>
      </c>
      <c r="Y42" s="408">
        <v>1222</v>
      </c>
      <c r="Z42" s="408">
        <v>1203</v>
      </c>
      <c r="AA42" s="408">
        <v>1151</v>
      </c>
      <c r="AB42" s="408">
        <v>1197</v>
      </c>
      <c r="AC42" s="408">
        <v>1108</v>
      </c>
      <c r="AD42" s="408">
        <v>1084</v>
      </c>
      <c r="AE42" s="408">
        <v>1032</v>
      </c>
      <c r="AF42" s="408">
        <v>1064</v>
      </c>
      <c r="AG42" s="408">
        <v>1031</v>
      </c>
      <c r="AH42" s="408">
        <v>988</v>
      </c>
      <c r="AI42" s="408">
        <v>982</v>
      </c>
      <c r="AJ42" s="408">
        <v>883</v>
      </c>
      <c r="AK42" s="408">
        <v>906</v>
      </c>
      <c r="AL42" s="408">
        <v>938</v>
      </c>
      <c r="AM42" s="408">
        <v>933</v>
      </c>
      <c r="AN42" s="408">
        <v>900</v>
      </c>
      <c r="AO42" s="408">
        <v>915</v>
      </c>
      <c r="AP42" s="408">
        <v>859</v>
      </c>
      <c r="AQ42" s="408">
        <v>852</v>
      </c>
      <c r="AR42" s="408">
        <v>875</v>
      </c>
      <c r="AS42" s="408">
        <v>843</v>
      </c>
      <c r="AT42" s="408">
        <v>845</v>
      </c>
      <c r="AU42" s="408">
        <v>859</v>
      </c>
      <c r="AV42" s="408">
        <v>869</v>
      </c>
      <c r="AW42" s="408">
        <v>879</v>
      </c>
      <c r="AX42" s="408">
        <v>891</v>
      </c>
      <c r="AY42" s="380" t="s">
        <v>1371</v>
      </c>
      <c r="AZ42" s="380" t="s">
        <v>1371</v>
      </c>
      <c r="BA42" s="380" t="s">
        <v>1371</v>
      </c>
      <c r="BB42" s="380" t="s">
        <v>1371</v>
      </c>
      <c r="BC42" s="380" t="s">
        <v>1371</v>
      </c>
      <c r="BD42" s="380" t="s">
        <v>1371</v>
      </c>
      <c r="BE42" s="380" t="s">
        <v>1371</v>
      </c>
      <c r="BF42" s="380" t="s">
        <v>1371</v>
      </c>
      <c r="BG42" s="380" t="s">
        <v>1371</v>
      </c>
      <c r="BH42" s="380" t="s">
        <v>1371</v>
      </c>
      <c r="BI42" s="380" t="s">
        <v>1371</v>
      </c>
      <c r="BJ42" s="377" t="s">
        <v>1371</v>
      </c>
      <c r="BK42" s="377" t="s">
        <v>1371</v>
      </c>
      <c r="BL42" s="377" t="s">
        <v>1371</v>
      </c>
      <c r="BM42" s="377" t="s">
        <v>1371</v>
      </c>
      <c r="BN42" s="377" t="s">
        <v>1371</v>
      </c>
      <c r="BO42" s="377" t="s">
        <v>1371</v>
      </c>
      <c r="BP42" s="377" t="s">
        <v>1371</v>
      </c>
      <c r="BQ42" s="377" t="s">
        <v>1371</v>
      </c>
      <c r="BR42" s="377" t="s">
        <v>1371</v>
      </c>
      <c r="BS42" s="377" t="s">
        <v>1371</v>
      </c>
      <c r="BT42" s="377" t="s">
        <v>1371</v>
      </c>
      <c r="BU42" s="377" t="s">
        <v>1371</v>
      </c>
      <c r="BV42" s="377" t="s">
        <v>1371</v>
      </c>
    </row>
    <row r="43" spans="1:74" ht="11.05" customHeight="1" x14ac:dyDescent="0.2">
      <c r="A43" s="275" t="s">
        <v>1290</v>
      </c>
      <c r="B43" s="577" t="s">
        <v>1262</v>
      </c>
      <c r="C43" s="408">
        <v>2266</v>
      </c>
      <c r="D43" s="408">
        <v>2239</v>
      </c>
      <c r="E43" s="408">
        <v>2153</v>
      </c>
      <c r="F43" s="408">
        <v>2073</v>
      </c>
      <c r="G43" s="408">
        <v>2021</v>
      </c>
      <c r="H43" s="408">
        <v>1995</v>
      </c>
      <c r="I43" s="408">
        <v>1938</v>
      </c>
      <c r="J43" s="408">
        <v>1964</v>
      </c>
      <c r="K43" s="408">
        <v>1949</v>
      </c>
      <c r="L43" s="408">
        <v>1924</v>
      </c>
      <c r="M43" s="408">
        <v>1924</v>
      </c>
      <c r="N43" s="408">
        <v>1934</v>
      </c>
      <c r="O43" s="408">
        <v>1950</v>
      </c>
      <c r="P43" s="408">
        <v>1975</v>
      </c>
      <c r="Q43" s="408">
        <v>1955</v>
      </c>
      <c r="R43" s="408">
        <v>1962</v>
      </c>
      <c r="S43" s="408">
        <v>1967</v>
      </c>
      <c r="T43" s="408">
        <v>1945</v>
      </c>
      <c r="U43" s="408">
        <v>2010</v>
      </c>
      <c r="V43" s="408">
        <v>2051</v>
      </c>
      <c r="W43" s="408">
        <v>2051</v>
      </c>
      <c r="X43" s="408">
        <v>2022</v>
      </c>
      <c r="Y43" s="408">
        <v>2138</v>
      </c>
      <c r="Z43" s="408">
        <v>2230</v>
      </c>
      <c r="AA43" s="408">
        <v>2275</v>
      </c>
      <c r="AB43" s="408">
        <v>2325</v>
      </c>
      <c r="AC43" s="408">
        <v>2340</v>
      </c>
      <c r="AD43" s="408">
        <v>2327</v>
      </c>
      <c r="AE43" s="408">
        <v>2338</v>
      </c>
      <c r="AF43" s="408">
        <v>2322</v>
      </c>
      <c r="AG43" s="408">
        <v>2345</v>
      </c>
      <c r="AH43" s="408">
        <v>2365</v>
      </c>
      <c r="AI43" s="408">
        <v>2338</v>
      </c>
      <c r="AJ43" s="408">
        <v>2326</v>
      </c>
      <c r="AK43" s="408">
        <v>2362</v>
      </c>
      <c r="AL43" s="408">
        <v>2381</v>
      </c>
      <c r="AM43" s="408">
        <v>2398</v>
      </c>
      <c r="AN43" s="408">
        <v>2394</v>
      </c>
      <c r="AO43" s="408">
        <v>2388</v>
      </c>
      <c r="AP43" s="408">
        <v>2386</v>
      </c>
      <c r="AQ43" s="408">
        <v>2377</v>
      </c>
      <c r="AR43" s="408">
        <v>2339</v>
      </c>
      <c r="AS43" s="408">
        <v>2311</v>
      </c>
      <c r="AT43" s="408">
        <v>2285</v>
      </c>
      <c r="AU43" s="408">
        <v>2270</v>
      </c>
      <c r="AV43" s="408">
        <v>2262</v>
      </c>
      <c r="AW43" s="408">
        <v>2252</v>
      </c>
      <c r="AX43" s="408">
        <v>2245</v>
      </c>
      <c r="AY43" s="380" t="s">
        <v>1371</v>
      </c>
      <c r="AZ43" s="380" t="s">
        <v>1371</v>
      </c>
      <c r="BA43" s="380" t="s">
        <v>1371</v>
      </c>
      <c r="BB43" s="380" t="s">
        <v>1371</v>
      </c>
      <c r="BC43" s="380" t="s">
        <v>1371</v>
      </c>
      <c r="BD43" s="380" t="s">
        <v>1371</v>
      </c>
      <c r="BE43" s="380" t="s">
        <v>1371</v>
      </c>
      <c r="BF43" s="380" t="s">
        <v>1371</v>
      </c>
      <c r="BG43" s="380" t="s">
        <v>1371</v>
      </c>
      <c r="BH43" s="380" t="s">
        <v>1371</v>
      </c>
      <c r="BI43" s="380" t="s">
        <v>1371</v>
      </c>
      <c r="BJ43" s="377" t="s">
        <v>1371</v>
      </c>
      <c r="BK43" s="377" t="s">
        <v>1371</v>
      </c>
      <c r="BL43" s="377" t="s">
        <v>1371</v>
      </c>
      <c r="BM43" s="377" t="s">
        <v>1371</v>
      </c>
      <c r="BN43" s="377" t="s">
        <v>1371</v>
      </c>
      <c r="BO43" s="377" t="s">
        <v>1371</v>
      </c>
      <c r="BP43" s="377" t="s">
        <v>1371</v>
      </c>
      <c r="BQ43" s="377" t="s">
        <v>1371</v>
      </c>
      <c r="BR43" s="377" t="s">
        <v>1371</v>
      </c>
      <c r="BS43" s="377" t="s">
        <v>1371</v>
      </c>
      <c r="BT43" s="377" t="s">
        <v>1371</v>
      </c>
      <c r="BU43" s="377" t="s">
        <v>1371</v>
      </c>
      <c r="BV43" s="377" t="s">
        <v>1371</v>
      </c>
    </row>
    <row r="44" spans="1:74" ht="11.05" customHeight="1" x14ac:dyDescent="0.2">
      <c r="A44" s="275"/>
      <c r="B44" s="643"/>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80"/>
      <c r="AZ44" s="380"/>
      <c r="BA44" s="380"/>
      <c r="BB44" s="380"/>
      <c r="BC44" s="380"/>
      <c r="BD44" s="380"/>
      <c r="BE44" s="380"/>
      <c r="BF44" s="380"/>
      <c r="BG44" s="380"/>
      <c r="BH44" s="380"/>
      <c r="BI44" s="380"/>
      <c r="BJ44" s="375"/>
      <c r="BK44" s="375"/>
      <c r="BL44" s="375"/>
      <c r="BM44" s="375"/>
      <c r="BN44" s="375"/>
      <c r="BO44" s="375"/>
      <c r="BP44" s="375"/>
      <c r="BQ44" s="375"/>
      <c r="BR44" s="375"/>
      <c r="BS44" s="375"/>
      <c r="BT44" s="375"/>
      <c r="BU44" s="375"/>
      <c r="BV44" s="375"/>
    </row>
    <row r="45" spans="1:74" ht="11.05" customHeight="1" x14ac:dyDescent="0.2">
      <c r="A45" s="275"/>
      <c r="B45" s="37" t="s">
        <v>1291</v>
      </c>
      <c r="C45" s="369"/>
      <c r="D45" s="369"/>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80"/>
      <c r="AZ45" s="380"/>
      <c r="BA45" s="380"/>
      <c r="BB45" s="380"/>
      <c r="BC45" s="380"/>
      <c r="BD45" s="380"/>
      <c r="BE45" s="380"/>
      <c r="BF45" s="380"/>
      <c r="BG45" s="380"/>
      <c r="BH45" s="380"/>
      <c r="BI45" s="380"/>
      <c r="BJ45" s="375"/>
      <c r="BK45" s="375"/>
      <c r="BL45" s="375"/>
      <c r="BM45" s="375"/>
      <c r="BN45" s="375"/>
      <c r="BO45" s="375"/>
      <c r="BP45" s="375"/>
      <c r="BQ45" s="375"/>
      <c r="BR45" s="375"/>
      <c r="BS45" s="375"/>
      <c r="BT45" s="375"/>
      <c r="BU45" s="375"/>
      <c r="BV45" s="375"/>
    </row>
    <row r="46" spans="1:74" ht="11.05" customHeight="1" x14ac:dyDescent="0.2">
      <c r="A46" s="275" t="s">
        <v>1292</v>
      </c>
      <c r="B46" s="577" t="s">
        <v>1103</v>
      </c>
      <c r="C46" s="408">
        <v>8.5783086425999997</v>
      </c>
      <c r="D46" s="408">
        <v>8.5398476195999997</v>
      </c>
      <c r="E46" s="408">
        <v>8.5693788201000007</v>
      </c>
      <c r="F46" s="408">
        <v>8.4015215798000007</v>
      </c>
      <c r="G46" s="408">
        <v>8.1985420013999999</v>
      </c>
      <c r="H46" s="408">
        <v>8.1253636652000001</v>
      </c>
      <c r="I46" s="408">
        <v>8.0659685236000005</v>
      </c>
      <c r="J46" s="408">
        <v>7.8026165367999996</v>
      </c>
      <c r="K46" s="408">
        <v>7.4214492241999999</v>
      </c>
      <c r="L46" s="408">
        <v>7.1178365694999997</v>
      </c>
      <c r="M46" s="408">
        <v>7.0752099024000001</v>
      </c>
      <c r="N46" s="408">
        <v>7.5048950006000004</v>
      </c>
      <c r="O46" s="408">
        <v>8.1283468262999996</v>
      </c>
      <c r="P46" s="408">
        <v>8.5538696540999997</v>
      </c>
      <c r="Q46" s="408">
        <v>8.8039013407999995</v>
      </c>
      <c r="R46" s="408">
        <v>9.1218619911999994</v>
      </c>
      <c r="S46" s="408">
        <v>9.4860008456999996</v>
      </c>
      <c r="T46" s="408">
        <v>9.9123301713000007</v>
      </c>
      <c r="U46" s="408">
        <v>10.294025273000001</v>
      </c>
      <c r="V46" s="408">
        <v>10.357333471</v>
      </c>
      <c r="W46" s="408">
        <v>10.604032232</v>
      </c>
      <c r="X46" s="408">
        <v>11.305012257</v>
      </c>
      <c r="Y46" s="408">
        <v>12.089254197000001</v>
      </c>
      <c r="Z46" s="408">
        <v>12.653425178000001</v>
      </c>
      <c r="AA46" s="408">
        <v>13.132325908</v>
      </c>
      <c r="AB46" s="408">
        <v>13.526571755000001</v>
      </c>
      <c r="AC46" s="408">
        <v>13.519222457</v>
      </c>
      <c r="AD46" s="408">
        <v>13.312852814999999</v>
      </c>
      <c r="AE46" s="408">
        <v>13.094577427999999</v>
      </c>
      <c r="AF46" s="408">
        <v>12.973598957</v>
      </c>
      <c r="AG46" s="408">
        <v>13.095349105</v>
      </c>
      <c r="AH46" s="408">
        <v>13.138813261999999</v>
      </c>
      <c r="AI46" s="408">
        <v>12.996823117</v>
      </c>
      <c r="AJ46" s="408">
        <v>12.993739023</v>
      </c>
      <c r="AK46" s="408">
        <v>11.972496579</v>
      </c>
      <c r="AL46" s="408">
        <v>11.630381664</v>
      </c>
      <c r="AM46" s="408">
        <v>11.923583764</v>
      </c>
      <c r="AN46" s="408">
        <v>12.213464962</v>
      </c>
      <c r="AO46" s="408">
        <v>12.47383307</v>
      </c>
      <c r="AP46" s="408">
        <v>12.926635371</v>
      </c>
      <c r="AQ46" s="408">
        <v>13.66630118</v>
      </c>
      <c r="AR46" s="408">
        <v>15.158710558999999</v>
      </c>
      <c r="AS46" s="408">
        <v>14.737772658000001</v>
      </c>
      <c r="AT46" s="408">
        <v>14.320228555</v>
      </c>
      <c r="AU46" s="408">
        <v>13.862733983</v>
      </c>
      <c r="AV46" s="408">
        <v>13.347508167000001</v>
      </c>
      <c r="AW46" s="408">
        <v>12.772669354</v>
      </c>
      <c r="AX46" s="408">
        <v>12.203256907</v>
      </c>
      <c r="AY46" s="380" t="s">
        <v>1371</v>
      </c>
      <c r="AZ46" s="380" t="s">
        <v>1371</v>
      </c>
      <c r="BA46" s="380" t="s">
        <v>1371</v>
      </c>
      <c r="BB46" s="380" t="s">
        <v>1371</v>
      </c>
      <c r="BC46" s="380" t="s">
        <v>1371</v>
      </c>
      <c r="BD46" s="380" t="s">
        <v>1371</v>
      </c>
      <c r="BE46" s="380" t="s">
        <v>1371</v>
      </c>
      <c r="BF46" s="380" t="s">
        <v>1371</v>
      </c>
      <c r="BG46" s="380" t="s">
        <v>1371</v>
      </c>
      <c r="BH46" s="380" t="s">
        <v>1371</v>
      </c>
      <c r="BI46" s="380" t="s">
        <v>1371</v>
      </c>
      <c r="BJ46" s="377" t="s">
        <v>1371</v>
      </c>
      <c r="BK46" s="377" t="s">
        <v>1371</v>
      </c>
      <c r="BL46" s="377" t="s">
        <v>1371</v>
      </c>
      <c r="BM46" s="377" t="s">
        <v>1371</v>
      </c>
      <c r="BN46" s="377" t="s">
        <v>1371</v>
      </c>
      <c r="BO46" s="377" t="s">
        <v>1371</v>
      </c>
      <c r="BP46" s="377" t="s">
        <v>1371</v>
      </c>
      <c r="BQ46" s="377" t="s">
        <v>1371</v>
      </c>
      <c r="BR46" s="377" t="s">
        <v>1371</v>
      </c>
      <c r="BS46" s="377" t="s">
        <v>1371</v>
      </c>
      <c r="BT46" s="377" t="s">
        <v>1371</v>
      </c>
      <c r="BU46" s="377" t="s">
        <v>1371</v>
      </c>
      <c r="BV46" s="377" t="s">
        <v>1371</v>
      </c>
    </row>
    <row r="47" spans="1:74" ht="11.05" customHeight="1" x14ac:dyDescent="0.2">
      <c r="A47" s="275" t="s">
        <v>1293</v>
      </c>
      <c r="B47" s="577" t="s">
        <v>1105</v>
      </c>
      <c r="C47" s="408">
        <v>30.965579326</v>
      </c>
      <c r="D47" s="408">
        <v>30.904899790999998</v>
      </c>
      <c r="E47" s="408">
        <v>30.689393552999999</v>
      </c>
      <c r="F47" s="408">
        <v>30.825986786000001</v>
      </c>
      <c r="G47" s="408">
        <v>32.076820009000002</v>
      </c>
      <c r="H47" s="408">
        <v>34.551604507</v>
      </c>
      <c r="I47" s="408">
        <v>38.112535498</v>
      </c>
      <c r="J47" s="408">
        <v>41.650007711999997</v>
      </c>
      <c r="K47" s="408">
        <v>43.494223859000002</v>
      </c>
      <c r="L47" s="408">
        <v>43.432170726999999</v>
      </c>
      <c r="M47" s="408">
        <v>42.792053893999999</v>
      </c>
      <c r="N47" s="408">
        <v>42.063985076999998</v>
      </c>
      <c r="O47" s="408">
        <v>40.762890308999999</v>
      </c>
      <c r="P47" s="408">
        <v>38.876546634999997</v>
      </c>
      <c r="Q47" s="408">
        <v>36.823732747999998</v>
      </c>
      <c r="R47" s="408">
        <v>35.478037088999997</v>
      </c>
      <c r="S47" s="408">
        <v>36.881958894999997</v>
      </c>
      <c r="T47" s="408">
        <v>40.379931499000001</v>
      </c>
      <c r="U47" s="408">
        <v>43.788385478999999</v>
      </c>
      <c r="V47" s="408">
        <v>46.236041927000002</v>
      </c>
      <c r="W47" s="408">
        <v>47.782487387000003</v>
      </c>
      <c r="X47" s="408">
        <v>48.808276630000002</v>
      </c>
      <c r="Y47" s="408">
        <v>49.315643868999999</v>
      </c>
      <c r="Z47" s="408">
        <v>49.619338210000002</v>
      </c>
      <c r="AA47" s="408">
        <v>49.837970566999999</v>
      </c>
      <c r="AB47" s="408">
        <v>50.47681523</v>
      </c>
      <c r="AC47" s="408">
        <v>52.169615456999999</v>
      </c>
      <c r="AD47" s="408">
        <v>55.294243237000003</v>
      </c>
      <c r="AE47" s="408">
        <v>59.685179470999998</v>
      </c>
      <c r="AF47" s="408">
        <v>64.221665708000003</v>
      </c>
      <c r="AG47" s="408">
        <v>67.12496591</v>
      </c>
      <c r="AH47" s="408">
        <v>68.182518204000004</v>
      </c>
      <c r="AI47" s="408">
        <v>67.115527627999995</v>
      </c>
      <c r="AJ47" s="408">
        <v>67.012219653000002</v>
      </c>
      <c r="AK47" s="408">
        <v>63.600563201999996</v>
      </c>
      <c r="AL47" s="408">
        <v>60.044773222000003</v>
      </c>
      <c r="AM47" s="408">
        <v>57.23329373</v>
      </c>
      <c r="AN47" s="408">
        <v>53.970393471000001</v>
      </c>
      <c r="AO47" s="408">
        <v>52.985195136999998</v>
      </c>
      <c r="AP47" s="408">
        <v>53.057507839000003</v>
      </c>
      <c r="AQ47" s="408">
        <v>54.924013531999996</v>
      </c>
      <c r="AR47" s="408">
        <v>55.898630376</v>
      </c>
      <c r="AS47" s="408">
        <v>56.372597655</v>
      </c>
      <c r="AT47" s="408">
        <v>56.659892480000003</v>
      </c>
      <c r="AU47" s="408">
        <v>57.049900090999998</v>
      </c>
      <c r="AV47" s="408">
        <v>57.381279137999996</v>
      </c>
      <c r="AW47" s="408">
        <v>57.595302547999999</v>
      </c>
      <c r="AX47" s="408">
        <v>57.654001811999997</v>
      </c>
      <c r="AY47" s="380" t="s">
        <v>1371</v>
      </c>
      <c r="AZ47" s="380" t="s">
        <v>1371</v>
      </c>
      <c r="BA47" s="380" t="s">
        <v>1371</v>
      </c>
      <c r="BB47" s="380" t="s">
        <v>1371</v>
      </c>
      <c r="BC47" s="380" t="s">
        <v>1371</v>
      </c>
      <c r="BD47" s="380" t="s">
        <v>1371</v>
      </c>
      <c r="BE47" s="380" t="s">
        <v>1371</v>
      </c>
      <c r="BF47" s="380" t="s">
        <v>1371</v>
      </c>
      <c r="BG47" s="380" t="s">
        <v>1371</v>
      </c>
      <c r="BH47" s="380" t="s">
        <v>1371</v>
      </c>
      <c r="BI47" s="380" t="s">
        <v>1371</v>
      </c>
      <c r="BJ47" s="377" t="s">
        <v>1371</v>
      </c>
      <c r="BK47" s="377" t="s">
        <v>1371</v>
      </c>
      <c r="BL47" s="377" t="s">
        <v>1371</v>
      </c>
      <c r="BM47" s="377" t="s">
        <v>1371</v>
      </c>
      <c r="BN47" s="377" t="s">
        <v>1371</v>
      </c>
      <c r="BO47" s="377" t="s">
        <v>1371</v>
      </c>
      <c r="BP47" s="377" t="s">
        <v>1371</v>
      </c>
      <c r="BQ47" s="377" t="s">
        <v>1371</v>
      </c>
      <c r="BR47" s="377" t="s">
        <v>1371</v>
      </c>
      <c r="BS47" s="377" t="s">
        <v>1371</v>
      </c>
      <c r="BT47" s="377" t="s">
        <v>1371</v>
      </c>
      <c r="BU47" s="377" t="s">
        <v>1371</v>
      </c>
      <c r="BV47" s="377" t="s">
        <v>1371</v>
      </c>
    </row>
    <row r="48" spans="1:74" ht="11.05" customHeight="1" x14ac:dyDescent="0.2">
      <c r="A48" s="275" t="s">
        <v>1294</v>
      </c>
      <c r="B48" s="577" t="s">
        <v>1107</v>
      </c>
      <c r="C48" s="408">
        <v>52.201040724000002</v>
      </c>
      <c r="D48" s="408">
        <v>56.942119648000002</v>
      </c>
      <c r="E48" s="408">
        <v>60.234049560999999</v>
      </c>
      <c r="F48" s="408">
        <v>63.8601192</v>
      </c>
      <c r="G48" s="408">
        <v>68.198159335</v>
      </c>
      <c r="H48" s="408">
        <v>71.643092795000001</v>
      </c>
      <c r="I48" s="408">
        <v>72.487079476999995</v>
      </c>
      <c r="J48" s="408">
        <v>71.104402897</v>
      </c>
      <c r="K48" s="408">
        <v>68.878318695000004</v>
      </c>
      <c r="L48" s="408">
        <v>66.991642080999995</v>
      </c>
      <c r="M48" s="408">
        <v>64.376325632999993</v>
      </c>
      <c r="N48" s="408">
        <v>62.400099912000002</v>
      </c>
      <c r="O48" s="408">
        <v>61.631691557000003</v>
      </c>
      <c r="P48" s="408">
        <v>63.522760892999997</v>
      </c>
      <c r="Q48" s="408">
        <v>66.985583344000005</v>
      </c>
      <c r="R48" s="408">
        <v>70.677936729999999</v>
      </c>
      <c r="S48" s="408">
        <v>73.898246947000004</v>
      </c>
      <c r="T48" s="408">
        <v>77.500735970999997</v>
      </c>
      <c r="U48" s="408">
        <v>80.238899438999994</v>
      </c>
      <c r="V48" s="408">
        <v>81.318644343000003</v>
      </c>
      <c r="W48" s="408">
        <v>80.035780060999997</v>
      </c>
      <c r="X48" s="408">
        <v>78.291856413999994</v>
      </c>
      <c r="Y48" s="408">
        <v>77.552814917000006</v>
      </c>
      <c r="Z48" s="408">
        <v>78.228415120999998</v>
      </c>
      <c r="AA48" s="408">
        <v>79.719472851000006</v>
      </c>
      <c r="AB48" s="408">
        <v>81.816075486000003</v>
      </c>
      <c r="AC48" s="408">
        <v>84.288386058</v>
      </c>
      <c r="AD48" s="408">
        <v>87.304070385000003</v>
      </c>
      <c r="AE48" s="408">
        <v>88.800928756999994</v>
      </c>
      <c r="AF48" s="408">
        <v>87.857270745999998</v>
      </c>
      <c r="AG48" s="408">
        <v>85.088489483000004</v>
      </c>
      <c r="AH48" s="408">
        <v>80.181600630000005</v>
      </c>
      <c r="AI48" s="408">
        <v>74.510045685999998</v>
      </c>
      <c r="AJ48" s="408">
        <v>67.598730459999999</v>
      </c>
      <c r="AK48" s="408">
        <v>64.663920853999997</v>
      </c>
      <c r="AL48" s="408">
        <v>60.548824459999999</v>
      </c>
      <c r="AM48" s="408">
        <v>66.312256056999999</v>
      </c>
      <c r="AN48" s="408">
        <v>70.059804559</v>
      </c>
      <c r="AO48" s="408">
        <v>73.297782952000006</v>
      </c>
      <c r="AP48" s="408">
        <v>78.830262919000006</v>
      </c>
      <c r="AQ48" s="408">
        <v>78.231554313999993</v>
      </c>
      <c r="AR48" s="408">
        <v>81.365062530000003</v>
      </c>
      <c r="AS48" s="408">
        <v>78.679296532999999</v>
      </c>
      <c r="AT48" s="408">
        <v>76.187838209000006</v>
      </c>
      <c r="AU48" s="408">
        <v>73.58488491</v>
      </c>
      <c r="AV48" s="408">
        <v>71.13969745</v>
      </c>
      <c r="AW48" s="408">
        <v>68.799875929999999</v>
      </c>
      <c r="AX48" s="408">
        <v>66.761824798999996</v>
      </c>
      <c r="AY48" s="380" t="s">
        <v>1371</v>
      </c>
      <c r="AZ48" s="380" t="s">
        <v>1371</v>
      </c>
      <c r="BA48" s="380" t="s">
        <v>1371</v>
      </c>
      <c r="BB48" s="380" t="s">
        <v>1371</v>
      </c>
      <c r="BC48" s="380" t="s">
        <v>1371</v>
      </c>
      <c r="BD48" s="380" t="s">
        <v>1371</v>
      </c>
      <c r="BE48" s="380" t="s">
        <v>1371</v>
      </c>
      <c r="BF48" s="380" t="s">
        <v>1371</v>
      </c>
      <c r="BG48" s="380" t="s">
        <v>1371</v>
      </c>
      <c r="BH48" s="380" t="s">
        <v>1371</v>
      </c>
      <c r="BI48" s="380" t="s">
        <v>1371</v>
      </c>
      <c r="BJ48" s="377" t="s">
        <v>1371</v>
      </c>
      <c r="BK48" s="377" t="s">
        <v>1371</v>
      </c>
      <c r="BL48" s="377" t="s">
        <v>1371</v>
      </c>
      <c r="BM48" s="377" t="s">
        <v>1371</v>
      </c>
      <c r="BN48" s="377" t="s">
        <v>1371</v>
      </c>
      <c r="BO48" s="377" t="s">
        <v>1371</v>
      </c>
      <c r="BP48" s="377" t="s">
        <v>1371</v>
      </c>
      <c r="BQ48" s="377" t="s">
        <v>1371</v>
      </c>
      <c r="BR48" s="377" t="s">
        <v>1371</v>
      </c>
      <c r="BS48" s="377" t="s">
        <v>1371</v>
      </c>
      <c r="BT48" s="377" t="s">
        <v>1371</v>
      </c>
      <c r="BU48" s="377" t="s">
        <v>1371</v>
      </c>
      <c r="BV48" s="377" t="s">
        <v>1371</v>
      </c>
    </row>
    <row r="49" spans="1:74" ht="11.05" customHeight="1" x14ac:dyDescent="0.2">
      <c r="A49" s="275" t="s">
        <v>1295</v>
      </c>
      <c r="B49" s="577" t="s">
        <v>1109</v>
      </c>
      <c r="C49" s="408">
        <v>0.34624294454999999</v>
      </c>
      <c r="D49" s="408">
        <v>0.36923995014</v>
      </c>
      <c r="E49" s="408">
        <v>0.38333398156999998</v>
      </c>
      <c r="F49" s="408">
        <v>0.37818236427000002</v>
      </c>
      <c r="G49" s="408">
        <v>0.37051542331999998</v>
      </c>
      <c r="H49" s="408">
        <v>0.41336418714000001</v>
      </c>
      <c r="I49" s="408">
        <v>0.53208287398999998</v>
      </c>
      <c r="J49" s="408">
        <v>0.65552609415999996</v>
      </c>
      <c r="K49" s="408">
        <v>0.71896830518999999</v>
      </c>
      <c r="L49" s="408">
        <v>0.73226118215000002</v>
      </c>
      <c r="M49" s="408">
        <v>0.74153126556000004</v>
      </c>
      <c r="N49" s="408">
        <v>0.76470355543000001</v>
      </c>
      <c r="O49" s="408">
        <v>0.75423146396999996</v>
      </c>
      <c r="P49" s="408">
        <v>0.68272950751000006</v>
      </c>
      <c r="Q49" s="408">
        <v>0.60931357374999995</v>
      </c>
      <c r="R49" s="408">
        <v>0.59162709228999999</v>
      </c>
      <c r="S49" s="408">
        <v>0.62873720051000004</v>
      </c>
      <c r="T49" s="408">
        <v>0.64092388993000005</v>
      </c>
      <c r="U49" s="408">
        <v>0.61537793003999997</v>
      </c>
      <c r="V49" s="408">
        <v>0.58451679676000001</v>
      </c>
      <c r="W49" s="408">
        <v>0.57745387346999999</v>
      </c>
      <c r="X49" s="408">
        <v>0.59451674907999996</v>
      </c>
      <c r="Y49" s="408">
        <v>0.58552109678999997</v>
      </c>
      <c r="Z49" s="408">
        <v>0.55430854094000004</v>
      </c>
      <c r="AA49" s="408">
        <v>0.52054167842999999</v>
      </c>
      <c r="AB49" s="408">
        <v>0.51779345102999996</v>
      </c>
      <c r="AC49" s="408">
        <v>0.52392700006000004</v>
      </c>
      <c r="AD49" s="408">
        <v>0.50731475735999998</v>
      </c>
      <c r="AE49" s="408">
        <v>0.47778465790000002</v>
      </c>
      <c r="AF49" s="408">
        <v>0.45831690224999999</v>
      </c>
      <c r="AG49" s="408">
        <v>0.45738713498</v>
      </c>
      <c r="AH49" s="408">
        <v>0.48470243670000002</v>
      </c>
      <c r="AI49" s="408">
        <v>0.49921561882999999</v>
      </c>
      <c r="AJ49" s="408">
        <v>0.50753284462000003</v>
      </c>
      <c r="AK49" s="408">
        <v>0.43764418787999998</v>
      </c>
      <c r="AL49" s="408">
        <v>0.42168049213999997</v>
      </c>
      <c r="AM49" s="408">
        <v>0.34099615446999998</v>
      </c>
      <c r="AN49" s="408">
        <v>0.28287163917000002</v>
      </c>
      <c r="AO49" s="408">
        <v>0.22100690716999999</v>
      </c>
      <c r="AP49" s="408">
        <v>0.13373260774000001</v>
      </c>
      <c r="AQ49" s="408">
        <v>0.14009493582999999</v>
      </c>
      <c r="AR49" s="408">
        <v>0.14976357339999999</v>
      </c>
      <c r="AS49" s="408">
        <v>0.17617644944999999</v>
      </c>
      <c r="AT49" s="408">
        <v>0.19698459765000001</v>
      </c>
      <c r="AU49" s="408">
        <v>0.21547455525</v>
      </c>
      <c r="AV49" s="408">
        <v>0.23308173968000001</v>
      </c>
      <c r="AW49" s="408">
        <v>0.25125634878000003</v>
      </c>
      <c r="AX49" s="408">
        <v>0.26848667939999998</v>
      </c>
      <c r="AY49" s="380" t="s">
        <v>1371</v>
      </c>
      <c r="AZ49" s="380" t="s">
        <v>1371</v>
      </c>
      <c r="BA49" s="380" t="s">
        <v>1371</v>
      </c>
      <c r="BB49" s="380" t="s">
        <v>1371</v>
      </c>
      <c r="BC49" s="380" t="s">
        <v>1371</v>
      </c>
      <c r="BD49" s="380" t="s">
        <v>1371</v>
      </c>
      <c r="BE49" s="380" t="s">
        <v>1371</v>
      </c>
      <c r="BF49" s="380" t="s">
        <v>1371</v>
      </c>
      <c r="BG49" s="380" t="s">
        <v>1371</v>
      </c>
      <c r="BH49" s="380" t="s">
        <v>1371</v>
      </c>
      <c r="BI49" s="380" t="s">
        <v>1371</v>
      </c>
      <c r="BJ49" s="377" t="s">
        <v>1371</v>
      </c>
      <c r="BK49" s="377" t="s">
        <v>1371</v>
      </c>
      <c r="BL49" s="377" t="s">
        <v>1371</v>
      </c>
      <c r="BM49" s="377" t="s">
        <v>1371</v>
      </c>
      <c r="BN49" s="377" t="s">
        <v>1371</v>
      </c>
      <c r="BO49" s="377" t="s">
        <v>1371</v>
      </c>
      <c r="BP49" s="377" t="s">
        <v>1371</v>
      </c>
      <c r="BQ49" s="377" t="s">
        <v>1371</v>
      </c>
      <c r="BR49" s="377" t="s">
        <v>1371</v>
      </c>
      <c r="BS49" s="377" t="s">
        <v>1371</v>
      </c>
      <c r="BT49" s="377" t="s">
        <v>1371</v>
      </c>
      <c r="BU49" s="377" t="s">
        <v>1371</v>
      </c>
      <c r="BV49" s="377" t="s">
        <v>1371</v>
      </c>
    </row>
    <row r="50" spans="1:74" ht="11.05" customHeight="1" x14ac:dyDescent="0.2">
      <c r="A50" s="275" t="s">
        <v>1296</v>
      </c>
      <c r="B50" s="577" t="s">
        <v>1111</v>
      </c>
      <c r="C50" s="408">
        <v>286.80067637000002</v>
      </c>
      <c r="D50" s="408">
        <v>306.69163146</v>
      </c>
      <c r="E50" s="408">
        <v>322.94797713999998</v>
      </c>
      <c r="F50" s="408">
        <v>340.55362502000003</v>
      </c>
      <c r="G50" s="408">
        <v>357.93427437000003</v>
      </c>
      <c r="H50" s="408">
        <v>375.32276289999999</v>
      </c>
      <c r="I50" s="408">
        <v>389.83414187</v>
      </c>
      <c r="J50" s="408">
        <v>396.90962681000002</v>
      </c>
      <c r="K50" s="408">
        <v>394.49330925999999</v>
      </c>
      <c r="L50" s="408">
        <v>389.67385732000002</v>
      </c>
      <c r="M50" s="408">
        <v>386.12339105000001</v>
      </c>
      <c r="N50" s="408">
        <v>386.28858395999998</v>
      </c>
      <c r="O50" s="408">
        <v>388.02949181999998</v>
      </c>
      <c r="P50" s="408">
        <v>391.18653652</v>
      </c>
      <c r="Q50" s="408">
        <v>394.99908216</v>
      </c>
      <c r="R50" s="408">
        <v>401.8708752</v>
      </c>
      <c r="S50" s="408">
        <v>412.26317548999998</v>
      </c>
      <c r="T50" s="408">
        <v>423.72931884000002</v>
      </c>
      <c r="U50" s="408">
        <v>432.67008077999998</v>
      </c>
      <c r="V50" s="408">
        <v>438.56645314999997</v>
      </c>
      <c r="W50" s="408">
        <v>441.47130138</v>
      </c>
      <c r="X50" s="408">
        <v>442.73486308000003</v>
      </c>
      <c r="Y50" s="408">
        <v>443.30008925999999</v>
      </c>
      <c r="Z50" s="408">
        <v>443.52798988000001</v>
      </c>
      <c r="AA50" s="408">
        <v>441.94003808000002</v>
      </c>
      <c r="AB50" s="408">
        <v>440.00503914000001</v>
      </c>
      <c r="AC50" s="408">
        <v>437.68608326999998</v>
      </c>
      <c r="AD50" s="408">
        <v>436.55493825999997</v>
      </c>
      <c r="AE50" s="408">
        <v>438.56829711</v>
      </c>
      <c r="AF50" s="408">
        <v>442.41288522000002</v>
      </c>
      <c r="AG50" s="408">
        <v>447.05835685</v>
      </c>
      <c r="AH50" s="408">
        <v>449.24495769999999</v>
      </c>
      <c r="AI50" s="408">
        <v>447.54848281</v>
      </c>
      <c r="AJ50" s="408">
        <v>447.62168270000001</v>
      </c>
      <c r="AK50" s="408">
        <v>441.97633361999999</v>
      </c>
      <c r="AL50" s="408">
        <v>439.65129037000003</v>
      </c>
      <c r="AM50" s="408">
        <v>441.68367398999999</v>
      </c>
      <c r="AN50" s="408">
        <v>445.2262988</v>
      </c>
      <c r="AO50" s="408">
        <v>448.55524716999997</v>
      </c>
      <c r="AP50" s="408">
        <v>453.27869647</v>
      </c>
      <c r="AQ50" s="408">
        <v>457.57999118999999</v>
      </c>
      <c r="AR50" s="408">
        <v>467.58956962000002</v>
      </c>
      <c r="AS50" s="408">
        <v>467.17998047999998</v>
      </c>
      <c r="AT50" s="408">
        <v>464.99807916999998</v>
      </c>
      <c r="AU50" s="408">
        <v>462.32715568999998</v>
      </c>
      <c r="AV50" s="408">
        <v>459.47259229999997</v>
      </c>
      <c r="AW50" s="408">
        <v>456.32380525999997</v>
      </c>
      <c r="AX50" s="408">
        <v>453.15342937999998</v>
      </c>
      <c r="AY50" s="380" t="s">
        <v>1371</v>
      </c>
      <c r="AZ50" s="380" t="s">
        <v>1371</v>
      </c>
      <c r="BA50" s="380" t="s">
        <v>1371</v>
      </c>
      <c r="BB50" s="380" t="s">
        <v>1371</v>
      </c>
      <c r="BC50" s="380" t="s">
        <v>1371</v>
      </c>
      <c r="BD50" s="380" t="s">
        <v>1371</v>
      </c>
      <c r="BE50" s="380" t="s">
        <v>1371</v>
      </c>
      <c r="BF50" s="380" t="s">
        <v>1371</v>
      </c>
      <c r="BG50" s="380" t="s">
        <v>1371</v>
      </c>
      <c r="BH50" s="380" t="s">
        <v>1371</v>
      </c>
      <c r="BI50" s="380" t="s">
        <v>1371</v>
      </c>
      <c r="BJ50" s="377" t="s">
        <v>1371</v>
      </c>
      <c r="BK50" s="377" t="s">
        <v>1371</v>
      </c>
      <c r="BL50" s="377" t="s">
        <v>1371</v>
      </c>
      <c r="BM50" s="377" t="s">
        <v>1371</v>
      </c>
      <c r="BN50" s="377" t="s">
        <v>1371</v>
      </c>
      <c r="BO50" s="377" t="s">
        <v>1371</v>
      </c>
      <c r="BP50" s="377" t="s">
        <v>1371</v>
      </c>
      <c r="BQ50" s="377" t="s">
        <v>1371</v>
      </c>
      <c r="BR50" s="377" t="s">
        <v>1371</v>
      </c>
      <c r="BS50" s="377" t="s">
        <v>1371</v>
      </c>
      <c r="BT50" s="377" t="s">
        <v>1371</v>
      </c>
      <c r="BU50" s="377" t="s">
        <v>1371</v>
      </c>
      <c r="BV50" s="377" t="s">
        <v>1371</v>
      </c>
    </row>
    <row r="51" spans="1:74" ht="11.05" customHeight="1" x14ac:dyDescent="0.2">
      <c r="A51" s="275" t="s">
        <v>1297</v>
      </c>
      <c r="B51" s="577" t="s">
        <v>1262</v>
      </c>
      <c r="C51" s="408">
        <v>43.833313529000002</v>
      </c>
      <c r="D51" s="408">
        <v>47.547603356000003</v>
      </c>
      <c r="E51" s="408">
        <v>50.532855576999999</v>
      </c>
      <c r="F51" s="408">
        <v>52.921822796000001</v>
      </c>
      <c r="G51" s="408">
        <v>55.43409664</v>
      </c>
      <c r="H51" s="408">
        <v>58.659306504</v>
      </c>
      <c r="I51" s="408">
        <v>61.811183976000002</v>
      </c>
      <c r="J51" s="408">
        <v>64.216735827999997</v>
      </c>
      <c r="K51" s="408">
        <v>64.984705602000005</v>
      </c>
      <c r="L51" s="408">
        <v>65.048331562000001</v>
      </c>
      <c r="M51" s="408">
        <v>65.464163487999997</v>
      </c>
      <c r="N51" s="408">
        <v>66.583373393000002</v>
      </c>
      <c r="O51" s="408">
        <v>68.014148942000006</v>
      </c>
      <c r="P51" s="408">
        <v>69.172744414999997</v>
      </c>
      <c r="Q51" s="408">
        <v>70.182926979000001</v>
      </c>
      <c r="R51" s="408">
        <v>71.778609009999997</v>
      </c>
      <c r="S51" s="408">
        <v>73.807211901000002</v>
      </c>
      <c r="T51" s="408">
        <v>75.568998530000002</v>
      </c>
      <c r="U51" s="408">
        <v>77.214220449999999</v>
      </c>
      <c r="V51" s="408">
        <v>78.453351470000001</v>
      </c>
      <c r="W51" s="408">
        <v>78.480915632000006</v>
      </c>
      <c r="X51" s="408">
        <v>77.636851774999997</v>
      </c>
      <c r="Y51" s="408">
        <v>76.968516057000002</v>
      </c>
      <c r="Z51" s="408">
        <v>77.055175184999996</v>
      </c>
      <c r="AA51" s="408">
        <v>77.500411248000006</v>
      </c>
      <c r="AB51" s="408">
        <v>77.986338978999996</v>
      </c>
      <c r="AC51" s="408">
        <v>78.603807677999995</v>
      </c>
      <c r="AD51" s="408">
        <v>79.806295746000004</v>
      </c>
      <c r="AE51" s="408">
        <v>81.915597954999996</v>
      </c>
      <c r="AF51" s="408">
        <v>84.144243094999993</v>
      </c>
      <c r="AG51" s="408">
        <v>85.561549197000005</v>
      </c>
      <c r="AH51" s="408">
        <v>85.747679055000006</v>
      </c>
      <c r="AI51" s="408">
        <v>84.342304009000003</v>
      </c>
      <c r="AJ51" s="408">
        <v>83.073543533000006</v>
      </c>
      <c r="AK51" s="408">
        <v>79.983290781999997</v>
      </c>
      <c r="AL51" s="408">
        <v>78.219361285000005</v>
      </c>
      <c r="AM51" s="408">
        <v>78.449716594999998</v>
      </c>
      <c r="AN51" s="408">
        <v>77.799230624000003</v>
      </c>
      <c r="AO51" s="408">
        <v>76.411130853000003</v>
      </c>
      <c r="AP51" s="408">
        <v>75.470907338000004</v>
      </c>
      <c r="AQ51" s="408">
        <v>75.562123223</v>
      </c>
      <c r="AR51" s="408">
        <v>76.846597005000007</v>
      </c>
      <c r="AS51" s="408">
        <v>76.673443915999997</v>
      </c>
      <c r="AT51" s="408">
        <v>76.391987600999997</v>
      </c>
      <c r="AU51" s="408">
        <v>76.121386611999995</v>
      </c>
      <c r="AV51" s="408">
        <v>75.974847056000002</v>
      </c>
      <c r="AW51" s="408">
        <v>75.945275320999997</v>
      </c>
      <c r="AX51" s="408">
        <v>76.006817643000005</v>
      </c>
      <c r="AY51" s="380" t="s">
        <v>1371</v>
      </c>
      <c r="AZ51" s="380" t="s">
        <v>1371</v>
      </c>
      <c r="BA51" s="380" t="s">
        <v>1371</v>
      </c>
      <c r="BB51" s="380" t="s">
        <v>1371</v>
      </c>
      <c r="BC51" s="380" t="s">
        <v>1371</v>
      </c>
      <c r="BD51" s="380" t="s">
        <v>1371</v>
      </c>
      <c r="BE51" s="380" t="s">
        <v>1371</v>
      </c>
      <c r="BF51" s="380" t="s">
        <v>1371</v>
      </c>
      <c r="BG51" s="380" t="s">
        <v>1371</v>
      </c>
      <c r="BH51" s="380" t="s">
        <v>1371</v>
      </c>
      <c r="BI51" s="380" t="s">
        <v>1371</v>
      </c>
      <c r="BJ51" s="377" t="s">
        <v>1371</v>
      </c>
      <c r="BK51" s="377" t="s">
        <v>1371</v>
      </c>
      <c r="BL51" s="377" t="s">
        <v>1371</v>
      </c>
      <c r="BM51" s="377" t="s">
        <v>1371</v>
      </c>
      <c r="BN51" s="377" t="s">
        <v>1371</v>
      </c>
      <c r="BO51" s="377" t="s">
        <v>1371</v>
      </c>
      <c r="BP51" s="377" t="s">
        <v>1371</v>
      </c>
      <c r="BQ51" s="377" t="s">
        <v>1371</v>
      </c>
      <c r="BR51" s="377" t="s">
        <v>1371</v>
      </c>
      <c r="BS51" s="377" t="s">
        <v>1371</v>
      </c>
      <c r="BT51" s="377" t="s">
        <v>1371</v>
      </c>
      <c r="BU51" s="377" t="s">
        <v>1371</v>
      </c>
      <c r="BV51" s="377" t="s">
        <v>1371</v>
      </c>
    </row>
    <row r="52" spans="1:74" ht="11.05" customHeight="1" x14ac:dyDescent="0.2">
      <c r="A52" s="171"/>
      <c r="B52" s="643"/>
      <c r="C52" s="641"/>
      <c r="D52" s="641"/>
      <c r="E52" s="641"/>
      <c r="F52" s="641"/>
      <c r="G52" s="641"/>
      <c r="H52" s="641"/>
      <c r="I52" s="641"/>
      <c r="J52" s="641"/>
      <c r="K52" s="641"/>
      <c r="L52" s="641"/>
      <c r="M52" s="641"/>
      <c r="N52" s="641"/>
      <c r="O52" s="641"/>
      <c r="P52" s="641"/>
      <c r="Q52" s="641"/>
      <c r="R52" s="641"/>
      <c r="S52" s="641"/>
      <c r="T52" s="641"/>
      <c r="U52" s="641"/>
      <c r="V52" s="641"/>
      <c r="W52" s="641"/>
      <c r="X52" s="641"/>
      <c r="Y52" s="641"/>
      <c r="Z52" s="641"/>
      <c r="AA52" s="641"/>
      <c r="AB52" s="641"/>
      <c r="AC52" s="641"/>
      <c r="AD52" s="641"/>
      <c r="AE52" s="641"/>
      <c r="AF52" s="641"/>
      <c r="AG52" s="641"/>
      <c r="AH52" s="641"/>
      <c r="AI52" s="641"/>
      <c r="AJ52" s="641"/>
      <c r="AK52" s="641"/>
      <c r="AL52" s="641"/>
      <c r="AM52" s="641"/>
      <c r="AN52" s="641"/>
      <c r="AO52" s="641"/>
      <c r="AP52" s="641"/>
      <c r="AQ52" s="641"/>
      <c r="AR52" s="641"/>
      <c r="AS52" s="641"/>
      <c r="AT52" s="641"/>
      <c r="AU52" s="641"/>
      <c r="AV52" s="641"/>
      <c r="AW52" s="641"/>
      <c r="AX52" s="641"/>
      <c r="AY52" s="917"/>
      <c r="AZ52" s="917"/>
      <c r="BA52" s="917"/>
      <c r="BB52" s="917"/>
      <c r="BC52" s="917"/>
      <c r="BD52" s="917"/>
      <c r="BE52" s="917"/>
      <c r="BF52" s="917"/>
      <c r="BG52" s="917"/>
      <c r="BH52" s="917"/>
      <c r="BI52" s="917"/>
      <c r="BJ52" s="375"/>
      <c r="BK52" s="375"/>
      <c r="BL52" s="375"/>
      <c r="BM52" s="375"/>
      <c r="BN52" s="375"/>
      <c r="BO52" s="375"/>
      <c r="BP52" s="375"/>
      <c r="BQ52" s="375"/>
      <c r="BR52" s="375"/>
      <c r="BS52" s="375"/>
      <c r="BT52" s="375"/>
      <c r="BU52" s="375"/>
      <c r="BV52" s="375"/>
    </row>
    <row r="53" spans="1:74" ht="11.05" customHeight="1" x14ac:dyDescent="0.2">
      <c r="A53" s="275"/>
      <c r="B53" s="37" t="s">
        <v>1298</v>
      </c>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6"/>
      <c r="AZ53" s="646"/>
      <c r="BA53" s="646"/>
      <c r="BB53" s="646"/>
      <c r="BC53" s="646"/>
      <c r="BD53" s="646"/>
      <c r="BE53" s="646"/>
      <c r="BF53" s="646"/>
      <c r="BG53" s="646"/>
      <c r="BH53" s="646"/>
      <c r="BI53" s="646"/>
      <c r="BJ53" s="375"/>
      <c r="BK53" s="375"/>
      <c r="BL53" s="375"/>
      <c r="BM53" s="375"/>
      <c r="BN53" s="375"/>
      <c r="BO53" s="375"/>
      <c r="BP53" s="375"/>
      <c r="BQ53" s="375"/>
      <c r="BR53" s="375"/>
      <c r="BS53" s="375"/>
      <c r="BT53" s="375"/>
      <c r="BU53" s="375"/>
      <c r="BV53" s="375"/>
    </row>
    <row r="54" spans="1:74" ht="11.05" customHeight="1" x14ac:dyDescent="0.2">
      <c r="A54" s="275" t="s">
        <v>1299</v>
      </c>
      <c r="B54" s="577" t="s">
        <v>1103</v>
      </c>
      <c r="C54" s="490">
        <v>0.27671963363000002</v>
      </c>
      <c r="D54" s="490">
        <v>0.26687023810999999</v>
      </c>
      <c r="E54" s="490">
        <v>0.25204055352999999</v>
      </c>
      <c r="F54" s="490">
        <v>0.22706815080000001</v>
      </c>
      <c r="G54" s="490">
        <v>0.21021902568</v>
      </c>
      <c r="H54" s="490">
        <v>0.20834265807999999</v>
      </c>
      <c r="I54" s="490">
        <v>0.20681970573</v>
      </c>
      <c r="J54" s="490">
        <v>0.21673934823999999</v>
      </c>
      <c r="K54" s="490">
        <v>0.20057970876</v>
      </c>
      <c r="L54" s="490">
        <v>0.17794591424</v>
      </c>
      <c r="M54" s="490">
        <v>0.18141563852000001</v>
      </c>
      <c r="N54" s="490">
        <v>0.19749723686000001</v>
      </c>
      <c r="O54" s="490">
        <v>0.20320867066000001</v>
      </c>
      <c r="P54" s="490">
        <v>0.21384674135000001</v>
      </c>
      <c r="Q54" s="490">
        <v>0.20474189165000001</v>
      </c>
      <c r="R54" s="490">
        <v>0.19408217003</v>
      </c>
      <c r="S54" s="490">
        <v>0.19762501762000001</v>
      </c>
      <c r="T54" s="490">
        <v>0.20229245248</v>
      </c>
      <c r="U54" s="490">
        <v>0.20184363280000001</v>
      </c>
      <c r="V54" s="490">
        <v>0.20308497001</v>
      </c>
      <c r="W54" s="490">
        <v>0.21640882107000001</v>
      </c>
      <c r="X54" s="490">
        <v>0.24053217568999999</v>
      </c>
      <c r="Y54" s="490">
        <v>0.2572181744</v>
      </c>
      <c r="Z54" s="490">
        <v>0.24333509956999999</v>
      </c>
      <c r="AA54" s="490">
        <v>0.25254472899000002</v>
      </c>
      <c r="AB54" s="490">
        <v>0.26012637989999998</v>
      </c>
      <c r="AC54" s="490">
        <v>0.25998504725999999</v>
      </c>
      <c r="AD54" s="490">
        <v>0.26103632970000001</v>
      </c>
      <c r="AE54" s="490">
        <v>0.25675642017</v>
      </c>
      <c r="AF54" s="490">
        <v>0.24949228764</v>
      </c>
      <c r="AG54" s="490">
        <v>0.26190698210000002</v>
      </c>
      <c r="AH54" s="490">
        <v>0.27372527629999999</v>
      </c>
      <c r="AI54" s="490">
        <v>0.27076714826999998</v>
      </c>
      <c r="AJ54" s="490">
        <v>0.30217997728000001</v>
      </c>
      <c r="AK54" s="490">
        <v>0.29931241448000001</v>
      </c>
      <c r="AL54" s="490">
        <v>0.29821491445999998</v>
      </c>
      <c r="AM54" s="490">
        <v>0.29808959410000002</v>
      </c>
      <c r="AN54" s="490">
        <v>0.29788938930999997</v>
      </c>
      <c r="AO54" s="490">
        <v>0.30423983098000001</v>
      </c>
      <c r="AP54" s="490">
        <v>0.30061942723000001</v>
      </c>
      <c r="AQ54" s="490">
        <v>0.31782095769000002</v>
      </c>
      <c r="AR54" s="490">
        <v>0.36972464777000003</v>
      </c>
      <c r="AS54" s="490">
        <v>0.37789160659999999</v>
      </c>
      <c r="AT54" s="490">
        <v>0.39778412653</v>
      </c>
      <c r="AU54" s="490">
        <v>0.37466848603000003</v>
      </c>
      <c r="AV54" s="490">
        <v>0.38135737620999999</v>
      </c>
      <c r="AW54" s="490">
        <v>0.38705058648000001</v>
      </c>
      <c r="AX54" s="490">
        <v>0.36979566386000001</v>
      </c>
      <c r="AY54" s="478" t="s">
        <v>1371</v>
      </c>
      <c r="AZ54" s="478" t="s">
        <v>1371</v>
      </c>
      <c r="BA54" s="478" t="s">
        <v>1371</v>
      </c>
      <c r="BB54" s="478" t="s">
        <v>1371</v>
      </c>
      <c r="BC54" s="478" t="s">
        <v>1371</v>
      </c>
      <c r="BD54" s="478" t="s">
        <v>1371</v>
      </c>
      <c r="BE54" s="478" t="s">
        <v>1371</v>
      </c>
      <c r="BF54" s="478" t="s">
        <v>1371</v>
      </c>
      <c r="BG54" s="478" t="s">
        <v>1371</v>
      </c>
      <c r="BH54" s="478" t="s">
        <v>1371</v>
      </c>
      <c r="BI54" s="478" t="s">
        <v>1371</v>
      </c>
      <c r="BJ54" s="377" t="s">
        <v>1371</v>
      </c>
      <c r="BK54" s="377" t="s">
        <v>1371</v>
      </c>
      <c r="BL54" s="377" t="s">
        <v>1371</v>
      </c>
      <c r="BM54" s="377" t="s">
        <v>1371</v>
      </c>
      <c r="BN54" s="377" t="s">
        <v>1371</v>
      </c>
      <c r="BO54" s="377" t="s">
        <v>1371</v>
      </c>
      <c r="BP54" s="377" t="s">
        <v>1371</v>
      </c>
      <c r="BQ54" s="377" t="s">
        <v>1371</v>
      </c>
      <c r="BR54" s="377" t="s">
        <v>1371</v>
      </c>
      <c r="BS54" s="377" t="s">
        <v>1371</v>
      </c>
      <c r="BT54" s="377" t="s">
        <v>1371</v>
      </c>
      <c r="BU54" s="377" t="s">
        <v>1371</v>
      </c>
      <c r="BV54" s="377" t="s">
        <v>1371</v>
      </c>
    </row>
    <row r="55" spans="1:74" ht="11.05" customHeight="1" x14ac:dyDescent="0.2">
      <c r="A55" s="275" t="s">
        <v>1300</v>
      </c>
      <c r="B55" s="577" t="s">
        <v>1105</v>
      </c>
      <c r="C55" s="490">
        <v>2.5804649439</v>
      </c>
      <c r="D55" s="490">
        <v>2.8095363446000001</v>
      </c>
      <c r="E55" s="490">
        <v>2.7899448684000001</v>
      </c>
      <c r="F55" s="490">
        <v>2.3712297528000001</v>
      </c>
      <c r="G55" s="490">
        <v>2.467447693</v>
      </c>
      <c r="H55" s="490">
        <v>2.3034403005000001</v>
      </c>
      <c r="I55" s="490">
        <v>2.3820334687</v>
      </c>
      <c r="J55" s="490">
        <v>2.4500004537</v>
      </c>
      <c r="K55" s="490">
        <v>2.4163457699999999</v>
      </c>
      <c r="L55" s="490">
        <v>1.9741895785000001</v>
      </c>
      <c r="M55" s="490">
        <v>1.8605240824</v>
      </c>
      <c r="N55" s="490">
        <v>1.8288689164</v>
      </c>
      <c r="O55" s="490">
        <v>1.6305156124</v>
      </c>
      <c r="P55" s="490">
        <v>1.4398720975999999</v>
      </c>
      <c r="Q55" s="490">
        <v>1.3638419535999999</v>
      </c>
      <c r="R55" s="490">
        <v>1.075092033</v>
      </c>
      <c r="S55" s="490">
        <v>1.0847634969</v>
      </c>
      <c r="T55" s="490">
        <v>1.1537123284999999</v>
      </c>
      <c r="U55" s="490">
        <v>1.1523259337</v>
      </c>
      <c r="V55" s="490">
        <v>1.2167379454</v>
      </c>
      <c r="W55" s="490">
        <v>1.2574338786000001</v>
      </c>
      <c r="X55" s="490">
        <v>1.2514942726</v>
      </c>
      <c r="Y55" s="490">
        <v>1.2328910967</v>
      </c>
      <c r="Z55" s="490">
        <v>1.2722907233</v>
      </c>
      <c r="AA55" s="490">
        <v>1.2155602577</v>
      </c>
      <c r="AB55" s="490">
        <v>1.2311418349000001</v>
      </c>
      <c r="AC55" s="490">
        <v>1.2724296452999999</v>
      </c>
      <c r="AD55" s="490">
        <v>1.3486400789999999</v>
      </c>
      <c r="AE55" s="490">
        <v>1.4557360847</v>
      </c>
      <c r="AF55" s="490">
        <v>1.6055416427</v>
      </c>
      <c r="AG55" s="490">
        <v>1.8141882678000001</v>
      </c>
      <c r="AH55" s="490">
        <v>1.9480719487</v>
      </c>
      <c r="AI55" s="490">
        <v>1.9175865035999999</v>
      </c>
      <c r="AJ55" s="490">
        <v>1.9709476369000001</v>
      </c>
      <c r="AK55" s="490">
        <v>1.9875176000999999</v>
      </c>
      <c r="AL55" s="490">
        <v>1.8195385824999999</v>
      </c>
      <c r="AM55" s="490">
        <v>1.7343422342000001</v>
      </c>
      <c r="AN55" s="490">
        <v>1.6865747959999999</v>
      </c>
      <c r="AO55" s="490">
        <v>1.5583880923</v>
      </c>
      <c r="AP55" s="490">
        <v>1.5605149363999999</v>
      </c>
      <c r="AQ55" s="490">
        <v>1.6154121627</v>
      </c>
      <c r="AR55" s="490">
        <v>1.6440773639999999</v>
      </c>
      <c r="AS55" s="490">
        <v>1.6580175780999999</v>
      </c>
      <c r="AT55" s="490">
        <v>1.6188540708000001</v>
      </c>
      <c r="AU55" s="490">
        <v>1.6299971455</v>
      </c>
      <c r="AV55" s="490">
        <v>1.6394651182</v>
      </c>
      <c r="AW55" s="490">
        <v>1.6939794867</v>
      </c>
      <c r="AX55" s="490">
        <v>1.6957059355999999</v>
      </c>
      <c r="AY55" s="478" t="s">
        <v>1371</v>
      </c>
      <c r="AZ55" s="478" t="s">
        <v>1371</v>
      </c>
      <c r="BA55" s="478" t="s">
        <v>1371</v>
      </c>
      <c r="BB55" s="478" t="s">
        <v>1371</v>
      </c>
      <c r="BC55" s="478" t="s">
        <v>1371</v>
      </c>
      <c r="BD55" s="478" t="s">
        <v>1371</v>
      </c>
      <c r="BE55" s="478" t="s">
        <v>1371</v>
      </c>
      <c r="BF55" s="478" t="s">
        <v>1371</v>
      </c>
      <c r="BG55" s="478" t="s">
        <v>1371</v>
      </c>
      <c r="BH55" s="478" t="s">
        <v>1371</v>
      </c>
      <c r="BI55" s="478" t="s">
        <v>1371</v>
      </c>
      <c r="BJ55" s="377" t="s">
        <v>1371</v>
      </c>
      <c r="BK55" s="377" t="s">
        <v>1371</v>
      </c>
      <c r="BL55" s="377" t="s">
        <v>1371</v>
      </c>
      <c r="BM55" s="377" t="s">
        <v>1371</v>
      </c>
      <c r="BN55" s="377" t="s">
        <v>1371</v>
      </c>
      <c r="BO55" s="377" t="s">
        <v>1371</v>
      </c>
      <c r="BP55" s="377" t="s">
        <v>1371</v>
      </c>
      <c r="BQ55" s="377" t="s">
        <v>1371</v>
      </c>
      <c r="BR55" s="377" t="s">
        <v>1371</v>
      </c>
      <c r="BS55" s="377" t="s">
        <v>1371</v>
      </c>
      <c r="BT55" s="377" t="s">
        <v>1371</v>
      </c>
      <c r="BU55" s="377" t="s">
        <v>1371</v>
      </c>
      <c r="BV55" s="377" t="s">
        <v>1371</v>
      </c>
    </row>
    <row r="56" spans="1:74" ht="11.05" customHeight="1" x14ac:dyDescent="0.2">
      <c r="A56" s="275" t="s">
        <v>1301</v>
      </c>
      <c r="B56" s="577" t="s">
        <v>1107</v>
      </c>
      <c r="C56" s="490">
        <v>2.0880416290000001</v>
      </c>
      <c r="D56" s="490">
        <v>2.0336471302999999</v>
      </c>
      <c r="E56" s="490">
        <v>2.0078016519999999</v>
      </c>
      <c r="F56" s="490">
        <v>2.0600038450999998</v>
      </c>
      <c r="G56" s="490">
        <v>2.1311924792000001</v>
      </c>
      <c r="H56" s="490">
        <v>2.0469455083999999</v>
      </c>
      <c r="I56" s="490">
        <v>2.0710594136</v>
      </c>
      <c r="J56" s="490">
        <v>1.9751223027</v>
      </c>
      <c r="K56" s="490">
        <v>1.9132866304</v>
      </c>
      <c r="L56" s="490">
        <v>1.7629379494999999</v>
      </c>
      <c r="M56" s="490">
        <v>1.6941138324</v>
      </c>
      <c r="N56" s="490">
        <v>1.5600024978</v>
      </c>
      <c r="O56" s="490">
        <v>1.4007202626999999</v>
      </c>
      <c r="P56" s="490">
        <v>1.3515481040999999</v>
      </c>
      <c r="Q56" s="490">
        <v>1.3134428107</v>
      </c>
      <c r="R56" s="490">
        <v>1.2399638022999999</v>
      </c>
      <c r="S56" s="490">
        <v>1.2114466713000001</v>
      </c>
      <c r="T56" s="490">
        <v>1.1742535753000001</v>
      </c>
      <c r="U56" s="490">
        <v>1.1462699919999999</v>
      </c>
      <c r="V56" s="490">
        <v>1.1139540321000001</v>
      </c>
      <c r="W56" s="490">
        <v>1.0671437341000001</v>
      </c>
      <c r="X56" s="490">
        <v>1.0037417489</v>
      </c>
      <c r="Y56" s="490">
        <v>1.0204317752000001</v>
      </c>
      <c r="Z56" s="490">
        <v>1.0293212516000001</v>
      </c>
      <c r="AA56" s="490">
        <v>1.0489404323</v>
      </c>
      <c r="AB56" s="490">
        <v>1.076527309</v>
      </c>
      <c r="AC56" s="490">
        <v>1.0806203341</v>
      </c>
      <c r="AD56" s="490">
        <v>1.1192829537</v>
      </c>
      <c r="AE56" s="490">
        <v>1.153258815</v>
      </c>
      <c r="AF56" s="490">
        <v>1.2035242568</v>
      </c>
      <c r="AG56" s="490">
        <v>1.2892195376</v>
      </c>
      <c r="AH56" s="490">
        <v>1.3144524692999999</v>
      </c>
      <c r="AI56" s="490">
        <v>1.2846559601</v>
      </c>
      <c r="AJ56" s="490">
        <v>1.2290678264999999</v>
      </c>
      <c r="AK56" s="490">
        <v>1.2200739784000001</v>
      </c>
      <c r="AL56" s="490">
        <v>1.1008877175</v>
      </c>
      <c r="AM56" s="490">
        <v>1.2056773829</v>
      </c>
      <c r="AN56" s="490">
        <v>1.2738146283</v>
      </c>
      <c r="AO56" s="490">
        <v>1.2859260167</v>
      </c>
      <c r="AP56" s="490">
        <v>1.4076832664000001</v>
      </c>
      <c r="AQ56" s="490">
        <v>1.348819902</v>
      </c>
      <c r="AR56" s="490">
        <v>1.3790688564</v>
      </c>
      <c r="AS56" s="490">
        <v>1.4305326642</v>
      </c>
      <c r="AT56" s="490">
        <v>1.4108858928000001</v>
      </c>
      <c r="AU56" s="490">
        <v>1.4150939406</v>
      </c>
      <c r="AV56" s="490">
        <v>1.3680711048</v>
      </c>
      <c r="AW56" s="490">
        <v>1.3230745370999999</v>
      </c>
      <c r="AX56" s="490">
        <v>1.2838812461</v>
      </c>
      <c r="AY56" s="478" t="s">
        <v>1371</v>
      </c>
      <c r="AZ56" s="478" t="s">
        <v>1371</v>
      </c>
      <c r="BA56" s="478" t="s">
        <v>1371</v>
      </c>
      <c r="BB56" s="478" t="s">
        <v>1371</v>
      </c>
      <c r="BC56" s="478" t="s">
        <v>1371</v>
      </c>
      <c r="BD56" s="478" t="s">
        <v>1371</v>
      </c>
      <c r="BE56" s="478" t="s">
        <v>1371</v>
      </c>
      <c r="BF56" s="478" t="s">
        <v>1371</v>
      </c>
      <c r="BG56" s="478" t="s">
        <v>1371</v>
      </c>
      <c r="BH56" s="478" t="s">
        <v>1371</v>
      </c>
      <c r="BI56" s="478" t="s">
        <v>1371</v>
      </c>
      <c r="BJ56" s="377" t="s">
        <v>1371</v>
      </c>
      <c r="BK56" s="377" t="s">
        <v>1371</v>
      </c>
      <c r="BL56" s="377" t="s">
        <v>1371</v>
      </c>
      <c r="BM56" s="377" t="s">
        <v>1371</v>
      </c>
      <c r="BN56" s="377" t="s">
        <v>1371</v>
      </c>
      <c r="BO56" s="377" t="s">
        <v>1371</v>
      </c>
      <c r="BP56" s="377" t="s">
        <v>1371</v>
      </c>
      <c r="BQ56" s="377" t="s">
        <v>1371</v>
      </c>
      <c r="BR56" s="377" t="s">
        <v>1371</v>
      </c>
      <c r="BS56" s="377" t="s">
        <v>1371</v>
      </c>
      <c r="BT56" s="377" t="s">
        <v>1371</v>
      </c>
      <c r="BU56" s="377" t="s">
        <v>1371</v>
      </c>
      <c r="BV56" s="377" t="s">
        <v>1371</v>
      </c>
    </row>
    <row r="57" spans="1:74" ht="11.05" customHeight="1" x14ac:dyDescent="0.2">
      <c r="A57" s="275" t="s">
        <v>1302</v>
      </c>
      <c r="B57" s="577" t="s">
        <v>1109</v>
      </c>
      <c r="C57" s="490">
        <v>8.8780242192000001E-3</v>
      </c>
      <c r="D57" s="490">
        <v>8.7914273843000008E-3</v>
      </c>
      <c r="E57" s="490">
        <v>8.5185329238000006E-3</v>
      </c>
      <c r="F57" s="490">
        <v>8.0464332823999996E-3</v>
      </c>
      <c r="G57" s="490">
        <v>7.8833068792000006E-3</v>
      </c>
      <c r="H57" s="490">
        <v>8.7949827051000008E-3</v>
      </c>
      <c r="I57" s="490">
        <v>1.064165748E-2</v>
      </c>
      <c r="J57" s="490">
        <v>1.2606271041000001E-2</v>
      </c>
      <c r="K57" s="490">
        <v>1.4097417749E-2</v>
      </c>
      <c r="L57" s="490">
        <v>1.5580025152E-2</v>
      </c>
      <c r="M57" s="490">
        <v>1.4830625311E-2</v>
      </c>
      <c r="N57" s="490">
        <v>1.5931324071000001E-2</v>
      </c>
      <c r="O57" s="490">
        <v>1.5392478857E-2</v>
      </c>
      <c r="P57" s="490">
        <v>1.3386853088E-2</v>
      </c>
      <c r="Q57" s="490">
        <v>1.0880599531E-2</v>
      </c>
      <c r="R57" s="490">
        <v>9.8604515381999994E-3</v>
      </c>
      <c r="S57" s="490">
        <v>9.2461353015999993E-3</v>
      </c>
      <c r="T57" s="490">
        <v>9.1560555704999994E-3</v>
      </c>
      <c r="U57" s="490">
        <v>8.6672947893999992E-3</v>
      </c>
      <c r="V57" s="490">
        <v>8.1182888438999998E-3</v>
      </c>
      <c r="W57" s="490">
        <v>8.0201926872000007E-3</v>
      </c>
      <c r="X57" s="490">
        <v>8.1440650559000006E-3</v>
      </c>
      <c r="Y57" s="490">
        <v>7.8069479571999997E-3</v>
      </c>
      <c r="Z57" s="490">
        <v>7.4906559586000003E-3</v>
      </c>
      <c r="AA57" s="490">
        <v>7.1307079237000002E-3</v>
      </c>
      <c r="AB57" s="490">
        <v>7.093060973E-3</v>
      </c>
      <c r="AC57" s="490">
        <v>7.2767638896999998E-3</v>
      </c>
      <c r="AD57" s="490">
        <v>6.9495172241000004E-3</v>
      </c>
      <c r="AE57" s="490">
        <v>6.6358980262999998E-3</v>
      </c>
      <c r="AF57" s="490">
        <v>6.5473843178999996E-3</v>
      </c>
      <c r="AG57" s="490">
        <v>7.1466739841000004E-3</v>
      </c>
      <c r="AH57" s="490">
        <v>8.6554006553000006E-3</v>
      </c>
      <c r="AI57" s="490">
        <v>9.7885415457000004E-3</v>
      </c>
      <c r="AJ57" s="490">
        <v>1.0150656892000001E-2</v>
      </c>
      <c r="AK57" s="490">
        <v>9.3115784656000004E-3</v>
      </c>
      <c r="AL57" s="490">
        <v>9.3706776030999996E-3</v>
      </c>
      <c r="AM57" s="490">
        <v>7.7499126017E-3</v>
      </c>
      <c r="AN57" s="490">
        <v>5.8931591494000004E-3</v>
      </c>
      <c r="AO57" s="490">
        <v>4.804497982E-3</v>
      </c>
      <c r="AP57" s="490">
        <v>2.9718357274999998E-3</v>
      </c>
      <c r="AQ57" s="490">
        <v>3.5023733957000001E-3</v>
      </c>
      <c r="AR57" s="490">
        <v>4.2789592399999996E-3</v>
      </c>
      <c r="AS57" s="490">
        <v>4.8937902625000003E-3</v>
      </c>
      <c r="AT57" s="490">
        <v>5.3239080447000002E-3</v>
      </c>
      <c r="AU57" s="490">
        <v>5.8236366282999998E-3</v>
      </c>
      <c r="AV57" s="490">
        <v>6.8553452846000004E-3</v>
      </c>
      <c r="AW57" s="490">
        <v>7.6138287509999996E-3</v>
      </c>
      <c r="AX57" s="490">
        <v>7.8966670411999996E-3</v>
      </c>
      <c r="AY57" s="478" t="s">
        <v>1371</v>
      </c>
      <c r="AZ57" s="478" t="s">
        <v>1371</v>
      </c>
      <c r="BA57" s="478" t="s">
        <v>1371</v>
      </c>
      <c r="BB57" s="478" t="s">
        <v>1371</v>
      </c>
      <c r="BC57" s="478" t="s">
        <v>1371</v>
      </c>
      <c r="BD57" s="478" t="s">
        <v>1371</v>
      </c>
      <c r="BE57" s="478" t="s">
        <v>1371</v>
      </c>
      <c r="BF57" s="478" t="s">
        <v>1371</v>
      </c>
      <c r="BG57" s="478" t="s">
        <v>1371</v>
      </c>
      <c r="BH57" s="478" t="s">
        <v>1371</v>
      </c>
      <c r="BI57" s="478" t="s">
        <v>1371</v>
      </c>
      <c r="BJ57" s="377" t="s">
        <v>1371</v>
      </c>
      <c r="BK57" s="377" t="s">
        <v>1371</v>
      </c>
      <c r="BL57" s="377" t="s">
        <v>1371</v>
      </c>
      <c r="BM57" s="377" t="s">
        <v>1371</v>
      </c>
      <c r="BN57" s="377" t="s">
        <v>1371</v>
      </c>
      <c r="BO57" s="377" t="s">
        <v>1371</v>
      </c>
      <c r="BP57" s="377" t="s">
        <v>1371</v>
      </c>
      <c r="BQ57" s="377" t="s">
        <v>1371</v>
      </c>
      <c r="BR57" s="377" t="s">
        <v>1371</v>
      </c>
      <c r="BS57" s="377" t="s">
        <v>1371</v>
      </c>
      <c r="BT57" s="377" t="s">
        <v>1371</v>
      </c>
      <c r="BU57" s="377" t="s">
        <v>1371</v>
      </c>
      <c r="BV57" s="377" t="s">
        <v>1371</v>
      </c>
    </row>
    <row r="58" spans="1:74" ht="11.05" customHeight="1" x14ac:dyDescent="0.2">
      <c r="A58" s="275" t="s">
        <v>1303</v>
      </c>
      <c r="B58" s="577" t="s">
        <v>1111</v>
      </c>
      <c r="C58" s="490">
        <v>1.8503269443000001</v>
      </c>
      <c r="D58" s="490">
        <v>1.8040684202999999</v>
      </c>
      <c r="E58" s="490">
        <v>1.7456647412999999</v>
      </c>
      <c r="F58" s="490">
        <v>1.6776040641000001</v>
      </c>
      <c r="G58" s="490">
        <v>1.6648105784</v>
      </c>
      <c r="H58" s="490">
        <v>1.6681011685</v>
      </c>
      <c r="I58" s="490">
        <v>1.6875936877</v>
      </c>
      <c r="J58" s="490">
        <v>1.6889771354000001</v>
      </c>
      <c r="K58" s="490">
        <v>1.6505996203</v>
      </c>
      <c r="L58" s="490">
        <v>1.5840400703999999</v>
      </c>
      <c r="M58" s="490">
        <v>1.5082944963</v>
      </c>
      <c r="N58" s="490">
        <v>1.4522127217</v>
      </c>
      <c r="O58" s="490">
        <v>1.4213534499</v>
      </c>
      <c r="P58" s="490">
        <v>1.3630192910000001</v>
      </c>
      <c r="Q58" s="490">
        <v>1.3527365827</v>
      </c>
      <c r="R58" s="490">
        <v>1.3306982623000001</v>
      </c>
      <c r="S58" s="490">
        <v>1.317134746</v>
      </c>
      <c r="T58" s="490">
        <v>1.2840282389</v>
      </c>
      <c r="U58" s="490">
        <v>1.2838874801</v>
      </c>
      <c r="V58" s="490">
        <v>1.2749024801</v>
      </c>
      <c r="W58" s="490">
        <v>1.2649607489000001</v>
      </c>
      <c r="X58" s="490">
        <v>1.2795805291</v>
      </c>
      <c r="Y58" s="490">
        <v>1.2924200853000001</v>
      </c>
      <c r="Z58" s="490">
        <v>1.2818728031</v>
      </c>
      <c r="AA58" s="490">
        <v>1.2663038339999999</v>
      </c>
      <c r="AB58" s="490">
        <v>1.2571572547000001</v>
      </c>
      <c r="AC58" s="490">
        <v>1.2329185443999999</v>
      </c>
      <c r="AD58" s="490">
        <v>1.2366995418</v>
      </c>
      <c r="AE58" s="490">
        <v>1.2566426851000001</v>
      </c>
      <c r="AF58" s="490">
        <v>1.2427328236999999</v>
      </c>
      <c r="AG58" s="490">
        <v>1.2809695039</v>
      </c>
      <c r="AH58" s="490">
        <v>1.3135817477</v>
      </c>
      <c r="AI58" s="490">
        <v>1.3359656203000001</v>
      </c>
      <c r="AJ58" s="490">
        <v>1.3815484034000001</v>
      </c>
      <c r="AK58" s="490">
        <v>1.3898626842999999</v>
      </c>
      <c r="AL58" s="490">
        <v>1.4136697439999999</v>
      </c>
      <c r="AM58" s="490">
        <v>1.4202047394999999</v>
      </c>
      <c r="AN58" s="490">
        <v>1.4315958161</v>
      </c>
      <c r="AO58" s="490">
        <v>1.4516351041</v>
      </c>
      <c r="AP58" s="490">
        <v>1.4481747491000001</v>
      </c>
      <c r="AQ58" s="490">
        <v>1.4526348926999999</v>
      </c>
      <c r="AR58" s="490">
        <v>1.4750459609</v>
      </c>
      <c r="AS58" s="490">
        <v>1.4925877970999999</v>
      </c>
      <c r="AT58" s="490">
        <v>1.5097340233000001</v>
      </c>
      <c r="AU58" s="490">
        <v>1.5158267400000001</v>
      </c>
      <c r="AV58" s="490">
        <v>1.511423001</v>
      </c>
      <c r="AW58" s="490">
        <v>1.4912542656000001</v>
      </c>
      <c r="AX58" s="490">
        <v>1.4906362809</v>
      </c>
      <c r="AY58" s="478" t="s">
        <v>1371</v>
      </c>
      <c r="AZ58" s="478" t="s">
        <v>1371</v>
      </c>
      <c r="BA58" s="478" t="s">
        <v>1371</v>
      </c>
      <c r="BB58" s="478" t="s">
        <v>1371</v>
      </c>
      <c r="BC58" s="478" t="s">
        <v>1371</v>
      </c>
      <c r="BD58" s="478" t="s">
        <v>1371</v>
      </c>
      <c r="BE58" s="478" t="s">
        <v>1371</v>
      </c>
      <c r="BF58" s="478" t="s">
        <v>1371</v>
      </c>
      <c r="BG58" s="478" t="s">
        <v>1371</v>
      </c>
      <c r="BH58" s="478" t="s">
        <v>1371</v>
      </c>
      <c r="BI58" s="478" t="s">
        <v>1371</v>
      </c>
      <c r="BJ58" s="377" t="s">
        <v>1371</v>
      </c>
      <c r="BK58" s="377" t="s">
        <v>1371</v>
      </c>
      <c r="BL58" s="377" t="s">
        <v>1371</v>
      </c>
      <c r="BM58" s="377" t="s">
        <v>1371</v>
      </c>
      <c r="BN58" s="377" t="s">
        <v>1371</v>
      </c>
      <c r="BO58" s="377" t="s">
        <v>1371</v>
      </c>
      <c r="BP58" s="377" t="s">
        <v>1371</v>
      </c>
      <c r="BQ58" s="377" t="s">
        <v>1371</v>
      </c>
      <c r="BR58" s="377" t="s">
        <v>1371</v>
      </c>
      <c r="BS58" s="377" t="s">
        <v>1371</v>
      </c>
      <c r="BT58" s="377" t="s">
        <v>1371</v>
      </c>
      <c r="BU58" s="377" t="s">
        <v>1371</v>
      </c>
      <c r="BV58" s="377" t="s">
        <v>1371</v>
      </c>
    </row>
    <row r="59" spans="1:74" ht="11.05" customHeight="1" x14ac:dyDescent="0.2">
      <c r="A59" s="275" t="s">
        <v>1304</v>
      </c>
      <c r="B59" s="577" t="s">
        <v>1262</v>
      </c>
      <c r="C59" s="490">
        <v>1.3282822282</v>
      </c>
      <c r="D59" s="490">
        <v>1.285070361</v>
      </c>
      <c r="E59" s="490">
        <v>1.1751826878</v>
      </c>
      <c r="F59" s="490">
        <v>1.1760405065999999</v>
      </c>
      <c r="G59" s="490">
        <v>1.1794488647000001</v>
      </c>
      <c r="H59" s="490">
        <v>0.99422553397000002</v>
      </c>
      <c r="I59" s="490">
        <v>0.98112990437000003</v>
      </c>
      <c r="J59" s="490">
        <v>0.90446106800000003</v>
      </c>
      <c r="K59" s="490">
        <v>0.81230882002000004</v>
      </c>
      <c r="L59" s="490">
        <v>0.73918558593000006</v>
      </c>
      <c r="M59" s="490">
        <v>0.69642727115000003</v>
      </c>
      <c r="N59" s="490">
        <v>0.64644051837000005</v>
      </c>
      <c r="O59" s="490">
        <v>0.63564625179000001</v>
      </c>
      <c r="P59" s="490">
        <v>0.65257306051999997</v>
      </c>
      <c r="Q59" s="490">
        <v>0.64388006402999998</v>
      </c>
      <c r="R59" s="490">
        <v>0.62963692114000003</v>
      </c>
      <c r="S59" s="490">
        <v>0.64180184260999995</v>
      </c>
      <c r="T59" s="490">
        <v>0.62974165441999996</v>
      </c>
      <c r="U59" s="490">
        <v>0.59855984844999999</v>
      </c>
      <c r="V59" s="490">
        <v>0.57686287844999995</v>
      </c>
      <c r="W59" s="490">
        <v>0.53388377981000001</v>
      </c>
      <c r="X59" s="490">
        <v>0.50743040376000004</v>
      </c>
      <c r="Y59" s="490">
        <v>0.49657107133</v>
      </c>
      <c r="Z59" s="490">
        <v>0.49394343067000002</v>
      </c>
      <c r="AA59" s="490">
        <v>0.48136901395999998</v>
      </c>
      <c r="AB59" s="490">
        <v>0.48741461862000002</v>
      </c>
      <c r="AC59" s="490">
        <v>0.52402538452000003</v>
      </c>
      <c r="AD59" s="490">
        <v>0.57830649090999997</v>
      </c>
      <c r="AE59" s="490">
        <v>0.60232057319999999</v>
      </c>
      <c r="AF59" s="490">
        <v>0.63266348191999999</v>
      </c>
      <c r="AG59" s="490">
        <v>0.65314159691999996</v>
      </c>
      <c r="AH59" s="490">
        <v>0.73920412979000005</v>
      </c>
      <c r="AI59" s="490">
        <v>0.73341133921000001</v>
      </c>
      <c r="AJ59" s="490">
        <v>0.74841030210000004</v>
      </c>
      <c r="AK59" s="490">
        <v>0.72057018722999999</v>
      </c>
      <c r="AL59" s="490">
        <v>0.73102206809000003</v>
      </c>
      <c r="AM59" s="490">
        <v>0.72638626477000001</v>
      </c>
      <c r="AN59" s="490">
        <v>0.72036324651000005</v>
      </c>
      <c r="AO59" s="490">
        <v>0.72085972502999995</v>
      </c>
      <c r="AP59" s="490">
        <v>0.72568180133000004</v>
      </c>
      <c r="AQ59" s="490">
        <v>0.74080512963</v>
      </c>
      <c r="AR59" s="490">
        <v>0.76846597004999995</v>
      </c>
      <c r="AS59" s="490">
        <v>0.79044787541999995</v>
      </c>
      <c r="AT59" s="490">
        <v>0.83947239121999995</v>
      </c>
      <c r="AU59" s="490">
        <v>0.82740637622000002</v>
      </c>
      <c r="AV59" s="490">
        <v>0.77525354138000002</v>
      </c>
      <c r="AW59" s="490">
        <v>0.75945275321000005</v>
      </c>
      <c r="AX59" s="490">
        <v>0.73793026837999998</v>
      </c>
      <c r="AY59" s="478" t="s">
        <v>1371</v>
      </c>
      <c r="AZ59" s="478" t="s">
        <v>1371</v>
      </c>
      <c r="BA59" s="478" t="s">
        <v>1371</v>
      </c>
      <c r="BB59" s="478" t="s">
        <v>1371</v>
      </c>
      <c r="BC59" s="478" t="s">
        <v>1371</v>
      </c>
      <c r="BD59" s="478" t="s">
        <v>1371</v>
      </c>
      <c r="BE59" s="478" t="s">
        <v>1371</v>
      </c>
      <c r="BF59" s="478" t="s">
        <v>1371</v>
      </c>
      <c r="BG59" s="478" t="s">
        <v>1371</v>
      </c>
      <c r="BH59" s="478" t="s">
        <v>1371</v>
      </c>
      <c r="BI59" s="478" t="s">
        <v>1371</v>
      </c>
      <c r="BJ59" s="377" t="s">
        <v>1371</v>
      </c>
      <c r="BK59" s="377" t="s">
        <v>1371</v>
      </c>
      <c r="BL59" s="377" t="s">
        <v>1371</v>
      </c>
      <c r="BM59" s="377" t="s">
        <v>1371</v>
      </c>
      <c r="BN59" s="377" t="s">
        <v>1371</v>
      </c>
      <c r="BO59" s="377" t="s">
        <v>1371</v>
      </c>
      <c r="BP59" s="377" t="s">
        <v>1371</v>
      </c>
      <c r="BQ59" s="377" t="s">
        <v>1371</v>
      </c>
      <c r="BR59" s="377" t="s">
        <v>1371</v>
      </c>
      <c r="BS59" s="377" t="s">
        <v>1371</v>
      </c>
      <c r="BT59" s="377" t="s">
        <v>1371</v>
      </c>
      <c r="BU59" s="377" t="s">
        <v>1371</v>
      </c>
      <c r="BV59" s="377" t="s">
        <v>1371</v>
      </c>
    </row>
    <row r="60" spans="1:74" ht="11.05" customHeight="1" x14ac:dyDescent="0.2">
      <c r="A60" s="171"/>
      <c r="B60" s="643"/>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918"/>
      <c r="AZ60" s="918"/>
      <c r="BA60" s="918"/>
      <c r="BB60" s="918"/>
      <c r="BC60" s="918"/>
      <c r="BD60" s="918"/>
      <c r="BE60" s="918"/>
      <c r="BF60" s="918"/>
      <c r="BG60" s="918"/>
      <c r="BH60" s="918"/>
      <c r="BI60" s="918"/>
      <c r="BJ60" s="376"/>
      <c r="BK60" s="376"/>
      <c r="BL60" s="376"/>
      <c r="BM60" s="376"/>
      <c r="BN60" s="376"/>
      <c r="BO60" s="376"/>
      <c r="BP60" s="376"/>
      <c r="BQ60" s="376"/>
      <c r="BR60" s="376"/>
      <c r="BS60" s="376"/>
      <c r="BT60" s="376"/>
      <c r="BU60" s="376"/>
      <c r="BV60" s="376"/>
    </row>
    <row r="61" spans="1:74" ht="11.05" customHeight="1" x14ac:dyDescent="0.2">
      <c r="A61" s="171"/>
      <c r="B61" s="37" t="s">
        <v>1305</v>
      </c>
      <c r="C61" s="653"/>
      <c r="D61" s="653"/>
      <c r="E61" s="653"/>
      <c r="F61" s="653"/>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919"/>
      <c r="AZ61" s="919"/>
      <c r="BA61" s="919"/>
      <c r="BB61" s="919"/>
      <c r="BC61" s="919"/>
      <c r="BD61" s="919"/>
      <c r="BE61" s="919"/>
      <c r="BF61" s="919"/>
      <c r="BG61" s="919"/>
      <c r="BH61" s="919"/>
      <c r="BI61" s="919"/>
      <c r="BJ61" s="376"/>
      <c r="BK61" s="376"/>
      <c r="BL61" s="376"/>
      <c r="BM61" s="376"/>
      <c r="BN61" s="376"/>
      <c r="BO61" s="376"/>
      <c r="BP61" s="376"/>
      <c r="BQ61" s="376"/>
      <c r="BR61" s="376"/>
      <c r="BS61" s="376"/>
      <c r="BT61" s="376"/>
      <c r="BU61" s="376"/>
      <c r="BV61" s="376"/>
    </row>
    <row r="62" spans="1:74" ht="11.05" customHeight="1" x14ac:dyDescent="0.2">
      <c r="A62" s="275" t="s">
        <v>1306</v>
      </c>
      <c r="B62" s="577" t="s">
        <v>1103</v>
      </c>
      <c r="C62" s="490">
        <v>-10.120967890999999</v>
      </c>
      <c r="D62" s="490">
        <v>-9.9319174157999992</v>
      </c>
      <c r="E62" s="490">
        <v>-9.9466874180999998</v>
      </c>
      <c r="F62" s="490">
        <v>-9.9872031004000004</v>
      </c>
      <c r="G62" s="490">
        <v>-9.8895252941000003</v>
      </c>
      <c r="H62" s="490">
        <v>-9.9847492403999993</v>
      </c>
      <c r="I62" s="490">
        <v>-10.260284970000001</v>
      </c>
      <c r="J62" s="490">
        <v>-10.367696347000001</v>
      </c>
      <c r="K62" s="490">
        <v>-9.9037756362000007</v>
      </c>
      <c r="L62" s="490">
        <v>-9.0607525072000001</v>
      </c>
      <c r="M62" s="490">
        <v>-8.1788103417000002</v>
      </c>
      <c r="N62" s="490">
        <v>-7.7327275858000002</v>
      </c>
      <c r="O62" s="490">
        <v>-7.7814558788000001</v>
      </c>
      <c r="P62" s="490">
        <v>-7.6891063722000004</v>
      </c>
      <c r="Q62" s="490">
        <v>-7.5161224998999998</v>
      </c>
      <c r="R62" s="490">
        <v>-7.7086635085999999</v>
      </c>
      <c r="S62" s="490">
        <v>-8.0959728635000001</v>
      </c>
      <c r="T62" s="490">
        <v>-8.5364533936000004</v>
      </c>
      <c r="U62" s="490">
        <v>-8.9976888899999992</v>
      </c>
      <c r="V62" s="490">
        <v>-9.0956160167999993</v>
      </c>
      <c r="W62" s="490">
        <v>-8.7728039783000007</v>
      </c>
      <c r="X62" s="490">
        <v>-8.5244444982999994</v>
      </c>
      <c r="Y62" s="490">
        <v>-8.6097467367</v>
      </c>
      <c r="Z62" s="490">
        <v>-8.9526190431000003</v>
      </c>
      <c r="AA62" s="490">
        <v>-9.4494326134000008</v>
      </c>
      <c r="AB62" s="490">
        <v>-10.169652028</v>
      </c>
      <c r="AC62" s="490">
        <v>-10.69405257</v>
      </c>
      <c r="AD62" s="490">
        <v>-11.256016847</v>
      </c>
      <c r="AE62" s="490">
        <v>-11.895683539</v>
      </c>
      <c r="AF62" s="490">
        <v>-12.042614959</v>
      </c>
      <c r="AG62" s="490">
        <v>-11.846169131</v>
      </c>
      <c r="AH62" s="490">
        <v>-11.527906564</v>
      </c>
      <c r="AI62" s="490">
        <v>-11.376459825</v>
      </c>
      <c r="AJ62" s="490">
        <v>-11.108782582</v>
      </c>
      <c r="AK62" s="490">
        <v>-10.532057253</v>
      </c>
      <c r="AL62" s="490">
        <v>-10.090201421</v>
      </c>
      <c r="AM62" s="490">
        <v>-11.124044694</v>
      </c>
      <c r="AN62" s="490">
        <v>-12.178815796</v>
      </c>
      <c r="AO62" s="490">
        <v>-13.045153675</v>
      </c>
      <c r="AP62" s="490">
        <v>-13.600972824999999</v>
      </c>
      <c r="AQ62" s="490">
        <v>-13.990698298</v>
      </c>
      <c r="AR62" s="490">
        <v>-15.265576935</v>
      </c>
      <c r="AS62" s="490">
        <v>-14.829898092000001</v>
      </c>
      <c r="AT62" s="490">
        <v>-14.402563814000001</v>
      </c>
      <c r="AU62" s="490">
        <v>-13.915924605000001</v>
      </c>
      <c r="AV62" s="490">
        <v>-13.396225475</v>
      </c>
      <c r="AW62" s="490">
        <v>-12.841946666</v>
      </c>
      <c r="AX62" s="490">
        <v>-12.314805056999999</v>
      </c>
      <c r="AY62" s="478" t="s">
        <v>1371</v>
      </c>
      <c r="AZ62" s="478" t="s">
        <v>1371</v>
      </c>
      <c r="BA62" s="478" t="s">
        <v>1371</v>
      </c>
      <c r="BB62" s="478" t="s">
        <v>1371</v>
      </c>
      <c r="BC62" s="478" t="s">
        <v>1371</v>
      </c>
      <c r="BD62" s="478" t="s">
        <v>1371</v>
      </c>
      <c r="BE62" s="478" t="s">
        <v>1371</v>
      </c>
      <c r="BF62" s="478" t="s">
        <v>1371</v>
      </c>
      <c r="BG62" s="478" t="s">
        <v>1371</v>
      </c>
      <c r="BH62" s="478" t="s">
        <v>1371</v>
      </c>
      <c r="BI62" s="478" t="s">
        <v>1371</v>
      </c>
      <c r="BJ62" s="377" t="s">
        <v>1371</v>
      </c>
      <c r="BK62" s="377" t="s">
        <v>1371</v>
      </c>
      <c r="BL62" s="377" t="s">
        <v>1371</v>
      </c>
      <c r="BM62" s="377" t="s">
        <v>1371</v>
      </c>
      <c r="BN62" s="377" t="s">
        <v>1371</v>
      </c>
      <c r="BO62" s="377" t="s">
        <v>1371</v>
      </c>
      <c r="BP62" s="377" t="s">
        <v>1371</v>
      </c>
      <c r="BQ62" s="377" t="s">
        <v>1371</v>
      </c>
      <c r="BR62" s="377" t="s">
        <v>1371</v>
      </c>
      <c r="BS62" s="377" t="s">
        <v>1371</v>
      </c>
      <c r="BT62" s="377" t="s">
        <v>1371</v>
      </c>
      <c r="BU62" s="377" t="s">
        <v>1371</v>
      </c>
      <c r="BV62" s="377" t="s">
        <v>1371</v>
      </c>
    </row>
    <row r="63" spans="1:74" ht="11.05" customHeight="1" x14ac:dyDescent="0.2">
      <c r="A63" s="275" t="s">
        <v>1307</v>
      </c>
      <c r="B63" s="577" t="s">
        <v>1105</v>
      </c>
      <c r="C63" s="490">
        <v>-42.019885357</v>
      </c>
      <c r="D63" s="490">
        <v>-44.450018278999998</v>
      </c>
      <c r="E63" s="490">
        <v>-44.280589456999998</v>
      </c>
      <c r="F63" s="490">
        <v>-41.628956393999999</v>
      </c>
      <c r="G63" s="490">
        <v>-38.010390301999998</v>
      </c>
      <c r="H63" s="490">
        <v>-35.574901410000002</v>
      </c>
      <c r="I63" s="490">
        <v>-35.619025334</v>
      </c>
      <c r="J63" s="490">
        <v>-38.797185691000003</v>
      </c>
      <c r="K63" s="490">
        <v>-42.258796502000003</v>
      </c>
      <c r="L63" s="490">
        <v>-43.222103515999997</v>
      </c>
      <c r="M63" s="490">
        <v>-43.844243460999998</v>
      </c>
      <c r="N63" s="490">
        <v>-48.789335104000003</v>
      </c>
      <c r="O63" s="490">
        <v>-51.954672125000002</v>
      </c>
      <c r="P63" s="490">
        <v>-49.884458874000003</v>
      </c>
      <c r="Q63" s="490">
        <v>-45.959474733</v>
      </c>
      <c r="R63" s="490">
        <v>-41.667587703999999</v>
      </c>
      <c r="S63" s="490">
        <v>-38.781759121</v>
      </c>
      <c r="T63" s="490">
        <v>-37.008278373000003</v>
      </c>
      <c r="U63" s="490">
        <v>-37.411320666000002</v>
      </c>
      <c r="V63" s="490">
        <v>-41.349094870999998</v>
      </c>
      <c r="W63" s="490">
        <v>-45.151433961999999</v>
      </c>
      <c r="X63" s="490">
        <v>-47.488648030999997</v>
      </c>
      <c r="Y63" s="490">
        <v>-45.899312426999998</v>
      </c>
      <c r="Z63" s="490">
        <v>-43.891657776000002</v>
      </c>
      <c r="AA63" s="490">
        <v>-43.976324577</v>
      </c>
      <c r="AB63" s="490">
        <v>-42.117965394000002</v>
      </c>
      <c r="AC63" s="490">
        <v>-38.238007637000003</v>
      </c>
      <c r="AD63" s="490">
        <v>-34.844244713999998</v>
      </c>
      <c r="AE63" s="490">
        <v>-35.824251459999999</v>
      </c>
      <c r="AF63" s="490">
        <v>-42.425099304</v>
      </c>
      <c r="AG63" s="490">
        <v>-46.662606406999998</v>
      </c>
      <c r="AH63" s="490">
        <v>-48.945318606000001</v>
      </c>
      <c r="AI63" s="490">
        <v>-54.671870527999999</v>
      </c>
      <c r="AJ63" s="490">
        <v>-60.451787951999997</v>
      </c>
      <c r="AK63" s="490">
        <v>-59.176915768000001</v>
      </c>
      <c r="AL63" s="490">
        <v>-62.663980883999997</v>
      </c>
      <c r="AM63" s="490">
        <v>-60.067645753999997</v>
      </c>
      <c r="AN63" s="490">
        <v>-60.801553917</v>
      </c>
      <c r="AO63" s="490">
        <v>-59.961991253999997</v>
      </c>
      <c r="AP63" s="490">
        <v>-54.931162024999999</v>
      </c>
      <c r="AQ63" s="490">
        <v>-55.707087975</v>
      </c>
      <c r="AR63" s="490">
        <v>-59.473255919000003</v>
      </c>
      <c r="AS63" s="490">
        <v>-59.299298503999999</v>
      </c>
      <c r="AT63" s="490">
        <v>-58.072069104000001</v>
      </c>
      <c r="AU63" s="490">
        <v>-56.404103990000003</v>
      </c>
      <c r="AV63" s="490">
        <v>-54.511732983999998</v>
      </c>
      <c r="AW63" s="490">
        <v>-52.366663645999999</v>
      </c>
      <c r="AX63" s="490">
        <v>-50.151663827</v>
      </c>
      <c r="AY63" s="478" t="s">
        <v>1371</v>
      </c>
      <c r="AZ63" s="478" t="s">
        <v>1371</v>
      </c>
      <c r="BA63" s="478" t="s">
        <v>1371</v>
      </c>
      <c r="BB63" s="478" t="s">
        <v>1371</v>
      </c>
      <c r="BC63" s="478" t="s">
        <v>1371</v>
      </c>
      <c r="BD63" s="478" t="s">
        <v>1371</v>
      </c>
      <c r="BE63" s="478" t="s">
        <v>1371</v>
      </c>
      <c r="BF63" s="478" t="s">
        <v>1371</v>
      </c>
      <c r="BG63" s="478" t="s">
        <v>1371</v>
      </c>
      <c r="BH63" s="478" t="s">
        <v>1371</v>
      </c>
      <c r="BI63" s="478" t="s">
        <v>1371</v>
      </c>
      <c r="BJ63" s="377" t="s">
        <v>1371</v>
      </c>
      <c r="BK63" s="377" t="s">
        <v>1371</v>
      </c>
      <c r="BL63" s="377" t="s">
        <v>1371</v>
      </c>
      <c r="BM63" s="377" t="s">
        <v>1371</v>
      </c>
      <c r="BN63" s="377" t="s">
        <v>1371</v>
      </c>
      <c r="BO63" s="377" t="s">
        <v>1371</v>
      </c>
      <c r="BP63" s="377" t="s">
        <v>1371</v>
      </c>
      <c r="BQ63" s="377" t="s">
        <v>1371</v>
      </c>
      <c r="BR63" s="377" t="s">
        <v>1371</v>
      </c>
      <c r="BS63" s="377" t="s">
        <v>1371</v>
      </c>
      <c r="BT63" s="377" t="s">
        <v>1371</v>
      </c>
      <c r="BU63" s="377" t="s">
        <v>1371</v>
      </c>
      <c r="BV63" s="377" t="s">
        <v>1371</v>
      </c>
    </row>
    <row r="64" spans="1:74" ht="11.05" customHeight="1" x14ac:dyDescent="0.2">
      <c r="A64" s="275" t="s">
        <v>1308</v>
      </c>
      <c r="B64" s="577" t="s">
        <v>1107</v>
      </c>
      <c r="C64" s="490">
        <v>-58.019081253000003</v>
      </c>
      <c r="D64" s="490">
        <v>-60.198675598999998</v>
      </c>
      <c r="E64" s="490">
        <v>-61.199953602000001</v>
      </c>
      <c r="F64" s="490">
        <v>-59.609815068000003</v>
      </c>
      <c r="G64" s="490">
        <v>-58.219615947000001</v>
      </c>
      <c r="H64" s="490">
        <v>-60.362574162999998</v>
      </c>
      <c r="I64" s="490">
        <v>-65.074520891999995</v>
      </c>
      <c r="J64" s="490">
        <v>-70.802394711000005</v>
      </c>
      <c r="K64" s="490">
        <v>-71.319336734000004</v>
      </c>
      <c r="L64" s="490">
        <v>-70.438831429000004</v>
      </c>
      <c r="M64" s="490">
        <v>-69.067012605000002</v>
      </c>
      <c r="N64" s="490">
        <v>-67.082078066999998</v>
      </c>
      <c r="O64" s="490">
        <v>-64.705638472999993</v>
      </c>
      <c r="P64" s="490">
        <v>-63.522740018999997</v>
      </c>
      <c r="Q64" s="490">
        <v>-64.400553056000007</v>
      </c>
      <c r="R64" s="490">
        <v>-66.031812310000007</v>
      </c>
      <c r="S64" s="490">
        <v>-66.977258856999995</v>
      </c>
      <c r="T64" s="490">
        <v>-69.087148432000006</v>
      </c>
      <c r="U64" s="490">
        <v>-72.908313418000006</v>
      </c>
      <c r="V64" s="490">
        <v>-77.335244584999998</v>
      </c>
      <c r="W64" s="490">
        <v>-78.466551222000007</v>
      </c>
      <c r="X64" s="490">
        <v>-76.403320217000001</v>
      </c>
      <c r="Y64" s="490">
        <v>-73.832165666999998</v>
      </c>
      <c r="Z64" s="490">
        <v>-72.899093179000005</v>
      </c>
      <c r="AA64" s="490">
        <v>-73.455863395999998</v>
      </c>
      <c r="AB64" s="490">
        <v>-74.013241725</v>
      </c>
      <c r="AC64" s="490">
        <v>-74.516251628000006</v>
      </c>
      <c r="AD64" s="490">
        <v>-76.860208908999994</v>
      </c>
      <c r="AE64" s="490">
        <v>-80.538362305000007</v>
      </c>
      <c r="AF64" s="490">
        <v>-84.757954452999996</v>
      </c>
      <c r="AG64" s="490">
        <v>-87.365589309000001</v>
      </c>
      <c r="AH64" s="490">
        <v>-88.035060158999997</v>
      </c>
      <c r="AI64" s="490">
        <v>-87.480258995</v>
      </c>
      <c r="AJ64" s="490">
        <v>-86.275175824000002</v>
      </c>
      <c r="AK64" s="490">
        <v>-78.090297747999998</v>
      </c>
      <c r="AL64" s="490">
        <v>-72.654187465999996</v>
      </c>
      <c r="AM64" s="490">
        <v>-66.821357469999995</v>
      </c>
      <c r="AN64" s="490">
        <v>-64.332420232999993</v>
      </c>
      <c r="AO64" s="490">
        <v>-63.324592768000002</v>
      </c>
      <c r="AP64" s="490">
        <v>-60.429865874000001</v>
      </c>
      <c r="AQ64" s="490">
        <v>-64.706969133000001</v>
      </c>
      <c r="AR64" s="490">
        <v>-70.412379943000005</v>
      </c>
      <c r="AS64" s="490">
        <v>-71.871279018999999</v>
      </c>
      <c r="AT64" s="490">
        <v>-72.392500491999996</v>
      </c>
      <c r="AU64" s="490">
        <v>-72.616722764000002</v>
      </c>
      <c r="AV64" s="490">
        <v>-72.421608677999998</v>
      </c>
      <c r="AW64" s="490">
        <v>-71.831789943000004</v>
      </c>
      <c r="AX64" s="490">
        <v>-70.957183697999994</v>
      </c>
      <c r="AY64" s="478" t="s">
        <v>1371</v>
      </c>
      <c r="AZ64" s="478" t="s">
        <v>1371</v>
      </c>
      <c r="BA64" s="478" t="s">
        <v>1371</v>
      </c>
      <c r="BB64" s="478" t="s">
        <v>1371</v>
      </c>
      <c r="BC64" s="478" t="s">
        <v>1371</v>
      </c>
      <c r="BD64" s="478" t="s">
        <v>1371</v>
      </c>
      <c r="BE64" s="478" t="s">
        <v>1371</v>
      </c>
      <c r="BF64" s="478" t="s">
        <v>1371</v>
      </c>
      <c r="BG64" s="478" t="s">
        <v>1371</v>
      </c>
      <c r="BH64" s="478" t="s">
        <v>1371</v>
      </c>
      <c r="BI64" s="478" t="s">
        <v>1371</v>
      </c>
      <c r="BJ64" s="377" t="s">
        <v>1371</v>
      </c>
      <c r="BK64" s="377" t="s">
        <v>1371</v>
      </c>
      <c r="BL64" s="377" t="s">
        <v>1371</v>
      </c>
      <c r="BM64" s="377" t="s">
        <v>1371</v>
      </c>
      <c r="BN64" s="377" t="s">
        <v>1371</v>
      </c>
      <c r="BO64" s="377" t="s">
        <v>1371</v>
      </c>
      <c r="BP64" s="377" t="s">
        <v>1371</v>
      </c>
      <c r="BQ64" s="377" t="s">
        <v>1371</v>
      </c>
      <c r="BR64" s="377" t="s">
        <v>1371</v>
      </c>
      <c r="BS64" s="377" t="s">
        <v>1371</v>
      </c>
      <c r="BT64" s="377" t="s">
        <v>1371</v>
      </c>
      <c r="BU64" s="377" t="s">
        <v>1371</v>
      </c>
      <c r="BV64" s="377" t="s">
        <v>1371</v>
      </c>
    </row>
    <row r="65" spans="1:74" ht="11.05" customHeight="1" x14ac:dyDescent="0.2">
      <c r="A65" s="275" t="s">
        <v>1309</v>
      </c>
      <c r="B65" s="577" t="s">
        <v>1109</v>
      </c>
      <c r="C65" s="490">
        <v>-0.43679122833</v>
      </c>
      <c r="D65" s="490">
        <v>-0.52512630448999997</v>
      </c>
      <c r="E65" s="490">
        <v>-0.61362458372999995</v>
      </c>
      <c r="F65" s="490">
        <v>-0.60368400249999998</v>
      </c>
      <c r="G65" s="490">
        <v>-0.45080309343000002</v>
      </c>
      <c r="H65" s="490">
        <v>-0.25790582560000003</v>
      </c>
      <c r="I65" s="490">
        <v>-0.20034634462000001</v>
      </c>
      <c r="J65" s="490">
        <v>-0.27223137968</v>
      </c>
      <c r="K65" s="490">
        <v>-0.26979358141999998</v>
      </c>
      <c r="L65" s="490">
        <v>-0.20214283692000001</v>
      </c>
      <c r="M65" s="490">
        <v>-0.13012784762999999</v>
      </c>
      <c r="N65" s="490">
        <v>-0.15504191579000001</v>
      </c>
      <c r="O65" s="490">
        <v>-0.30481270792999998</v>
      </c>
      <c r="P65" s="490">
        <v>-0.51497856653999996</v>
      </c>
      <c r="Q65" s="490">
        <v>-0.64887310466000003</v>
      </c>
      <c r="R65" s="490">
        <v>-0.70808978590000005</v>
      </c>
      <c r="S65" s="490">
        <v>-0.71897018575000005</v>
      </c>
      <c r="T65" s="490">
        <v>-0.74369362684999996</v>
      </c>
      <c r="U65" s="490">
        <v>-0.81651296330000001</v>
      </c>
      <c r="V65" s="490">
        <v>-0.83976339921999998</v>
      </c>
      <c r="W65" s="490">
        <v>-0.73028574070999996</v>
      </c>
      <c r="X65" s="490">
        <v>-0.61378812701999996</v>
      </c>
      <c r="Y65" s="490">
        <v>-0.56191360426000003</v>
      </c>
      <c r="Z65" s="490">
        <v>-0.59449544171000002</v>
      </c>
      <c r="AA65" s="490">
        <v>-0.67891835858000005</v>
      </c>
      <c r="AB65" s="490">
        <v>-0.79681930175000004</v>
      </c>
      <c r="AC65" s="490">
        <v>-0.85822291476000001</v>
      </c>
      <c r="AD65" s="490">
        <v>-0.87889282959000004</v>
      </c>
      <c r="AE65" s="490">
        <v>-0.88754926138000001</v>
      </c>
      <c r="AF65" s="490">
        <v>-0.84960208439999996</v>
      </c>
      <c r="AG65" s="490">
        <v>-0.75398801413000005</v>
      </c>
      <c r="AH65" s="490">
        <v>-0.64059780308000003</v>
      </c>
      <c r="AI65" s="490">
        <v>-0.59047864844999998</v>
      </c>
      <c r="AJ65" s="490">
        <v>-0.41742277681000001</v>
      </c>
      <c r="AK65" s="490">
        <v>-0.42883316673999999</v>
      </c>
      <c r="AL65" s="490">
        <v>-0.47775433632999997</v>
      </c>
      <c r="AM65" s="490">
        <v>-0.57342517829999995</v>
      </c>
      <c r="AN65" s="490">
        <v>-0.72000593390000001</v>
      </c>
      <c r="AO65" s="490">
        <v>-0.80220714117000003</v>
      </c>
      <c r="AP65" s="490">
        <v>-0.78869294109999999</v>
      </c>
      <c r="AQ65" s="490">
        <v>-0.75775201957000005</v>
      </c>
      <c r="AR65" s="490">
        <v>-0.82735195550999996</v>
      </c>
      <c r="AS65" s="490">
        <v>-0.79761671299000003</v>
      </c>
      <c r="AT65" s="490">
        <v>-0.76946657093000004</v>
      </c>
      <c r="AU65" s="490">
        <v>-0.73352333101</v>
      </c>
      <c r="AV65" s="490">
        <v>-0.69632606100000005</v>
      </c>
      <c r="AW65" s="490">
        <v>-0.65993456318999999</v>
      </c>
      <c r="AX65" s="490">
        <v>-0.62931128919000001</v>
      </c>
      <c r="AY65" s="478" t="s">
        <v>1371</v>
      </c>
      <c r="AZ65" s="478" t="s">
        <v>1371</v>
      </c>
      <c r="BA65" s="478" t="s">
        <v>1371</v>
      </c>
      <c r="BB65" s="478" t="s">
        <v>1371</v>
      </c>
      <c r="BC65" s="478" t="s">
        <v>1371</v>
      </c>
      <c r="BD65" s="478" t="s">
        <v>1371</v>
      </c>
      <c r="BE65" s="478" t="s">
        <v>1371</v>
      </c>
      <c r="BF65" s="478" t="s">
        <v>1371</v>
      </c>
      <c r="BG65" s="478" t="s">
        <v>1371</v>
      </c>
      <c r="BH65" s="478" t="s">
        <v>1371</v>
      </c>
      <c r="BI65" s="478" t="s">
        <v>1371</v>
      </c>
      <c r="BJ65" s="377" t="s">
        <v>1371</v>
      </c>
      <c r="BK65" s="377" t="s">
        <v>1371</v>
      </c>
      <c r="BL65" s="377" t="s">
        <v>1371</v>
      </c>
      <c r="BM65" s="377" t="s">
        <v>1371</v>
      </c>
      <c r="BN65" s="377" t="s">
        <v>1371</v>
      </c>
      <c r="BO65" s="377" t="s">
        <v>1371</v>
      </c>
      <c r="BP65" s="377" t="s">
        <v>1371</v>
      </c>
      <c r="BQ65" s="377" t="s">
        <v>1371</v>
      </c>
      <c r="BR65" s="377" t="s">
        <v>1371</v>
      </c>
      <c r="BS65" s="377" t="s">
        <v>1371</v>
      </c>
      <c r="BT65" s="377" t="s">
        <v>1371</v>
      </c>
      <c r="BU65" s="377" t="s">
        <v>1371</v>
      </c>
      <c r="BV65" s="377" t="s">
        <v>1371</v>
      </c>
    </row>
    <row r="66" spans="1:74" ht="11.05" customHeight="1" x14ac:dyDescent="0.2">
      <c r="A66" s="275" t="s">
        <v>1310</v>
      </c>
      <c r="B66" s="577" t="s">
        <v>1111</v>
      </c>
      <c r="C66" s="490">
        <v>-254.33338620000001</v>
      </c>
      <c r="D66" s="490">
        <v>-260.22121686000003</v>
      </c>
      <c r="E66" s="490">
        <v>-269.63570054000002</v>
      </c>
      <c r="F66" s="490">
        <v>-271.34133371000001</v>
      </c>
      <c r="G66" s="490">
        <v>-267.88774868000002</v>
      </c>
      <c r="H66" s="490">
        <v>-271.61413619000001</v>
      </c>
      <c r="I66" s="490">
        <v>-290.91727685000001</v>
      </c>
      <c r="J66" s="490">
        <v>-325.16470833</v>
      </c>
      <c r="K66" s="490">
        <v>-340.03296284999999</v>
      </c>
      <c r="L66" s="490">
        <v>-344.42393724999999</v>
      </c>
      <c r="M66" s="490">
        <v>-343.58190781000002</v>
      </c>
      <c r="N66" s="490">
        <v>-343.92493393000001</v>
      </c>
      <c r="O66" s="490">
        <v>-349.62346345999998</v>
      </c>
      <c r="P66" s="490">
        <v>-357.86012564999999</v>
      </c>
      <c r="Q66" s="490">
        <v>-360.96203120000001</v>
      </c>
      <c r="R66" s="490">
        <v>-356.98281128000002</v>
      </c>
      <c r="S66" s="490">
        <v>-351.72643681</v>
      </c>
      <c r="T66" s="490">
        <v>-354.06827404000001</v>
      </c>
      <c r="U66" s="490">
        <v>-365.08712606</v>
      </c>
      <c r="V66" s="490">
        <v>-375.57309356000002</v>
      </c>
      <c r="W66" s="490">
        <v>-377.38868594000002</v>
      </c>
      <c r="X66" s="490">
        <v>-378.79730624000001</v>
      </c>
      <c r="Y66" s="490">
        <v>-382.81644206999999</v>
      </c>
      <c r="Z66" s="490">
        <v>-391.52729406999998</v>
      </c>
      <c r="AA66" s="490">
        <v>-402.38904821</v>
      </c>
      <c r="AB66" s="490">
        <v>-412.69962167</v>
      </c>
      <c r="AC66" s="490">
        <v>-415.97365846000002</v>
      </c>
      <c r="AD66" s="490">
        <v>-414.56265015000002</v>
      </c>
      <c r="AE66" s="490">
        <v>-415.50046486999997</v>
      </c>
      <c r="AF66" s="490">
        <v>-417.90878449000002</v>
      </c>
      <c r="AG66" s="490">
        <v>-417.03183178</v>
      </c>
      <c r="AH66" s="490">
        <v>-413.24360180000002</v>
      </c>
      <c r="AI66" s="490">
        <v>-411.39613118</v>
      </c>
      <c r="AJ66" s="490">
        <v>-405.60896174999999</v>
      </c>
      <c r="AK66" s="490">
        <v>-405.46141556999999</v>
      </c>
      <c r="AL66" s="490">
        <v>-407.20794790999997</v>
      </c>
      <c r="AM66" s="490">
        <v>-406.53298167000003</v>
      </c>
      <c r="AN66" s="490">
        <v>-411.28836049</v>
      </c>
      <c r="AO66" s="490">
        <v>-415.30988891999999</v>
      </c>
      <c r="AP66" s="490">
        <v>-410.46513836000003</v>
      </c>
      <c r="AQ66" s="490">
        <v>-408.59613315000001</v>
      </c>
      <c r="AR66" s="490">
        <v>-412.36414898999999</v>
      </c>
      <c r="AS66" s="490">
        <v>-412.46023267999999</v>
      </c>
      <c r="AT66" s="490">
        <v>-412.16623374</v>
      </c>
      <c r="AU66" s="490">
        <v>-411.31171802</v>
      </c>
      <c r="AV66" s="490">
        <v>-410.19564243999997</v>
      </c>
      <c r="AW66" s="490">
        <v>-409.00392864000003</v>
      </c>
      <c r="AX66" s="490">
        <v>-407.98464546000002</v>
      </c>
      <c r="AY66" s="478" t="s">
        <v>1371</v>
      </c>
      <c r="AZ66" s="478" t="s">
        <v>1371</v>
      </c>
      <c r="BA66" s="478" t="s">
        <v>1371</v>
      </c>
      <c r="BB66" s="478" t="s">
        <v>1371</v>
      </c>
      <c r="BC66" s="478" t="s">
        <v>1371</v>
      </c>
      <c r="BD66" s="478" t="s">
        <v>1371</v>
      </c>
      <c r="BE66" s="478" t="s">
        <v>1371</v>
      </c>
      <c r="BF66" s="478" t="s">
        <v>1371</v>
      </c>
      <c r="BG66" s="478" t="s">
        <v>1371</v>
      </c>
      <c r="BH66" s="478" t="s">
        <v>1371</v>
      </c>
      <c r="BI66" s="478" t="s">
        <v>1371</v>
      </c>
      <c r="BJ66" s="377" t="s">
        <v>1371</v>
      </c>
      <c r="BK66" s="377" t="s">
        <v>1371</v>
      </c>
      <c r="BL66" s="377" t="s">
        <v>1371</v>
      </c>
      <c r="BM66" s="377" t="s">
        <v>1371</v>
      </c>
      <c r="BN66" s="377" t="s">
        <v>1371</v>
      </c>
      <c r="BO66" s="377" t="s">
        <v>1371</v>
      </c>
      <c r="BP66" s="377" t="s">
        <v>1371</v>
      </c>
      <c r="BQ66" s="377" t="s">
        <v>1371</v>
      </c>
      <c r="BR66" s="377" t="s">
        <v>1371</v>
      </c>
      <c r="BS66" s="377" t="s">
        <v>1371</v>
      </c>
      <c r="BT66" s="377" t="s">
        <v>1371</v>
      </c>
      <c r="BU66" s="377" t="s">
        <v>1371</v>
      </c>
      <c r="BV66" s="377" t="s">
        <v>1371</v>
      </c>
    </row>
    <row r="67" spans="1:74" ht="11.05" customHeight="1" x14ac:dyDescent="0.2">
      <c r="A67" s="275" t="s">
        <v>1311</v>
      </c>
      <c r="B67" s="577" t="s">
        <v>1262</v>
      </c>
      <c r="C67" s="490">
        <v>-54.603355661000002</v>
      </c>
      <c r="D67" s="490">
        <v>-52.991029038000001</v>
      </c>
      <c r="E67" s="490">
        <v>-54.635703946</v>
      </c>
      <c r="F67" s="490">
        <v>-55.239787438</v>
      </c>
      <c r="G67" s="490">
        <v>-52.294496348999999</v>
      </c>
      <c r="H67" s="490">
        <v>-49.858569598000003</v>
      </c>
      <c r="I67" s="490">
        <v>-51.094649396000001</v>
      </c>
      <c r="J67" s="490">
        <v>-57.122952861999998</v>
      </c>
      <c r="K67" s="490">
        <v>-61.241699529000002</v>
      </c>
      <c r="L67" s="490">
        <v>-61.872580802000002</v>
      </c>
      <c r="M67" s="490">
        <v>-59.903807469</v>
      </c>
      <c r="N67" s="490">
        <v>-58.082070739999999</v>
      </c>
      <c r="O67" s="490">
        <v>-59.331813764000003</v>
      </c>
      <c r="P67" s="490">
        <v>-63.137047914999997</v>
      </c>
      <c r="Q67" s="490">
        <v>-66.055103044999996</v>
      </c>
      <c r="R67" s="490">
        <v>-67.398198140999995</v>
      </c>
      <c r="S67" s="490">
        <v>-68.017620168999997</v>
      </c>
      <c r="T67" s="490">
        <v>-70.480829022999998</v>
      </c>
      <c r="U67" s="490">
        <v>-76.246047419000007</v>
      </c>
      <c r="V67" s="490">
        <v>-83.295529606000002</v>
      </c>
      <c r="W67" s="490">
        <v>-85.619615300000007</v>
      </c>
      <c r="X67" s="490">
        <v>-83.945957566000004</v>
      </c>
      <c r="Y67" s="490">
        <v>-80.635130700999994</v>
      </c>
      <c r="Z67" s="490">
        <v>-77.061062207000006</v>
      </c>
      <c r="AA67" s="490">
        <v>-73.779472932000004</v>
      </c>
      <c r="AB67" s="490">
        <v>-70.741751766999997</v>
      </c>
      <c r="AC67" s="490">
        <v>-68.508364399000001</v>
      </c>
      <c r="AD67" s="490">
        <v>-66.837993909000005</v>
      </c>
      <c r="AE67" s="490">
        <v>-67.864855402000003</v>
      </c>
      <c r="AF67" s="490">
        <v>-72.375088957000003</v>
      </c>
      <c r="AG67" s="490">
        <v>-76.221615025000006</v>
      </c>
      <c r="AH67" s="490">
        <v>-80.228241648999997</v>
      </c>
      <c r="AI67" s="490">
        <v>-85.611216557000006</v>
      </c>
      <c r="AJ67" s="490">
        <v>-88.550290025999999</v>
      </c>
      <c r="AK67" s="490">
        <v>-86.066834986000003</v>
      </c>
      <c r="AL67" s="490">
        <v>-85.501193052000005</v>
      </c>
      <c r="AM67" s="490">
        <v>-82.165189376000001</v>
      </c>
      <c r="AN67" s="490">
        <v>-81.746267400999997</v>
      </c>
      <c r="AO67" s="490">
        <v>-79.980629364999999</v>
      </c>
      <c r="AP67" s="490">
        <v>-73.220045964999997</v>
      </c>
      <c r="AQ67" s="490">
        <v>-72.705129474000003</v>
      </c>
      <c r="AR67" s="490">
        <v>-73.433797638000001</v>
      </c>
      <c r="AS67" s="490">
        <v>-75.057363993999999</v>
      </c>
      <c r="AT67" s="490">
        <v>-76.246767320000004</v>
      </c>
      <c r="AU67" s="490">
        <v>-77.319807596999993</v>
      </c>
      <c r="AV67" s="490">
        <v>-78.337032539999996</v>
      </c>
      <c r="AW67" s="490">
        <v>-79.397617792000005</v>
      </c>
      <c r="AX67" s="490">
        <v>-80.440804869999994</v>
      </c>
      <c r="AY67" s="478" t="s">
        <v>1371</v>
      </c>
      <c r="AZ67" s="478" t="s">
        <v>1371</v>
      </c>
      <c r="BA67" s="478" t="s">
        <v>1371</v>
      </c>
      <c r="BB67" s="478" t="s">
        <v>1371</v>
      </c>
      <c r="BC67" s="478" t="s">
        <v>1371</v>
      </c>
      <c r="BD67" s="478" t="s">
        <v>1371</v>
      </c>
      <c r="BE67" s="478" t="s">
        <v>1371</v>
      </c>
      <c r="BF67" s="478" t="s">
        <v>1371</v>
      </c>
      <c r="BG67" s="478" t="s">
        <v>1371</v>
      </c>
      <c r="BH67" s="478" t="s">
        <v>1371</v>
      </c>
      <c r="BI67" s="478" t="s">
        <v>1371</v>
      </c>
      <c r="BJ67" s="377" t="s">
        <v>1371</v>
      </c>
      <c r="BK67" s="377" t="s">
        <v>1371</v>
      </c>
      <c r="BL67" s="377" t="s">
        <v>1371</v>
      </c>
      <c r="BM67" s="377" t="s">
        <v>1371</v>
      </c>
      <c r="BN67" s="377" t="s">
        <v>1371</v>
      </c>
      <c r="BO67" s="377" t="s">
        <v>1371</v>
      </c>
      <c r="BP67" s="377" t="s">
        <v>1371</v>
      </c>
      <c r="BQ67" s="377" t="s">
        <v>1371</v>
      </c>
      <c r="BR67" s="377" t="s">
        <v>1371</v>
      </c>
      <c r="BS67" s="377" t="s">
        <v>1371</v>
      </c>
      <c r="BT67" s="377" t="s">
        <v>1371</v>
      </c>
      <c r="BU67" s="377" t="s">
        <v>1371</v>
      </c>
      <c r="BV67" s="377" t="s">
        <v>1371</v>
      </c>
    </row>
    <row r="68" spans="1:74" ht="11.05" customHeight="1" x14ac:dyDescent="0.2">
      <c r="A68" s="275"/>
      <c r="B68" s="643"/>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c r="AK68" s="653"/>
      <c r="AL68" s="653"/>
      <c r="AM68" s="653"/>
      <c r="AN68" s="653"/>
      <c r="AO68" s="653"/>
      <c r="AP68" s="653"/>
      <c r="AQ68" s="653"/>
      <c r="AR68" s="653"/>
      <c r="AS68" s="653"/>
      <c r="AT68" s="653"/>
      <c r="AU68" s="653"/>
      <c r="AV68" s="653"/>
      <c r="AW68" s="653"/>
      <c r="AX68" s="653"/>
      <c r="AY68" s="919"/>
      <c r="AZ68" s="919"/>
      <c r="BA68" s="919"/>
      <c r="BB68" s="919"/>
      <c r="BC68" s="919"/>
      <c r="BD68" s="919"/>
      <c r="BE68" s="919"/>
      <c r="BF68" s="919"/>
      <c r="BG68" s="919"/>
      <c r="BH68" s="919"/>
      <c r="BI68" s="919"/>
      <c r="BJ68" s="376"/>
      <c r="BK68" s="376"/>
      <c r="BL68" s="376"/>
      <c r="BM68" s="376"/>
      <c r="BN68" s="376"/>
      <c r="BO68" s="376"/>
      <c r="BP68" s="376"/>
      <c r="BQ68" s="376"/>
      <c r="BR68" s="376"/>
      <c r="BS68" s="376"/>
      <c r="BT68" s="376"/>
      <c r="BU68" s="376"/>
      <c r="BV68" s="376"/>
    </row>
    <row r="69" spans="1:74" ht="11.05" customHeight="1" x14ac:dyDescent="0.2">
      <c r="A69" s="275"/>
      <c r="B69" s="37" t="s">
        <v>1372</v>
      </c>
      <c r="C69" s="653"/>
      <c r="D69" s="653"/>
      <c r="E69" s="653"/>
      <c r="F69" s="653"/>
      <c r="G69" s="653"/>
      <c r="H69" s="653"/>
      <c r="I69" s="653"/>
      <c r="J69" s="653"/>
      <c r="K69" s="653"/>
      <c r="L69" s="653"/>
      <c r="M69" s="653"/>
      <c r="N69" s="653"/>
      <c r="O69" s="653"/>
      <c r="P69" s="653"/>
      <c r="Q69" s="653"/>
      <c r="R69" s="653"/>
      <c r="S69" s="653"/>
      <c r="T69" s="653"/>
      <c r="U69" s="653"/>
      <c r="V69" s="653"/>
      <c r="W69" s="653"/>
      <c r="X69" s="653"/>
      <c r="Y69" s="653"/>
      <c r="Z69" s="653"/>
      <c r="AA69" s="653"/>
      <c r="AB69" s="653"/>
      <c r="AC69" s="653"/>
      <c r="AD69" s="653"/>
      <c r="AE69" s="653"/>
      <c r="AF69" s="653"/>
      <c r="AG69" s="653"/>
      <c r="AH69" s="653"/>
      <c r="AI69" s="653"/>
      <c r="AJ69" s="653"/>
      <c r="AK69" s="653"/>
      <c r="AL69" s="653"/>
      <c r="AM69" s="653"/>
      <c r="AN69" s="653"/>
      <c r="AO69" s="653"/>
      <c r="AP69" s="653"/>
      <c r="AQ69" s="653"/>
      <c r="AR69" s="653"/>
      <c r="AS69" s="653"/>
      <c r="AT69" s="653"/>
      <c r="AU69" s="653"/>
      <c r="AV69" s="653"/>
      <c r="AW69" s="653"/>
      <c r="AX69" s="653"/>
      <c r="AY69" s="919"/>
      <c r="AZ69" s="919"/>
      <c r="BA69" s="919"/>
      <c r="BB69" s="919"/>
      <c r="BC69" s="919"/>
      <c r="BD69" s="919"/>
      <c r="BE69" s="919"/>
      <c r="BF69" s="919"/>
      <c r="BG69" s="919"/>
      <c r="BH69" s="919"/>
      <c r="BI69" s="919"/>
      <c r="BJ69" s="376"/>
      <c r="BK69" s="376"/>
      <c r="BL69" s="376"/>
      <c r="BM69" s="376"/>
      <c r="BN69" s="376"/>
      <c r="BO69" s="376"/>
      <c r="BP69" s="376"/>
      <c r="BQ69" s="376"/>
      <c r="BR69" s="376"/>
      <c r="BS69" s="376"/>
      <c r="BT69" s="376"/>
      <c r="BU69" s="376"/>
      <c r="BV69" s="376"/>
    </row>
    <row r="70" spans="1:74" ht="11.05" customHeight="1" x14ac:dyDescent="0.2">
      <c r="A70" s="275" t="s">
        <v>1312</v>
      </c>
      <c r="B70" s="577" t="s">
        <v>1103</v>
      </c>
      <c r="C70" s="490">
        <v>1071.8191821999999</v>
      </c>
      <c r="D70" s="490">
        <v>1085.7329906</v>
      </c>
      <c r="E70" s="490">
        <v>1111.1982081000001</v>
      </c>
      <c r="F70" s="490">
        <v>1154.3640108</v>
      </c>
      <c r="G70" s="490">
        <v>1212.976185</v>
      </c>
      <c r="H70" s="490">
        <v>1279.0763886</v>
      </c>
      <c r="I70" s="490">
        <v>1334.5833190999999</v>
      </c>
      <c r="J70" s="490">
        <v>1366.4197996</v>
      </c>
      <c r="K70" s="490">
        <v>1353.8065217999999</v>
      </c>
      <c r="L70" s="490">
        <v>1295.8617856999999</v>
      </c>
      <c r="M70" s="490">
        <v>1212.5478436000001</v>
      </c>
      <c r="N70" s="490">
        <v>1146.9652590999999</v>
      </c>
      <c r="O70" s="490">
        <v>1110.9888271</v>
      </c>
      <c r="P70" s="490">
        <v>1092.2189931</v>
      </c>
      <c r="Q70" s="490">
        <v>1080.5608778000001</v>
      </c>
      <c r="R70" s="490">
        <v>1086.1553828000001</v>
      </c>
      <c r="S70" s="490">
        <v>1120.3329099</v>
      </c>
      <c r="T70" s="490">
        <v>1189.8900229000001</v>
      </c>
      <c r="U70" s="490">
        <v>1262.8827349999999</v>
      </c>
      <c r="V70" s="490">
        <v>1313.9974233999999</v>
      </c>
      <c r="W70" s="490">
        <v>1338.2221196</v>
      </c>
      <c r="X70" s="490">
        <v>1331.7803137999999</v>
      </c>
      <c r="Y70" s="490">
        <v>1312.2844993000001</v>
      </c>
      <c r="Z70" s="490">
        <v>1288.6630878000001</v>
      </c>
      <c r="AA70" s="490">
        <v>1278.5365349000001</v>
      </c>
      <c r="AB70" s="490">
        <v>1277.5808773000001</v>
      </c>
      <c r="AC70" s="490">
        <v>1274.6871604999999</v>
      </c>
      <c r="AD70" s="490">
        <v>1261.4940581000001</v>
      </c>
      <c r="AE70" s="490">
        <v>1235.7860227000001</v>
      </c>
      <c r="AF70" s="490">
        <v>1212.3251557999999</v>
      </c>
      <c r="AG70" s="490">
        <v>1207.3904437000001</v>
      </c>
      <c r="AH70" s="490">
        <v>1207.2992366000001</v>
      </c>
      <c r="AI70" s="490">
        <v>1203.6579724999999</v>
      </c>
      <c r="AJ70" s="490">
        <v>1164.9791875999999</v>
      </c>
      <c r="AK70" s="490">
        <v>1139.5064434999999</v>
      </c>
      <c r="AL70" s="490">
        <v>1129.9583666000001</v>
      </c>
      <c r="AM70" s="490">
        <v>1063.6975427</v>
      </c>
      <c r="AN70" s="490">
        <v>1042.8125924999999</v>
      </c>
      <c r="AO70" s="490">
        <v>1006.5615801</v>
      </c>
      <c r="AP70" s="490">
        <v>922.88529410000001</v>
      </c>
      <c r="AQ70" s="490">
        <v>928.20648329000005</v>
      </c>
      <c r="AR70" s="490">
        <v>916.24828260000004</v>
      </c>
      <c r="AS70" s="490">
        <v>931.58182469999997</v>
      </c>
      <c r="AT70" s="490">
        <v>949.99716220000005</v>
      </c>
      <c r="AU70" s="490">
        <v>968.01456696000002</v>
      </c>
      <c r="AV70" s="490">
        <v>982.01988034999999</v>
      </c>
      <c r="AW70" s="490">
        <v>994.04976251000005</v>
      </c>
      <c r="AX70" s="490">
        <v>1004.4442998</v>
      </c>
      <c r="AY70" s="478" t="s">
        <v>1371</v>
      </c>
      <c r="AZ70" s="478" t="s">
        <v>1371</v>
      </c>
      <c r="BA70" s="478" t="s">
        <v>1371</v>
      </c>
      <c r="BB70" s="478" t="s">
        <v>1371</v>
      </c>
      <c r="BC70" s="478" t="s">
        <v>1371</v>
      </c>
      <c r="BD70" s="478" t="s">
        <v>1371</v>
      </c>
      <c r="BE70" s="478" t="s">
        <v>1371</v>
      </c>
      <c r="BF70" s="478" t="s">
        <v>1371</v>
      </c>
      <c r="BG70" s="478" t="s">
        <v>1371</v>
      </c>
      <c r="BH70" s="478" t="s">
        <v>1371</v>
      </c>
      <c r="BI70" s="478" t="s">
        <v>1371</v>
      </c>
      <c r="BJ70" s="377" t="s">
        <v>1371</v>
      </c>
      <c r="BK70" s="377" t="s">
        <v>1371</v>
      </c>
      <c r="BL70" s="377" t="s">
        <v>1371</v>
      </c>
      <c r="BM70" s="377" t="s">
        <v>1371</v>
      </c>
      <c r="BN70" s="377" t="s">
        <v>1371</v>
      </c>
      <c r="BO70" s="377" t="s">
        <v>1371</v>
      </c>
      <c r="BP70" s="377" t="s">
        <v>1371</v>
      </c>
      <c r="BQ70" s="377" t="s">
        <v>1371</v>
      </c>
      <c r="BR70" s="377" t="s">
        <v>1371</v>
      </c>
      <c r="BS70" s="377" t="s">
        <v>1371</v>
      </c>
      <c r="BT70" s="377" t="s">
        <v>1371</v>
      </c>
      <c r="BU70" s="377" t="s">
        <v>1371</v>
      </c>
      <c r="BV70" s="377" t="s">
        <v>1371</v>
      </c>
    </row>
    <row r="71" spans="1:74" ht="11.05" customHeight="1" x14ac:dyDescent="0.2">
      <c r="A71" s="275" t="s">
        <v>1313</v>
      </c>
      <c r="B71" s="577" t="s">
        <v>1105</v>
      </c>
      <c r="C71" s="490">
        <v>38.751135374999997</v>
      </c>
      <c r="D71" s="490">
        <v>38.276736499000002</v>
      </c>
      <c r="E71" s="490">
        <v>38.820885118</v>
      </c>
      <c r="F71" s="490">
        <v>38.998459844999999</v>
      </c>
      <c r="G71" s="490">
        <v>39.713989322000003</v>
      </c>
      <c r="H71" s="490">
        <v>42.203783637999997</v>
      </c>
      <c r="I71" s="490">
        <v>44.809129702</v>
      </c>
      <c r="J71" s="490">
        <v>49.488848711999999</v>
      </c>
      <c r="K71" s="490">
        <v>52.232182146</v>
      </c>
      <c r="L71" s="490">
        <v>51.924182455999997</v>
      </c>
      <c r="M71" s="490">
        <v>51.192998066999998</v>
      </c>
      <c r="N71" s="490">
        <v>50.570213045999999</v>
      </c>
      <c r="O71" s="490">
        <v>49.099590857000003</v>
      </c>
      <c r="P71" s="490">
        <v>48.012502523000002</v>
      </c>
      <c r="Q71" s="490">
        <v>45.676153827999997</v>
      </c>
      <c r="R71" s="490">
        <v>43.443359340000001</v>
      </c>
      <c r="S71" s="490">
        <v>45.101109487999999</v>
      </c>
      <c r="T71" s="490">
        <v>48.463918309</v>
      </c>
      <c r="U71" s="490">
        <v>51.190843749999999</v>
      </c>
      <c r="V71" s="490">
        <v>52.871109830999998</v>
      </c>
      <c r="W71" s="490">
        <v>54.899476960999998</v>
      </c>
      <c r="X71" s="490">
        <v>56.296182557999998</v>
      </c>
      <c r="Y71" s="490">
        <v>56.408382590999999</v>
      </c>
      <c r="Z71" s="490">
        <v>57.211568411999998</v>
      </c>
      <c r="AA71" s="490">
        <v>58.424536756999998</v>
      </c>
      <c r="AB71" s="490">
        <v>59.352660255000004</v>
      </c>
      <c r="AC71" s="490">
        <v>61.345033805</v>
      </c>
      <c r="AD71" s="490">
        <v>64.630339551000006</v>
      </c>
      <c r="AE71" s="490">
        <v>68.867044532999998</v>
      </c>
      <c r="AF71" s="490">
        <v>72.992525774000001</v>
      </c>
      <c r="AG71" s="490">
        <v>75.464682706999994</v>
      </c>
      <c r="AH71" s="490">
        <v>76.260358045999993</v>
      </c>
      <c r="AI71" s="490">
        <v>75.059639408999999</v>
      </c>
      <c r="AJ71" s="490">
        <v>75.000167876000006</v>
      </c>
      <c r="AK71" s="490">
        <v>70.623683835999998</v>
      </c>
      <c r="AL71" s="490">
        <v>66.824646709999996</v>
      </c>
      <c r="AM71" s="490">
        <v>63.787875094</v>
      </c>
      <c r="AN71" s="490">
        <v>60.083763611999998</v>
      </c>
      <c r="AO71" s="490">
        <v>58.676789583999998</v>
      </c>
      <c r="AP71" s="490">
        <v>58.128727003000002</v>
      </c>
      <c r="AQ71" s="490">
        <v>60.746284238000001</v>
      </c>
      <c r="AR71" s="490">
        <v>62.471939425000002</v>
      </c>
      <c r="AS71" s="490">
        <v>62.998522616000002</v>
      </c>
      <c r="AT71" s="490">
        <v>63.358811656</v>
      </c>
      <c r="AU71" s="490">
        <v>63.848949517999998</v>
      </c>
      <c r="AV71" s="490">
        <v>64.263293719999993</v>
      </c>
      <c r="AW71" s="490">
        <v>64.533200045000001</v>
      </c>
      <c r="AX71" s="490">
        <v>64.613071243999997</v>
      </c>
      <c r="AY71" s="478" t="s">
        <v>1371</v>
      </c>
      <c r="AZ71" s="478" t="s">
        <v>1371</v>
      </c>
      <c r="BA71" s="478" t="s">
        <v>1371</v>
      </c>
      <c r="BB71" s="478" t="s">
        <v>1371</v>
      </c>
      <c r="BC71" s="478" t="s">
        <v>1371</v>
      </c>
      <c r="BD71" s="478" t="s">
        <v>1371</v>
      </c>
      <c r="BE71" s="478" t="s">
        <v>1371</v>
      </c>
      <c r="BF71" s="478" t="s">
        <v>1371</v>
      </c>
      <c r="BG71" s="478" t="s">
        <v>1371</v>
      </c>
      <c r="BH71" s="478" t="s">
        <v>1371</v>
      </c>
      <c r="BI71" s="478" t="s">
        <v>1371</v>
      </c>
      <c r="BJ71" s="377" t="s">
        <v>1371</v>
      </c>
      <c r="BK71" s="377" t="s">
        <v>1371</v>
      </c>
      <c r="BL71" s="377" t="s">
        <v>1371</v>
      </c>
      <c r="BM71" s="377" t="s">
        <v>1371</v>
      </c>
      <c r="BN71" s="377" t="s">
        <v>1371</v>
      </c>
      <c r="BO71" s="377" t="s">
        <v>1371</v>
      </c>
      <c r="BP71" s="377" t="s">
        <v>1371</v>
      </c>
      <c r="BQ71" s="377" t="s">
        <v>1371</v>
      </c>
      <c r="BR71" s="377" t="s">
        <v>1371</v>
      </c>
      <c r="BS71" s="377" t="s">
        <v>1371</v>
      </c>
      <c r="BT71" s="377" t="s">
        <v>1371</v>
      </c>
      <c r="BU71" s="377" t="s">
        <v>1371</v>
      </c>
      <c r="BV71" s="377" t="s">
        <v>1371</v>
      </c>
    </row>
    <row r="72" spans="1:74" ht="11.05" customHeight="1" x14ac:dyDescent="0.2">
      <c r="A72" s="275" t="s">
        <v>1314</v>
      </c>
      <c r="B72" s="577" t="s">
        <v>1107</v>
      </c>
      <c r="C72" s="490">
        <v>152.15314734</v>
      </c>
      <c r="D72" s="490">
        <v>174.14270535</v>
      </c>
      <c r="E72" s="490">
        <v>195.58889947</v>
      </c>
      <c r="F72" s="490">
        <v>202.44748021999999</v>
      </c>
      <c r="G72" s="490">
        <v>216.54012016999999</v>
      </c>
      <c r="H72" s="490">
        <v>224.17307554000001</v>
      </c>
      <c r="I72" s="490">
        <v>231.23732099</v>
      </c>
      <c r="J72" s="490">
        <v>240.38814327</v>
      </c>
      <c r="K72" s="490">
        <v>258.47624304999999</v>
      </c>
      <c r="L72" s="490">
        <v>266.49984787</v>
      </c>
      <c r="M72" s="490">
        <v>273.82485350000002</v>
      </c>
      <c r="N72" s="490">
        <v>284.24272396999999</v>
      </c>
      <c r="O72" s="490">
        <v>297.72615923000001</v>
      </c>
      <c r="P72" s="490">
        <v>314.69377648</v>
      </c>
      <c r="Q72" s="490">
        <v>321.87955502</v>
      </c>
      <c r="R72" s="490">
        <v>323.61894311999998</v>
      </c>
      <c r="S72" s="490">
        <v>335.29334483000002</v>
      </c>
      <c r="T72" s="490">
        <v>339.56531935999999</v>
      </c>
      <c r="U72" s="490">
        <v>342.29837508000003</v>
      </c>
      <c r="V72" s="490">
        <v>360.62907847000002</v>
      </c>
      <c r="W72" s="490">
        <v>376.14164670000002</v>
      </c>
      <c r="X72" s="490">
        <v>372.55542054</v>
      </c>
      <c r="Y72" s="490">
        <v>383.18990983999998</v>
      </c>
      <c r="Z72" s="490">
        <v>403.12072701</v>
      </c>
      <c r="AA72" s="490">
        <v>397.70604194999999</v>
      </c>
      <c r="AB72" s="490">
        <v>391.12826905999998</v>
      </c>
      <c r="AC72" s="490">
        <v>370.41359647000002</v>
      </c>
      <c r="AD72" s="490">
        <v>341.16739168999999</v>
      </c>
      <c r="AE72" s="490">
        <v>326.0286127</v>
      </c>
      <c r="AF72" s="490">
        <v>321.35167340999999</v>
      </c>
      <c r="AG72" s="490">
        <v>316.64520669000001</v>
      </c>
      <c r="AH72" s="490">
        <v>314.13120136999999</v>
      </c>
      <c r="AI72" s="490">
        <v>314.10104021000001</v>
      </c>
      <c r="AJ72" s="490">
        <v>320.30891537000002</v>
      </c>
      <c r="AK72" s="490">
        <v>320.66057205999999</v>
      </c>
      <c r="AL72" s="490">
        <v>330.34405253</v>
      </c>
      <c r="AM72" s="490">
        <v>338.32122429999998</v>
      </c>
      <c r="AN72" s="490">
        <v>338.08514086999998</v>
      </c>
      <c r="AO72" s="490">
        <v>328.95080773000001</v>
      </c>
      <c r="AP72" s="490">
        <v>324.79498423000001</v>
      </c>
      <c r="AQ72" s="490">
        <v>307.44474338999999</v>
      </c>
      <c r="AR72" s="490">
        <v>300.03112095</v>
      </c>
      <c r="AS72" s="490">
        <v>295.95343825999998</v>
      </c>
      <c r="AT72" s="490">
        <v>292.96850655999998</v>
      </c>
      <c r="AU72" s="490">
        <v>289.98204442000002</v>
      </c>
      <c r="AV72" s="490">
        <v>288.88375933999998</v>
      </c>
      <c r="AW72" s="490">
        <v>289.92669130000002</v>
      </c>
      <c r="AX72" s="490">
        <v>292.79120652</v>
      </c>
      <c r="AY72" s="478" t="s">
        <v>1371</v>
      </c>
      <c r="AZ72" s="478" t="s">
        <v>1371</v>
      </c>
      <c r="BA72" s="478" t="s">
        <v>1371</v>
      </c>
      <c r="BB72" s="478" t="s">
        <v>1371</v>
      </c>
      <c r="BC72" s="478" t="s">
        <v>1371</v>
      </c>
      <c r="BD72" s="478" t="s">
        <v>1371</v>
      </c>
      <c r="BE72" s="478" t="s">
        <v>1371</v>
      </c>
      <c r="BF72" s="478" t="s">
        <v>1371</v>
      </c>
      <c r="BG72" s="478" t="s">
        <v>1371</v>
      </c>
      <c r="BH72" s="478" t="s">
        <v>1371</v>
      </c>
      <c r="BI72" s="478" t="s">
        <v>1371</v>
      </c>
      <c r="BJ72" s="377" t="s">
        <v>1371</v>
      </c>
      <c r="BK72" s="377" t="s">
        <v>1371</v>
      </c>
      <c r="BL72" s="377" t="s">
        <v>1371</v>
      </c>
      <c r="BM72" s="377" t="s">
        <v>1371</v>
      </c>
      <c r="BN72" s="377" t="s">
        <v>1371</v>
      </c>
      <c r="BO72" s="377" t="s">
        <v>1371</v>
      </c>
      <c r="BP72" s="377" t="s">
        <v>1371</v>
      </c>
      <c r="BQ72" s="377" t="s">
        <v>1371</v>
      </c>
      <c r="BR72" s="377" t="s">
        <v>1371</v>
      </c>
      <c r="BS72" s="377" t="s">
        <v>1371</v>
      </c>
      <c r="BT72" s="377" t="s">
        <v>1371</v>
      </c>
      <c r="BU72" s="377" t="s">
        <v>1371</v>
      </c>
      <c r="BV72" s="377" t="s">
        <v>1371</v>
      </c>
    </row>
    <row r="73" spans="1:74" ht="11.05" customHeight="1" x14ac:dyDescent="0.2">
      <c r="A73" s="275" t="s">
        <v>1315</v>
      </c>
      <c r="B73" s="577" t="s">
        <v>1109</v>
      </c>
      <c r="C73" s="490">
        <v>615.47777197999994</v>
      </c>
      <c r="D73" s="490">
        <v>621.08215564</v>
      </c>
      <c r="E73" s="490">
        <v>631.84746766000001</v>
      </c>
      <c r="F73" s="490">
        <v>642.02796529</v>
      </c>
      <c r="G73" s="490">
        <v>657.65613086999997</v>
      </c>
      <c r="H73" s="490">
        <v>687.10668297999996</v>
      </c>
      <c r="I73" s="490">
        <v>723.96664794000003</v>
      </c>
      <c r="J73" s="490">
        <v>763.41250264999996</v>
      </c>
      <c r="K73" s="490">
        <v>795.99022495999998</v>
      </c>
      <c r="L73" s="490">
        <v>805.89753655000004</v>
      </c>
      <c r="M73" s="490">
        <v>799.87334854999995</v>
      </c>
      <c r="N73" s="490">
        <v>804.70060756999999</v>
      </c>
      <c r="O73" s="490">
        <v>824.93249402000004</v>
      </c>
      <c r="P73" s="490">
        <v>840.57700172</v>
      </c>
      <c r="Q73" s="490">
        <v>849.19282582000005</v>
      </c>
      <c r="R73" s="490">
        <v>855.92373070999997</v>
      </c>
      <c r="S73" s="490">
        <v>877.47505531000002</v>
      </c>
      <c r="T73" s="490">
        <v>915.05748516000006</v>
      </c>
      <c r="U73" s="490">
        <v>953.29281058000004</v>
      </c>
      <c r="V73" s="490">
        <v>971.12872878999997</v>
      </c>
      <c r="W73" s="490">
        <v>964.32293964999997</v>
      </c>
      <c r="X73" s="490">
        <v>970.26593976000004</v>
      </c>
      <c r="Y73" s="490">
        <v>995.26504537000005</v>
      </c>
      <c r="Z73" s="490">
        <v>1009.7361071</v>
      </c>
      <c r="AA73" s="490">
        <v>1009.7338832</v>
      </c>
      <c r="AB73" s="490">
        <v>995.57283772999995</v>
      </c>
      <c r="AC73" s="490">
        <v>978.21634400999994</v>
      </c>
      <c r="AD73" s="490">
        <v>953.87339562</v>
      </c>
      <c r="AE73" s="490">
        <v>928.74966887999994</v>
      </c>
      <c r="AF73" s="490">
        <v>886.55381327999999</v>
      </c>
      <c r="AG73" s="490">
        <v>831.86336143999995</v>
      </c>
      <c r="AH73" s="490">
        <v>780.18869527000004</v>
      </c>
      <c r="AI73" s="490">
        <v>735.65248756000005</v>
      </c>
      <c r="AJ73" s="490">
        <v>692.06334824999999</v>
      </c>
      <c r="AK73" s="490">
        <v>670.96436684000003</v>
      </c>
      <c r="AL73" s="490">
        <v>646.70971024000005</v>
      </c>
      <c r="AM73" s="490">
        <v>590.59968357000002</v>
      </c>
      <c r="AN73" s="490">
        <v>539.75835228000005</v>
      </c>
      <c r="AO73" s="490">
        <v>504.00104832</v>
      </c>
      <c r="AP73" s="490">
        <v>460.80335386000002</v>
      </c>
      <c r="AQ73" s="490">
        <v>448.25265753000002</v>
      </c>
      <c r="AR73" s="490">
        <v>409.21410784</v>
      </c>
      <c r="AS73" s="490">
        <v>415.82797035999999</v>
      </c>
      <c r="AT73" s="490">
        <v>429.70233674999997</v>
      </c>
      <c r="AU73" s="490">
        <v>444.83757936000001</v>
      </c>
      <c r="AV73" s="490">
        <v>459.40770788999998</v>
      </c>
      <c r="AW73" s="490">
        <v>474.51749271</v>
      </c>
      <c r="AX73" s="490">
        <v>489.25435575</v>
      </c>
      <c r="AY73" s="478" t="s">
        <v>1371</v>
      </c>
      <c r="AZ73" s="478" t="s">
        <v>1371</v>
      </c>
      <c r="BA73" s="478" t="s">
        <v>1371</v>
      </c>
      <c r="BB73" s="478" t="s">
        <v>1371</v>
      </c>
      <c r="BC73" s="478" t="s">
        <v>1371</v>
      </c>
      <c r="BD73" s="478" t="s">
        <v>1371</v>
      </c>
      <c r="BE73" s="478" t="s">
        <v>1371</v>
      </c>
      <c r="BF73" s="478" t="s">
        <v>1371</v>
      </c>
      <c r="BG73" s="478" t="s">
        <v>1371</v>
      </c>
      <c r="BH73" s="478" t="s">
        <v>1371</v>
      </c>
      <c r="BI73" s="478" t="s">
        <v>1371</v>
      </c>
      <c r="BJ73" s="377" t="s">
        <v>1371</v>
      </c>
      <c r="BK73" s="377" t="s">
        <v>1371</v>
      </c>
      <c r="BL73" s="377" t="s">
        <v>1371</v>
      </c>
      <c r="BM73" s="377" t="s">
        <v>1371</v>
      </c>
      <c r="BN73" s="377" t="s">
        <v>1371</v>
      </c>
      <c r="BO73" s="377" t="s">
        <v>1371</v>
      </c>
      <c r="BP73" s="377" t="s">
        <v>1371</v>
      </c>
      <c r="BQ73" s="377" t="s">
        <v>1371</v>
      </c>
      <c r="BR73" s="377" t="s">
        <v>1371</v>
      </c>
      <c r="BS73" s="377" t="s">
        <v>1371</v>
      </c>
      <c r="BT73" s="377" t="s">
        <v>1371</v>
      </c>
      <c r="BU73" s="377" t="s">
        <v>1371</v>
      </c>
      <c r="BV73" s="377" t="s">
        <v>1371</v>
      </c>
    </row>
    <row r="74" spans="1:74" ht="11.05" customHeight="1" x14ac:dyDescent="0.2">
      <c r="A74" s="275" t="s">
        <v>1316</v>
      </c>
      <c r="B74" s="577" t="s">
        <v>1111</v>
      </c>
      <c r="C74" s="490">
        <v>524.91242551000005</v>
      </c>
      <c r="D74" s="490">
        <v>556.74344244999997</v>
      </c>
      <c r="E74" s="490">
        <v>598.78393333999998</v>
      </c>
      <c r="F74" s="490">
        <v>619.76089217000003</v>
      </c>
      <c r="G74" s="490">
        <v>655.06473071000005</v>
      </c>
      <c r="H74" s="490">
        <v>680.61497670000006</v>
      </c>
      <c r="I74" s="490">
        <v>714.39684062000003</v>
      </c>
      <c r="J74" s="490">
        <v>738.26291707999997</v>
      </c>
      <c r="K74" s="490">
        <v>751.92461448999995</v>
      </c>
      <c r="L74" s="490">
        <v>741.74421414000005</v>
      </c>
      <c r="M74" s="490">
        <v>739.20885598999996</v>
      </c>
      <c r="N74" s="490">
        <v>750.70713859</v>
      </c>
      <c r="O74" s="490">
        <v>761.30435640999997</v>
      </c>
      <c r="P74" s="490">
        <v>775.37479327000005</v>
      </c>
      <c r="Q74" s="490">
        <v>781.37336281</v>
      </c>
      <c r="R74" s="490">
        <v>788.00192030000005</v>
      </c>
      <c r="S74" s="490">
        <v>812.66146886000001</v>
      </c>
      <c r="T74" s="490">
        <v>826.42468953000002</v>
      </c>
      <c r="U74" s="490">
        <v>832.32449425000004</v>
      </c>
      <c r="V74" s="490">
        <v>844.19097090000002</v>
      </c>
      <c r="W74" s="490">
        <v>852.80887528000005</v>
      </c>
      <c r="X74" s="490">
        <v>838.91206580999994</v>
      </c>
      <c r="Y74" s="490">
        <v>839.17537435999998</v>
      </c>
      <c r="Z74" s="490">
        <v>850.60336036000001</v>
      </c>
      <c r="AA74" s="490">
        <v>842.50946276000002</v>
      </c>
      <c r="AB74" s="490">
        <v>840.89894363999997</v>
      </c>
      <c r="AC74" s="490">
        <v>836.37436521999996</v>
      </c>
      <c r="AD74" s="490">
        <v>832.04733936000002</v>
      </c>
      <c r="AE74" s="490">
        <v>835.28392135000001</v>
      </c>
      <c r="AF74" s="490">
        <v>840.16684256999997</v>
      </c>
      <c r="AG74" s="490">
        <v>843.66271796000001</v>
      </c>
      <c r="AH74" s="490">
        <v>841.23835250000002</v>
      </c>
      <c r="AI74" s="490">
        <v>836.80325248999998</v>
      </c>
      <c r="AJ74" s="490">
        <v>840.56275583000001</v>
      </c>
      <c r="AK74" s="490">
        <v>833.17514540000002</v>
      </c>
      <c r="AL74" s="490">
        <v>825.13340315000005</v>
      </c>
      <c r="AM74" s="490">
        <v>842.21419416000003</v>
      </c>
      <c r="AN74" s="490">
        <v>863.43145656000002</v>
      </c>
      <c r="AO74" s="490">
        <v>888.72301076999997</v>
      </c>
      <c r="AP74" s="490">
        <v>915.76506380000001</v>
      </c>
      <c r="AQ74" s="490">
        <v>929.29158309000002</v>
      </c>
      <c r="AR74" s="490">
        <v>960.16916760000004</v>
      </c>
      <c r="AS74" s="490">
        <v>948.85103512000001</v>
      </c>
      <c r="AT74" s="490">
        <v>938.21322340999996</v>
      </c>
      <c r="AU74" s="490">
        <v>925.95950605999997</v>
      </c>
      <c r="AV74" s="490">
        <v>912.25043243000005</v>
      </c>
      <c r="AW74" s="490">
        <v>896.93592937999995</v>
      </c>
      <c r="AX74" s="490">
        <v>881.76258982000002</v>
      </c>
      <c r="AY74" s="478" t="s">
        <v>1371</v>
      </c>
      <c r="AZ74" s="478" t="s">
        <v>1371</v>
      </c>
      <c r="BA74" s="478" t="s">
        <v>1371</v>
      </c>
      <c r="BB74" s="478" t="s">
        <v>1371</v>
      </c>
      <c r="BC74" s="478" t="s">
        <v>1371</v>
      </c>
      <c r="BD74" s="478" t="s">
        <v>1371</v>
      </c>
      <c r="BE74" s="478" t="s">
        <v>1371</v>
      </c>
      <c r="BF74" s="478" t="s">
        <v>1371</v>
      </c>
      <c r="BG74" s="478" t="s">
        <v>1371</v>
      </c>
      <c r="BH74" s="478" t="s">
        <v>1371</v>
      </c>
      <c r="BI74" s="478" t="s">
        <v>1371</v>
      </c>
      <c r="BJ74" s="377" t="s">
        <v>1371</v>
      </c>
      <c r="BK74" s="377" t="s">
        <v>1371</v>
      </c>
      <c r="BL74" s="377" t="s">
        <v>1371</v>
      </c>
      <c r="BM74" s="377" t="s">
        <v>1371</v>
      </c>
      <c r="BN74" s="377" t="s">
        <v>1371</v>
      </c>
      <c r="BO74" s="377" t="s">
        <v>1371</v>
      </c>
      <c r="BP74" s="377" t="s">
        <v>1371</v>
      </c>
      <c r="BQ74" s="377" t="s">
        <v>1371</v>
      </c>
      <c r="BR74" s="377" t="s">
        <v>1371</v>
      </c>
      <c r="BS74" s="377" t="s">
        <v>1371</v>
      </c>
      <c r="BT74" s="377" t="s">
        <v>1371</v>
      </c>
      <c r="BU74" s="377" t="s">
        <v>1371</v>
      </c>
      <c r="BV74" s="377" t="s">
        <v>1371</v>
      </c>
    </row>
    <row r="75" spans="1:74" ht="11.05" customHeight="1" x14ac:dyDescent="0.2">
      <c r="A75" s="275" t="s">
        <v>1317</v>
      </c>
      <c r="B75" s="577" t="s">
        <v>1262</v>
      </c>
      <c r="C75" s="490">
        <v>220.45922608999999</v>
      </c>
      <c r="D75" s="490">
        <v>235.30864872000001</v>
      </c>
      <c r="E75" s="490">
        <v>245.28161548</v>
      </c>
      <c r="F75" s="490">
        <v>251.68839426</v>
      </c>
      <c r="G75" s="490">
        <v>263.09554358000003</v>
      </c>
      <c r="H75" s="490">
        <v>277.17357741000001</v>
      </c>
      <c r="I75" s="490">
        <v>286.99369868000002</v>
      </c>
      <c r="J75" s="490">
        <v>289.17063920999999</v>
      </c>
      <c r="K75" s="490">
        <v>286.74630894000001</v>
      </c>
      <c r="L75" s="490">
        <v>286.99878622</v>
      </c>
      <c r="M75" s="490">
        <v>293.29662165000002</v>
      </c>
      <c r="N75" s="490">
        <v>307.47573636999999</v>
      </c>
      <c r="O75" s="490">
        <v>327.65366043</v>
      </c>
      <c r="P75" s="490">
        <v>348.15828807000003</v>
      </c>
      <c r="Q75" s="490">
        <v>367.80394991999998</v>
      </c>
      <c r="R75" s="490">
        <v>386.06601151000001</v>
      </c>
      <c r="S75" s="490">
        <v>403.43099689000002</v>
      </c>
      <c r="T75" s="490">
        <v>422.28692825000002</v>
      </c>
      <c r="U75" s="490">
        <v>435.40471983999998</v>
      </c>
      <c r="V75" s="490">
        <v>446.52268346</v>
      </c>
      <c r="W75" s="490">
        <v>445.83854043000002</v>
      </c>
      <c r="X75" s="490">
        <v>437.49137129000002</v>
      </c>
      <c r="Y75" s="490">
        <v>426.44766873999998</v>
      </c>
      <c r="Z75" s="490">
        <v>413.80575922000003</v>
      </c>
      <c r="AA75" s="490">
        <v>399.21109050000001</v>
      </c>
      <c r="AB75" s="490">
        <v>382.25278651000002</v>
      </c>
      <c r="AC75" s="490">
        <v>367.18874869000001</v>
      </c>
      <c r="AD75" s="490">
        <v>354.98159569000001</v>
      </c>
      <c r="AE75" s="490">
        <v>352.44849575000001</v>
      </c>
      <c r="AF75" s="490">
        <v>363.74084862000001</v>
      </c>
      <c r="AG75" s="490">
        <v>381.98557402</v>
      </c>
      <c r="AH75" s="490">
        <v>393.53605370000002</v>
      </c>
      <c r="AI75" s="490">
        <v>392.05909572000002</v>
      </c>
      <c r="AJ75" s="490">
        <v>393.42740143999998</v>
      </c>
      <c r="AK75" s="490">
        <v>376.41924026999999</v>
      </c>
      <c r="AL75" s="490">
        <v>371.58378992000002</v>
      </c>
      <c r="AM75" s="490">
        <v>352.63954660000002</v>
      </c>
      <c r="AN75" s="490">
        <v>332.18553785</v>
      </c>
      <c r="AO75" s="490">
        <v>310.50456541</v>
      </c>
      <c r="AP75" s="490">
        <v>292.36527348999999</v>
      </c>
      <c r="AQ75" s="490">
        <v>281.53588638000002</v>
      </c>
      <c r="AR75" s="490">
        <v>274.21515412999997</v>
      </c>
      <c r="AS75" s="490">
        <v>279.39785682000002</v>
      </c>
      <c r="AT75" s="490">
        <v>282.84385312000001</v>
      </c>
      <c r="AU75" s="490">
        <v>285.95139032999998</v>
      </c>
      <c r="AV75" s="490">
        <v>290.29852937999999</v>
      </c>
      <c r="AW75" s="490">
        <v>296.23003072</v>
      </c>
      <c r="AX75" s="490">
        <v>302.97240221999999</v>
      </c>
      <c r="AY75" s="478" t="s">
        <v>1371</v>
      </c>
      <c r="AZ75" s="478" t="s">
        <v>1371</v>
      </c>
      <c r="BA75" s="478" t="s">
        <v>1371</v>
      </c>
      <c r="BB75" s="478" t="s">
        <v>1371</v>
      </c>
      <c r="BC75" s="478" t="s">
        <v>1371</v>
      </c>
      <c r="BD75" s="478" t="s">
        <v>1371</v>
      </c>
      <c r="BE75" s="478" t="s">
        <v>1371</v>
      </c>
      <c r="BF75" s="478" t="s">
        <v>1371</v>
      </c>
      <c r="BG75" s="478" t="s">
        <v>1371</v>
      </c>
      <c r="BH75" s="478" t="s">
        <v>1371</v>
      </c>
      <c r="BI75" s="478" t="s">
        <v>1371</v>
      </c>
      <c r="BJ75" s="377" t="s">
        <v>1371</v>
      </c>
      <c r="BK75" s="377" t="s">
        <v>1371</v>
      </c>
      <c r="BL75" s="377" t="s">
        <v>1371</v>
      </c>
      <c r="BM75" s="377" t="s">
        <v>1371</v>
      </c>
      <c r="BN75" s="377" t="s">
        <v>1371</v>
      </c>
      <c r="BO75" s="377" t="s">
        <v>1371</v>
      </c>
      <c r="BP75" s="377" t="s">
        <v>1371</v>
      </c>
      <c r="BQ75" s="377" t="s">
        <v>1371</v>
      </c>
      <c r="BR75" s="377" t="s">
        <v>1371</v>
      </c>
      <c r="BS75" s="377" t="s">
        <v>1371</v>
      </c>
      <c r="BT75" s="377" t="s">
        <v>1371</v>
      </c>
      <c r="BU75" s="377" t="s">
        <v>1371</v>
      </c>
      <c r="BV75" s="377" t="s">
        <v>1371</v>
      </c>
    </row>
    <row r="76" spans="1:74" ht="11.05" customHeight="1" x14ac:dyDescent="0.2">
      <c r="A76" s="275"/>
      <c r="B76" s="643"/>
      <c r="C76" s="654"/>
      <c r="D76" s="654"/>
      <c r="E76" s="654"/>
      <c r="F76" s="654"/>
      <c r="G76" s="654"/>
      <c r="H76" s="654"/>
      <c r="I76" s="654"/>
      <c r="J76" s="654"/>
      <c r="K76" s="654"/>
      <c r="L76" s="654"/>
      <c r="M76" s="654"/>
      <c r="N76" s="654"/>
      <c r="O76" s="654"/>
      <c r="P76" s="654"/>
      <c r="Q76" s="654"/>
      <c r="R76" s="654"/>
      <c r="S76" s="654"/>
      <c r="T76" s="654"/>
      <c r="U76" s="654"/>
      <c r="V76" s="654"/>
      <c r="W76" s="654"/>
      <c r="X76" s="654"/>
      <c r="Y76" s="654"/>
      <c r="Z76" s="654"/>
      <c r="AA76" s="654"/>
      <c r="AB76" s="654"/>
      <c r="AC76" s="654"/>
      <c r="AD76" s="654"/>
      <c r="AE76" s="654"/>
      <c r="AF76" s="654"/>
      <c r="AG76" s="654"/>
      <c r="AH76" s="654"/>
      <c r="AI76" s="654"/>
      <c r="AJ76" s="654"/>
      <c r="AK76" s="654"/>
      <c r="AL76" s="654"/>
      <c r="AM76" s="654"/>
      <c r="AN76" s="654"/>
      <c r="AO76" s="654"/>
      <c r="AP76" s="654"/>
      <c r="AQ76" s="654"/>
      <c r="AR76" s="654"/>
      <c r="AS76" s="654"/>
      <c r="AT76" s="654"/>
      <c r="AU76" s="654"/>
      <c r="AV76" s="654"/>
      <c r="AW76" s="654"/>
      <c r="AX76" s="654"/>
      <c r="AY76" s="920"/>
      <c r="AZ76" s="920"/>
      <c r="BA76" s="920"/>
      <c r="BB76" s="920"/>
      <c r="BC76" s="920"/>
      <c r="BD76" s="920"/>
      <c r="BE76" s="920"/>
      <c r="BF76" s="920"/>
      <c r="BG76" s="920"/>
      <c r="BH76" s="920"/>
      <c r="BI76" s="920"/>
      <c r="BJ76" s="376"/>
      <c r="BK76" s="376"/>
      <c r="BL76" s="376"/>
      <c r="BM76" s="376"/>
      <c r="BN76" s="376"/>
      <c r="BO76" s="376"/>
      <c r="BP76" s="376"/>
      <c r="BQ76" s="376"/>
      <c r="BR76" s="376"/>
      <c r="BS76" s="376"/>
      <c r="BT76" s="376"/>
      <c r="BU76" s="376"/>
      <c r="BV76" s="376"/>
    </row>
    <row r="77" spans="1:74" ht="11.05" customHeight="1" x14ac:dyDescent="0.2">
      <c r="A77" s="275"/>
      <c r="B77" s="37" t="s">
        <v>1373</v>
      </c>
      <c r="C77" s="654"/>
      <c r="D77" s="654"/>
      <c r="E77" s="654"/>
      <c r="F77" s="654"/>
      <c r="G77" s="654"/>
      <c r="H77" s="654"/>
      <c r="I77" s="654"/>
      <c r="J77" s="654"/>
      <c r="K77" s="654"/>
      <c r="L77" s="654"/>
      <c r="M77" s="654"/>
      <c r="N77" s="654"/>
      <c r="O77" s="654"/>
      <c r="P77" s="654"/>
      <c r="Q77" s="654"/>
      <c r="R77" s="654"/>
      <c r="S77" s="654"/>
      <c r="T77" s="654"/>
      <c r="U77" s="654"/>
      <c r="V77" s="654"/>
      <c r="W77" s="654"/>
      <c r="X77" s="654"/>
      <c r="Y77" s="654"/>
      <c r="Z77" s="654"/>
      <c r="AA77" s="654"/>
      <c r="AB77" s="654"/>
      <c r="AC77" s="654"/>
      <c r="AD77" s="654"/>
      <c r="AE77" s="654"/>
      <c r="AF77" s="654"/>
      <c r="AG77" s="654"/>
      <c r="AH77" s="654"/>
      <c r="AI77" s="654"/>
      <c r="AJ77" s="654"/>
      <c r="AK77" s="654"/>
      <c r="AL77" s="654"/>
      <c r="AM77" s="654"/>
      <c r="AN77" s="654"/>
      <c r="AO77" s="654"/>
      <c r="AP77" s="654"/>
      <c r="AQ77" s="654"/>
      <c r="AR77" s="654"/>
      <c r="AS77" s="654"/>
      <c r="AT77" s="654"/>
      <c r="AU77" s="654"/>
      <c r="AV77" s="654"/>
      <c r="AW77" s="654"/>
      <c r="AX77" s="654"/>
      <c r="AY77" s="920"/>
      <c r="AZ77" s="920"/>
      <c r="BA77" s="920"/>
      <c r="BB77" s="920"/>
      <c r="BC77" s="920"/>
      <c r="BD77" s="920"/>
      <c r="BE77" s="920"/>
      <c r="BF77" s="920"/>
      <c r="BG77" s="920"/>
      <c r="BH77" s="920"/>
      <c r="BI77" s="920"/>
      <c r="BJ77" s="376"/>
      <c r="BK77" s="376"/>
      <c r="BL77" s="376"/>
      <c r="BM77" s="376"/>
      <c r="BN77" s="376"/>
      <c r="BO77" s="376"/>
      <c r="BP77" s="376"/>
      <c r="BQ77" s="376"/>
      <c r="BR77" s="376"/>
      <c r="BS77" s="376"/>
      <c r="BT77" s="376"/>
      <c r="BU77" s="376"/>
      <c r="BV77" s="376"/>
    </row>
    <row r="78" spans="1:74" ht="11.05" customHeight="1" x14ac:dyDescent="0.2">
      <c r="A78" s="275" t="s">
        <v>1318</v>
      </c>
      <c r="B78" s="577" t="s">
        <v>1103</v>
      </c>
      <c r="C78" s="490">
        <v>34.574812328</v>
      </c>
      <c r="D78" s="490">
        <v>33.929155956000002</v>
      </c>
      <c r="E78" s="490">
        <v>32.682300238000003</v>
      </c>
      <c r="F78" s="490">
        <v>31.199027317999999</v>
      </c>
      <c r="G78" s="490">
        <v>31.101953462000001</v>
      </c>
      <c r="H78" s="490">
        <v>32.796830477</v>
      </c>
      <c r="I78" s="490">
        <v>34.220085105000003</v>
      </c>
      <c r="J78" s="490">
        <v>37.956105545</v>
      </c>
      <c r="K78" s="490">
        <v>36.589365452999999</v>
      </c>
      <c r="L78" s="490">
        <v>32.396544642000002</v>
      </c>
      <c r="M78" s="490">
        <v>31.090970348999999</v>
      </c>
      <c r="N78" s="490">
        <v>30.183296291000001</v>
      </c>
      <c r="O78" s="490">
        <v>27.774720677000001</v>
      </c>
      <c r="P78" s="490">
        <v>27.305474828000001</v>
      </c>
      <c r="Q78" s="490">
        <v>25.129322738999999</v>
      </c>
      <c r="R78" s="490">
        <v>23.109688994999999</v>
      </c>
      <c r="S78" s="490">
        <v>23.340268954999999</v>
      </c>
      <c r="T78" s="490">
        <v>24.283469855</v>
      </c>
      <c r="U78" s="490">
        <v>24.762406568999999</v>
      </c>
      <c r="V78" s="490">
        <v>25.764655359999999</v>
      </c>
      <c r="W78" s="490">
        <v>27.310655501999999</v>
      </c>
      <c r="X78" s="490">
        <v>28.335751355999999</v>
      </c>
      <c r="Y78" s="490">
        <v>27.920946793999999</v>
      </c>
      <c r="Z78" s="490">
        <v>24.781982458000002</v>
      </c>
      <c r="AA78" s="490">
        <v>24.587241055</v>
      </c>
      <c r="AB78" s="490">
        <v>24.568863023999999</v>
      </c>
      <c r="AC78" s="490">
        <v>24.513214626</v>
      </c>
      <c r="AD78" s="490">
        <v>24.735177609000001</v>
      </c>
      <c r="AE78" s="490">
        <v>24.231098485</v>
      </c>
      <c r="AF78" s="490">
        <v>23.313945303000001</v>
      </c>
      <c r="AG78" s="490">
        <v>24.147808874999999</v>
      </c>
      <c r="AH78" s="490">
        <v>25.152067428999999</v>
      </c>
      <c r="AI78" s="490">
        <v>25.076207759999999</v>
      </c>
      <c r="AJ78" s="490">
        <v>27.092539247000001</v>
      </c>
      <c r="AK78" s="490">
        <v>28.487661086999999</v>
      </c>
      <c r="AL78" s="490">
        <v>28.973291451000001</v>
      </c>
      <c r="AM78" s="490">
        <v>26.592438568999999</v>
      </c>
      <c r="AN78" s="490">
        <v>25.434453475000002</v>
      </c>
      <c r="AO78" s="490">
        <v>24.550282442</v>
      </c>
      <c r="AP78" s="490">
        <v>21.462448699999999</v>
      </c>
      <c r="AQ78" s="490">
        <v>21.586197286000001</v>
      </c>
      <c r="AR78" s="490">
        <v>22.347519087999999</v>
      </c>
      <c r="AS78" s="490">
        <v>23.886713453999999</v>
      </c>
      <c r="AT78" s="490">
        <v>26.388810061000001</v>
      </c>
      <c r="AU78" s="490">
        <v>26.162555864000002</v>
      </c>
      <c r="AV78" s="490">
        <v>28.057710867000001</v>
      </c>
      <c r="AW78" s="490">
        <v>30.122720076</v>
      </c>
      <c r="AX78" s="490">
        <v>30.437706056</v>
      </c>
      <c r="AY78" s="478" t="s">
        <v>1371</v>
      </c>
      <c r="AZ78" s="478" t="s">
        <v>1371</v>
      </c>
      <c r="BA78" s="478" t="s">
        <v>1371</v>
      </c>
      <c r="BB78" s="478" t="s">
        <v>1371</v>
      </c>
      <c r="BC78" s="478" t="s">
        <v>1371</v>
      </c>
      <c r="BD78" s="478" t="s">
        <v>1371</v>
      </c>
      <c r="BE78" s="478" t="s">
        <v>1371</v>
      </c>
      <c r="BF78" s="478" t="s">
        <v>1371</v>
      </c>
      <c r="BG78" s="478" t="s">
        <v>1371</v>
      </c>
      <c r="BH78" s="478" t="s">
        <v>1371</v>
      </c>
      <c r="BI78" s="478" t="s">
        <v>1371</v>
      </c>
      <c r="BJ78" s="377" t="s">
        <v>1371</v>
      </c>
      <c r="BK78" s="377" t="s">
        <v>1371</v>
      </c>
      <c r="BL78" s="377" t="s">
        <v>1371</v>
      </c>
      <c r="BM78" s="377" t="s">
        <v>1371</v>
      </c>
      <c r="BN78" s="377" t="s">
        <v>1371</v>
      </c>
      <c r="BO78" s="377" t="s">
        <v>1371</v>
      </c>
      <c r="BP78" s="377" t="s">
        <v>1371</v>
      </c>
      <c r="BQ78" s="377" t="s">
        <v>1371</v>
      </c>
      <c r="BR78" s="377" t="s">
        <v>1371</v>
      </c>
      <c r="BS78" s="377" t="s">
        <v>1371</v>
      </c>
      <c r="BT78" s="377" t="s">
        <v>1371</v>
      </c>
      <c r="BU78" s="377" t="s">
        <v>1371</v>
      </c>
      <c r="BV78" s="377" t="s">
        <v>1371</v>
      </c>
    </row>
    <row r="79" spans="1:74" ht="11.05" customHeight="1" x14ac:dyDescent="0.2">
      <c r="A79" s="275" t="s">
        <v>1319</v>
      </c>
      <c r="B79" s="577" t="s">
        <v>1105</v>
      </c>
      <c r="C79" s="490">
        <v>3.2292612811999999</v>
      </c>
      <c r="D79" s="490">
        <v>3.4797033180999999</v>
      </c>
      <c r="E79" s="490">
        <v>3.5291713743000002</v>
      </c>
      <c r="F79" s="490">
        <v>2.9998815265999998</v>
      </c>
      <c r="G79" s="490">
        <v>3.0549222555000002</v>
      </c>
      <c r="H79" s="490">
        <v>2.8135855758999999</v>
      </c>
      <c r="I79" s="490">
        <v>2.8005706064</v>
      </c>
      <c r="J79" s="490">
        <v>2.9111087478000002</v>
      </c>
      <c r="K79" s="490">
        <v>2.9017878970000002</v>
      </c>
      <c r="L79" s="490">
        <v>2.3601901116000001</v>
      </c>
      <c r="M79" s="490">
        <v>2.2257825247</v>
      </c>
      <c r="N79" s="490">
        <v>2.1987049151</v>
      </c>
      <c r="O79" s="490">
        <v>1.9639836342999999</v>
      </c>
      <c r="P79" s="490">
        <v>1.7782408342</v>
      </c>
      <c r="Q79" s="490">
        <v>1.6917094011</v>
      </c>
      <c r="R79" s="490">
        <v>1.3164654345</v>
      </c>
      <c r="S79" s="490">
        <v>1.3265032202</v>
      </c>
      <c r="T79" s="490">
        <v>1.3846833802</v>
      </c>
      <c r="U79" s="490">
        <v>1.3471274671</v>
      </c>
      <c r="V79" s="490">
        <v>1.3913449955999999</v>
      </c>
      <c r="W79" s="490">
        <v>1.4447230779</v>
      </c>
      <c r="X79" s="490">
        <v>1.4434918604</v>
      </c>
      <c r="Y79" s="490">
        <v>1.4102095647999999</v>
      </c>
      <c r="Z79" s="490">
        <v>1.4669632926</v>
      </c>
      <c r="AA79" s="490">
        <v>1.4249887014</v>
      </c>
      <c r="AB79" s="490">
        <v>1.4476258599</v>
      </c>
      <c r="AC79" s="490">
        <v>1.4962203367</v>
      </c>
      <c r="AD79" s="490">
        <v>1.5763497450999999</v>
      </c>
      <c r="AE79" s="490">
        <v>1.6796840129999999</v>
      </c>
      <c r="AF79" s="490">
        <v>1.8248131443</v>
      </c>
      <c r="AG79" s="490">
        <v>2.0395860191000001</v>
      </c>
      <c r="AH79" s="490">
        <v>2.1788673727000001</v>
      </c>
      <c r="AI79" s="490">
        <v>2.1445611260000002</v>
      </c>
      <c r="AJ79" s="490">
        <v>2.2058872905000002</v>
      </c>
      <c r="AK79" s="490">
        <v>2.2069901198999999</v>
      </c>
      <c r="AL79" s="490">
        <v>2.0249892942000001</v>
      </c>
      <c r="AM79" s="490">
        <v>1.932965912</v>
      </c>
      <c r="AN79" s="490">
        <v>1.8776176129</v>
      </c>
      <c r="AO79" s="490">
        <v>1.7257879289</v>
      </c>
      <c r="AP79" s="490">
        <v>1.7096684413000001</v>
      </c>
      <c r="AQ79" s="490">
        <v>1.7866554187999999</v>
      </c>
      <c r="AR79" s="490">
        <v>1.8374099830999999</v>
      </c>
      <c r="AS79" s="490">
        <v>1.852897724</v>
      </c>
      <c r="AT79" s="490">
        <v>1.8102517616</v>
      </c>
      <c r="AU79" s="490">
        <v>1.8242557005</v>
      </c>
      <c r="AV79" s="490">
        <v>1.8360941063</v>
      </c>
      <c r="AW79" s="490">
        <v>1.8980352953999999</v>
      </c>
      <c r="AX79" s="490">
        <v>1.9003844484000001</v>
      </c>
      <c r="AY79" s="478" t="s">
        <v>1371</v>
      </c>
      <c r="AZ79" s="478" t="s">
        <v>1371</v>
      </c>
      <c r="BA79" s="478" t="s">
        <v>1371</v>
      </c>
      <c r="BB79" s="478" t="s">
        <v>1371</v>
      </c>
      <c r="BC79" s="478" t="s">
        <v>1371</v>
      </c>
      <c r="BD79" s="478" t="s">
        <v>1371</v>
      </c>
      <c r="BE79" s="478" t="s">
        <v>1371</v>
      </c>
      <c r="BF79" s="478" t="s">
        <v>1371</v>
      </c>
      <c r="BG79" s="478" t="s">
        <v>1371</v>
      </c>
      <c r="BH79" s="478" t="s">
        <v>1371</v>
      </c>
      <c r="BI79" s="478" t="s">
        <v>1371</v>
      </c>
      <c r="BJ79" s="377" t="s">
        <v>1371</v>
      </c>
      <c r="BK79" s="377" t="s">
        <v>1371</v>
      </c>
      <c r="BL79" s="377" t="s">
        <v>1371</v>
      </c>
      <c r="BM79" s="377" t="s">
        <v>1371</v>
      </c>
      <c r="BN79" s="377" t="s">
        <v>1371</v>
      </c>
      <c r="BO79" s="377" t="s">
        <v>1371</v>
      </c>
      <c r="BP79" s="377" t="s">
        <v>1371</v>
      </c>
      <c r="BQ79" s="377" t="s">
        <v>1371</v>
      </c>
      <c r="BR79" s="377" t="s">
        <v>1371</v>
      </c>
      <c r="BS79" s="377" t="s">
        <v>1371</v>
      </c>
      <c r="BT79" s="377" t="s">
        <v>1371</v>
      </c>
      <c r="BU79" s="377" t="s">
        <v>1371</v>
      </c>
      <c r="BV79" s="377" t="s">
        <v>1371</v>
      </c>
    </row>
    <row r="80" spans="1:74" ht="11.05" customHeight="1" x14ac:dyDescent="0.2">
      <c r="A80" s="275" t="s">
        <v>1320</v>
      </c>
      <c r="B80" s="577" t="s">
        <v>1107</v>
      </c>
      <c r="C80" s="490">
        <v>6.0861258938000002</v>
      </c>
      <c r="D80" s="490">
        <v>6.2193823339999996</v>
      </c>
      <c r="E80" s="490">
        <v>6.5196299821999997</v>
      </c>
      <c r="F80" s="490">
        <v>6.5305638780999997</v>
      </c>
      <c r="G80" s="490">
        <v>6.7668787552999996</v>
      </c>
      <c r="H80" s="490">
        <v>6.4049450155000001</v>
      </c>
      <c r="I80" s="490">
        <v>6.6067805997000004</v>
      </c>
      <c r="J80" s="490">
        <v>6.6774484240999996</v>
      </c>
      <c r="K80" s="490">
        <v>7.1798956402999998</v>
      </c>
      <c r="L80" s="490">
        <v>7.0131538912</v>
      </c>
      <c r="M80" s="490">
        <v>7.2059171971999998</v>
      </c>
      <c r="N80" s="490">
        <v>7.1060680992999998</v>
      </c>
      <c r="O80" s="490">
        <v>6.7665036189999999</v>
      </c>
      <c r="P80" s="490">
        <v>6.6956122655000003</v>
      </c>
      <c r="Q80" s="490">
        <v>6.3113638239999998</v>
      </c>
      <c r="R80" s="490">
        <v>5.6775253178999998</v>
      </c>
      <c r="S80" s="490">
        <v>5.4966122103000004</v>
      </c>
      <c r="T80" s="490">
        <v>5.1449290811999999</v>
      </c>
      <c r="U80" s="490">
        <v>4.8899767868000001</v>
      </c>
      <c r="V80" s="490">
        <v>4.9401243625999998</v>
      </c>
      <c r="W80" s="490">
        <v>5.0152219561000004</v>
      </c>
      <c r="X80" s="490">
        <v>4.7763515453999998</v>
      </c>
      <c r="Y80" s="490">
        <v>5.0419724978999998</v>
      </c>
      <c r="Z80" s="490">
        <v>5.3042200921999996</v>
      </c>
      <c r="AA80" s="490">
        <v>5.2329742361999996</v>
      </c>
      <c r="AB80" s="490">
        <v>5.1464245928999999</v>
      </c>
      <c r="AC80" s="490">
        <v>4.7488922624000001</v>
      </c>
      <c r="AD80" s="490">
        <v>4.3739409191999998</v>
      </c>
      <c r="AE80" s="490">
        <v>4.2341378272999997</v>
      </c>
      <c r="AF80" s="490">
        <v>4.4020777180000001</v>
      </c>
      <c r="AG80" s="490">
        <v>4.7976546467999999</v>
      </c>
      <c r="AH80" s="490">
        <v>5.1496918257999997</v>
      </c>
      <c r="AI80" s="490">
        <v>5.4155351759999997</v>
      </c>
      <c r="AJ80" s="490">
        <v>5.8237984613</v>
      </c>
      <c r="AK80" s="490">
        <v>6.0501994729000002</v>
      </c>
      <c r="AL80" s="490">
        <v>6.0062555005</v>
      </c>
      <c r="AM80" s="490">
        <v>6.1512949872</v>
      </c>
      <c r="AN80" s="490">
        <v>6.1470025612999999</v>
      </c>
      <c r="AO80" s="490">
        <v>5.7710668024</v>
      </c>
      <c r="AP80" s="490">
        <v>5.7999104327</v>
      </c>
      <c r="AQ80" s="490">
        <v>5.3007714376999999</v>
      </c>
      <c r="AR80" s="490">
        <v>5.0852732364</v>
      </c>
      <c r="AS80" s="490">
        <v>5.3809716047</v>
      </c>
      <c r="AT80" s="490">
        <v>5.4253427140000001</v>
      </c>
      <c r="AU80" s="490">
        <v>5.5765777772999998</v>
      </c>
      <c r="AV80" s="490">
        <v>5.5554569105000002</v>
      </c>
      <c r="AW80" s="490">
        <v>5.5755132942000003</v>
      </c>
      <c r="AX80" s="490">
        <v>5.6306001254</v>
      </c>
      <c r="AY80" s="478" t="s">
        <v>1371</v>
      </c>
      <c r="AZ80" s="478" t="s">
        <v>1371</v>
      </c>
      <c r="BA80" s="478" t="s">
        <v>1371</v>
      </c>
      <c r="BB80" s="478" t="s">
        <v>1371</v>
      </c>
      <c r="BC80" s="478" t="s">
        <v>1371</v>
      </c>
      <c r="BD80" s="478" t="s">
        <v>1371</v>
      </c>
      <c r="BE80" s="478" t="s">
        <v>1371</v>
      </c>
      <c r="BF80" s="478" t="s">
        <v>1371</v>
      </c>
      <c r="BG80" s="478" t="s">
        <v>1371</v>
      </c>
      <c r="BH80" s="478" t="s">
        <v>1371</v>
      </c>
      <c r="BI80" s="478" t="s">
        <v>1371</v>
      </c>
      <c r="BJ80" s="377" t="s">
        <v>1371</v>
      </c>
      <c r="BK80" s="377" t="s">
        <v>1371</v>
      </c>
      <c r="BL80" s="377" t="s">
        <v>1371</v>
      </c>
      <c r="BM80" s="377" t="s">
        <v>1371</v>
      </c>
      <c r="BN80" s="377" t="s">
        <v>1371</v>
      </c>
      <c r="BO80" s="377" t="s">
        <v>1371</v>
      </c>
      <c r="BP80" s="377" t="s">
        <v>1371</v>
      </c>
      <c r="BQ80" s="377" t="s">
        <v>1371</v>
      </c>
      <c r="BR80" s="377" t="s">
        <v>1371</v>
      </c>
      <c r="BS80" s="377" t="s">
        <v>1371</v>
      </c>
      <c r="BT80" s="377" t="s">
        <v>1371</v>
      </c>
      <c r="BU80" s="377" t="s">
        <v>1371</v>
      </c>
      <c r="BV80" s="377" t="s">
        <v>1371</v>
      </c>
    </row>
    <row r="81" spans="1:74" ht="11.05" customHeight="1" x14ac:dyDescent="0.2">
      <c r="A81" s="275" t="s">
        <v>1321</v>
      </c>
      <c r="B81" s="577" t="s">
        <v>1109</v>
      </c>
      <c r="C81" s="490">
        <v>15.781481333</v>
      </c>
      <c r="D81" s="490">
        <v>14.787670371999999</v>
      </c>
      <c r="E81" s="490">
        <v>14.041054837000001</v>
      </c>
      <c r="F81" s="490">
        <v>13.660169474</v>
      </c>
      <c r="G81" s="490">
        <v>13.992683635000001</v>
      </c>
      <c r="H81" s="490">
        <v>14.619291127</v>
      </c>
      <c r="I81" s="490">
        <v>14.479332959000001</v>
      </c>
      <c r="J81" s="490">
        <v>14.681009666</v>
      </c>
      <c r="K81" s="490">
        <v>15.60765147</v>
      </c>
      <c r="L81" s="490">
        <v>17.146756097000001</v>
      </c>
      <c r="M81" s="490">
        <v>15.997466971</v>
      </c>
      <c r="N81" s="490">
        <v>16.764595991</v>
      </c>
      <c r="O81" s="490">
        <v>16.835357021</v>
      </c>
      <c r="P81" s="490">
        <v>16.481901995000001</v>
      </c>
      <c r="Q81" s="490">
        <v>15.164157604</v>
      </c>
      <c r="R81" s="490">
        <v>14.265395512</v>
      </c>
      <c r="S81" s="490">
        <v>12.904044931</v>
      </c>
      <c r="T81" s="490">
        <v>13.072249788000001</v>
      </c>
      <c r="U81" s="490">
        <v>13.426659303999999</v>
      </c>
      <c r="V81" s="490">
        <v>13.487899011</v>
      </c>
      <c r="W81" s="490">
        <v>13.393374162000001</v>
      </c>
      <c r="X81" s="490">
        <v>13.291314243</v>
      </c>
      <c r="Y81" s="490">
        <v>13.270200604999999</v>
      </c>
      <c r="Z81" s="490">
        <v>13.645082529</v>
      </c>
      <c r="AA81" s="490">
        <v>13.831971003</v>
      </c>
      <c r="AB81" s="490">
        <v>13.637984078000001</v>
      </c>
      <c r="AC81" s="490">
        <v>13.586338111</v>
      </c>
      <c r="AD81" s="490">
        <v>13.066758844000001</v>
      </c>
      <c r="AE81" s="490">
        <v>12.899300956999999</v>
      </c>
      <c r="AF81" s="490">
        <v>12.665054475</v>
      </c>
      <c r="AG81" s="490">
        <v>12.997865021999999</v>
      </c>
      <c r="AH81" s="490">
        <v>13.931940987000001</v>
      </c>
      <c r="AI81" s="490">
        <v>14.424558579999999</v>
      </c>
      <c r="AJ81" s="490">
        <v>13.841266965000001</v>
      </c>
      <c r="AK81" s="490">
        <v>14.275837592</v>
      </c>
      <c r="AL81" s="490">
        <v>14.371326893999999</v>
      </c>
      <c r="AM81" s="490">
        <v>13.422720081</v>
      </c>
      <c r="AN81" s="490">
        <v>11.244965672999999</v>
      </c>
      <c r="AO81" s="490">
        <v>10.956544529</v>
      </c>
      <c r="AP81" s="490">
        <v>10.240074529999999</v>
      </c>
      <c r="AQ81" s="490">
        <v>11.206316438</v>
      </c>
      <c r="AR81" s="490">
        <v>11.691831652999999</v>
      </c>
      <c r="AS81" s="490">
        <v>11.550776954</v>
      </c>
      <c r="AT81" s="490">
        <v>11.613576669</v>
      </c>
      <c r="AU81" s="490">
        <v>12.02263728</v>
      </c>
      <c r="AV81" s="490">
        <v>13.511991408</v>
      </c>
      <c r="AW81" s="490">
        <v>14.379317961</v>
      </c>
      <c r="AX81" s="490">
        <v>14.389833993</v>
      </c>
      <c r="AY81" s="478" t="s">
        <v>1371</v>
      </c>
      <c r="AZ81" s="478" t="s">
        <v>1371</v>
      </c>
      <c r="BA81" s="478" t="s">
        <v>1371</v>
      </c>
      <c r="BB81" s="478" t="s">
        <v>1371</v>
      </c>
      <c r="BC81" s="478" t="s">
        <v>1371</v>
      </c>
      <c r="BD81" s="478" t="s">
        <v>1371</v>
      </c>
      <c r="BE81" s="478" t="s">
        <v>1371</v>
      </c>
      <c r="BF81" s="478" t="s">
        <v>1371</v>
      </c>
      <c r="BG81" s="478" t="s">
        <v>1371</v>
      </c>
      <c r="BH81" s="478" t="s">
        <v>1371</v>
      </c>
      <c r="BI81" s="478" t="s">
        <v>1371</v>
      </c>
      <c r="BJ81" s="377" t="s">
        <v>1371</v>
      </c>
      <c r="BK81" s="377" t="s">
        <v>1371</v>
      </c>
      <c r="BL81" s="377" t="s">
        <v>1371</v>
      </c>
      <c r="BM81" s="377" t="s">
        <v>1371</v>
      </c>
      <c r="BN81" s="377" t="s">
        <v>1371</v>
      </c>
      <c r="BO81" s="377" t="s">
        <v>1371</v>
      </c>
      <c r="BP81" s="377" t="s">
        <v>1371</v>
      </c>
      <c r="BQ81" s="377" t="s">
        <v>1371</v>
      </c>
      <c r="BR81" s="377" t="s">
        <v>1371</v>
      </c>
      <c r="BS81" s="377" t="s">
        <v>1371</v>
      </c>
      <c r="BT81" s="377" t="s">
        <v>1371</v>
      </c>
      <c r="BU81" s="377" t="s">
        <v>1371</v>
      </c>
      <c r="BV81" s="377" t="s">
        <v>1371</v>
      </c>
    </row>
    <row r="82" spans="1:74" ht="11.05" customHeight="1" x14ac:dyDescent="0.2">
      <c r="A82" s="275" t="s">
        <v>1322</v>
      </c>
      <c r="B82" s="577" t="s">
        <v>1111</v>
      </c>
      <c r="C82" s="490">
        <v>3.3865317775000001</v>
      </c>
      <c r="D82" s="490">
        <v>3.2749614262</v>
      </c>
      <c r="E82" s="490">
        <v>3.2366699098999998</v>
      </c>
      <c r="F82" s="490">
        <v>3.0530093210000002</v>
      </c>
      <c r="G82" s="490">
        <v>3.0468127009999999</v>
      </c>
      <c r="H82" s="490">
        <v>3.0249554519999999</v>
      </c>
      <c r="I82" s="490">
        <v>3.0926270157000002</v>
      </c>
      <c r="J82" s="490">
        <v>3.1415443280000002</v>
      </c>
      <c r="K82" s="490">
        <v>3.1461280940999998</v>
      </c>
      <c r="L82" s="490">
        <v>3.0152203826999999</v>
      </c>
      <c r="M82" s="490">
        <v>2.8875345936999999</v>
      </c>
      <c r="N82" s="490">
        <v>2.8222072879</v>
      </c>
      <c r="O82" s="490">
        <v>2.7886606461999999</v>
      </c>
      <c r="P82" s="490">
        <v>2.7016543319999999</v>
      </c>
      <c r="Q82" s="490">
        <v>2.6759361739999998</v>
      </c>
      <c r="R82" s="490">
        <v>2.6092778818000002</v>
      </c>
      <c r="S82" s="490">
        <v>2.5963625203</v>
      </c>
      <c r="T82" s="490">
        <v>2.5043172409999999</v>
      </c>
      <c r="U82" s="490">
        <v>2.4698056208999999</v>
      </c>
      <c r="V82" s="490">
        <v>2.4540435199999999</v>
      </c>
      <c r="W82" s="490">
        <v>2.4435784392</v>
      </c>
      <c r="X82" s="490">
        <v>2.4246013462999998</v>
      </c>
      <c r="Y82" s="490">
        <v>2.4465754354000002</v>
      </c>
      <c r="Z82" s="490">
        <v>2.4583912148999998</v>
      </c>
      <c r="AA82" s="490">
        <v>2.4140672285</v>
      </c>
      <c r="AB82" s="490">
        <v>2.4025684103999998</v>
      </c>
      <c r="AC82" s="490">
        <v>2.3559841274000002</v>
      </c>
      <c r="AD82" s="490">
        <v>2.3570746158000002</v>
      </c>
      <c r="AE82" s="490">
        <v>2.3933636715</v>
      </c>
      <c r="AF82" s="490">
        <v>2.3600192206999999</v>
      </c>
      <c r="AG82" s="490">
        <v>2.4173716847</v>
      </c>
      <c r="AH82" s="490">
        <v>2.4597612646</v>
      </c>
      <c r="AI82" s="490">
        <v>2.4979201566999998</v>
      </c>
      <c r="AJ82" s="490">
        <v>2.5943294933000001</v>
      </c>
      <c r="AK82" s="490">
        <v>2.6200476269999999</v>
      </c>
      <c r="AL82" s="490">
        <v>2.6531620679999999</v>
      </c>
      <c r="AM82" s="490">
        <v>2.7080842256</v>
      </c>
      <c r="AN82" s="490">
        <v>2.7763069343</v>
      </c>
      <c r="AO82" s="490">
        <v>2.8761262484999999</v>
      </c>
      <c r="AP82" s="490">
        <v>2.9257669769999999</v>
      </c>
      <c r="AQ82" s="490">
        <v>2.9501320097999999</v>
      </c>
      <c r="AR82" s="490">
        <v>3.0289248189000002</v>
      </c>
      <c r="AS82" s="490">
        <v>3.0314729557</v>
      </c>
      <c r="AT82" s="490">
        <v>3.0461468292</v>
      </c>
      <c r="AU82" s="490">
        <v>3.0359328068</v>
      </c>
      <c r="AV82" s="490">
        <v>3.0008237909000002</v>
      </c>
      <c r="AW82" s="490">
        <v>2.9311631678999999</v>
      </c>
      <c r="AX82" s="490">
        <v>2.9136702360000002</v>
      </c>
      <c r="AY82" s="478" t="s">
        <v>1371</v>
      </c>
      <c r="AZ82" s="478" t="s">
        <v>1371</v>
      </c>
      <c r="BA82" s="478" t="s">
        <v>1371</v>
      </c>
      <c r="BB82" s="478" t="s">
        <v>1371</v>
      </c>
      <c r="BC82" s="478" t="s">
        <v>1371</v>
      </c>
      <c r="BD82" s="478" t="s">
        <v>1371</v>
      </c>
      <c r="BE82" s="478" t="s">
        <v>1371</v>
      </c>
      <c r="BF82" s="478" t="s">
        <v>1371</v>
      </c>
      <c r="BG82" s="478" t="s">
        <v>1371</v>
      </c>
      <c r="BH82" s="478" t="s">
        <v>1371</v>
      </c>
      <c r="BI82" s="478" t="s">
        <v>1371</v>
      </c>
      <c r="BJ82" s="377" t="s">
        <v>1371</v>
      </c>
      <c r="BK82" s="377" t="s">
        <v>1371</v>
      </c>
      <c r="BL82" s="377" t="s">
        <v>1371</v>
      </c>
      <c r="BM82" s="377" t="s">
        <v>1371</v>
      </c>
      <c r="BN82" s="377" t="s">
        <v>1371</v>
      </c>
      <c r="BO82" s="377" t="s">
        <v>1371</v>
      </c>
      <c r="BP82" s="377" t="s">
        <v>1371</v>
      </c>
      <c r="BQ82" s="377" t="s">
        <v>1371</v>
      </c>
      <c r="BR82" s="377" t="s">
        <v>1371</v>
      </c>
      <c r="BS82" s="377" t="s">
        <v>1371</v>
      </c>
      <c r="BT82" s="377" t="s">
        <v>1371</v>
      </c>
      <c r="BU82" s="377" t="s">
        <v>1371</v>
      </c>
      <c r="BV82" s="377" t="s">
        <v>1371</v>
      </c>
    </row>
    <row r="83" spans="1:74" ht="11.05" customHeight="1" x14ac:dyDescent="0.2">
      <c r="A83" s="275" t="s">
        <v>1323</v>
      </c>
      <c r="B83" s="577" t="s">
        <v>1262</v>
      </c>
      <c r="C83" s="490">
        <v>6.6805826087</v>
      </c>
      <c r="D83" s="490">
        <v>6.3596932087000004</v>
      </c>
      <c r="E83" s="490">
        <v>5.7042236159000002</v>
      </c>
      <c r="F83" s="490">
        <v>5.5930754278999997</v>
      </c>
      <c r="G83" s="490">
        <v>5.5977775229000004</v>
      </c>
      <c r="H83" s="490">
        <v>4.6978572441999997</v>
      </c>
      <c r="I83" s="490">
        <v>4.5554555346000001</v>
      </c>
      <c r="J83" s="490">
        <v>4.0728259044000001</v>
      </c>
      <c r="K83" s="490">
        <v>3.5843288617</v>
      </c>
      <c r="L83" s="490">
        <v>3.2613498434000001</v>
      </c>
      <c r="M83" s="490">
        <v>3.1201768260999998</v>
      </c>
      <c r="N83" s="490">
        <v>2.9852013240000002</v>
      </c>
      <c r="O83" s="490">
        <v>3.0621837422999998</v>
      </c>
      <c r="P83" s="490">
        <v>3.2845121516</v>
      </c>
      <c r="Q83" s="490">
        <v>3.3743481644000002</v>
      </c>
      <c r="R83" s="490">
        <v>3.3865439607000001</v>
      </c>
      <c r="S83" s="490">
        <v>3.5080956251000002</v>
      </c>
      <c r="T83" s="490">
        <v>3.5190577354000001</v>
      </c>
      <c r="U83" s="490">
        <v>3.3752303864000002</v>
      </c>
      <c r="V83" s="490">
        <v>3.2832550254999999</v>
      </c>
      <c r="W83" s="490">
        <v>3.032915241</v>
      </c>
      <c r="X83" s="490">
        <v>2.8594207273999999</v>
      </c>
      <c r="Y83" s="490">
        <v>2.7512752821999999</v>
      </c>
      <c r="Z83" s="490">
        <v>2.6526010207000001</v>
      </c>
      <c r="AA83" s="490">
        <v>2.4795719906999998</v>
      </c>
      <c r="AB83" s="490">
        <v>2.3890799157</v>
      </c>
      <c r="AC83" s="490">
        <v>2.4479249912999999</v>
      </c>
      <c r="AD83" s="490">
        <v>2.5723304036000001</v>
      </c>
      <c r="AE83" s="490">
        <v>2.5915330569999999</v>
      </c>
      <c r="AF83" s="490">
        <v>2.7348935985999998</v>
      </c>
      <c r="AG83" s="490">
        <v>2.9159204124000002</v>
      </c>
      <c r="AH83" s="490">
        <v>3.3925521870000002</v>
      </c>
      <c r="AI83" s="490">
        <v>3.4092095279999999</v>
      </c>
      <c r="AJ83" s="490">
        <v>3.5443910038999999</v>
      </c>
      <c r="AK83" s="490">
        <v>3.3911643267999998</v>
      </c>
      <c r="AL83" s="490">
        <v>3.4727457002</v>
      </c>
      <c r="AM83" s="490">
        <v>3.2651809870999999</v>
      </c>
      <c r="AN83" s="490">
        <v>3.0757920170999999</v>
      </c>
      <c r="AO83" s="490">
        <v>2.9292883529</v>
      </c>
      <c r="AP83" s="490">
        <v>2.8112045528</v>
      </c>
      <c r="AQ83" s="490">
        <v>2.7601557487999999</v>
      </c>
      <c r="AR83" s="490">
        <v>2.7421515413000002</v>
      </c>
      <c r="AS83" s="490">
        <v>2.8803902765</v>
      </c>
      <c r="AT83" s="490">
        <v>3.1081742101000001</v>
      </c>
      <c r="AU83" s="490">
        <v>3.1081672861</v>
      </c>
      <c r="AV83" s="490">
        <v>2.9622298916999998</v>
      </c>
      <c r="AW83" s="490">
        <v>2.9623003072</v>
      </c>
      <c r="AX83" s="490">
        <v>2.9414796332000002</v>
      </c>
      <c r="AY83" s="478" t="s">
        <v>1371</v>
      </c>
      <c r="AZ83" s="478" t="s">
        <v>1371</v>
      </c>
      <c r="BA83" s="478" t="s">
        <v>1371</v>
      </c>
      <c r="BB83" s="478" t="s">
        <v>1371</v>
      </c>
      <c r="BC83" s="478" t="s">
        <v>1371</v>
      </c>
      <c r="BD83" s="478" t="s">
        <v>1371</v>
      </c>
      <c r="BE83" s="478" t="s">
        <v>1371</v>
      </c>
      <c r="BF83" s="478" t="s">
        <v>1371</v>
      </c>
      <c r="BG83" s="478" t="s">
        <v>1371</v>
      </c>
      <c r="BH83" s="478" t="s">
        <v>1371</v>
      </c>
      <c r="BI83" s="478" t="s">
        <v>1371</v>
      </c>
      <c r="BJ83" s="377" t="s">
        <v>1371</v>
      </c>
      <c r="BK83" s="377" t="s">
        <v>1371</v>
      </c>
      <c r="BL83" s="377" t="s">
        <v>1371</v>
      </c>
      <c r="BM83" s="377" t="s">
        <v>1371</v>
      </c>
      <c r="BN83" s="377" t="s">
        <v>1371</v>
      </c>
      <c r="BO83" s="377" t="s">
        <v>1371</v>
      </c>
      <c r="BP83" s="377" t="s">
        <v>1371</v>
      </c>
      <c r="BQ83" s="377" t="s">
        <v>1371</v>
      </c>
      <c r="BR83" s="377" t="s">
        <v>1371</v>
      </c>
      <c r="BS83" s="377" t="s">
        <v>1371</v>
      </c>
      <c r="BT83" s="377" t="s">
        <v>1371</v>
      </c>
      <c r="BU83" s="377" t="s">
        <v>1371</v>
      </c>
      <c r="BV83" s="377" t="s">
        <v>1371</v>
      </c>
    </row>
    <row r="84" spans="1:74" ht="11.05" customHeight="1" x14ac:dyDescent="0.2">
      <c r="A84" s="171"/>
      <c r="B84" s="643"/>
      <c r="C84" s="654"/>
      <c r="D84" s="654"/>
      <c r="E84" s="654"/>
      <c r="F84" s="654"/>
      <c r="G84" s="654"/>
      <c r="H84" s="654"/>
      <c r="I84" s="654"/>
      <c r="J84" s="654"/>
      <c r="K84" s="654"/>
      <c r="L84" s="654"/>
      <c r="M84" s="654"/>
      <c r="N84" s="654"/>
      <c r="O84" s="654"/>
      <c r="P84" s="654"/>
      <c r="Q84" s="654"/>
      <c r="R84" s="654"/>
      <c r="S84" s="654"/>
      <c r="T84" s="654"/>
      <c r="U84" s="654"/>
      <c r="V84" s="654"/>
      <c r="W84" s="654"/>
      <c r="X84" s="654"/>
      <c r="Y84" s="654"/>
      <c r="Z84" s="654"/>
      <c r="AA84" s="654"/>
      <c r="AB84" s="654"/>
      <c r="AC84" s="654"/>
      <c r="AD84" s="654"/>
      <c r="AE84" s="654"/>
      <c r="AF84" s="654"/>
      <c r="AG84" s="654"/>
      <c r="AH84" s="654"/>
      <c r="AI84" s="654"/>
      <c r="AJ84" s="654"/>
      <c r="AK84" s="654"/>
      <c r="AL84" s="654"/>
      <c r="AM84" s="654"/>
      <c r="AN84" s="654"/>
      <c r="AO84" s="654"/>
      <c r="AP84" s="654"/>
      <c r="AQ84" s="654"/>
      <c r="AR84" s="654"/>
      <c r="AS84" s="654"/>
      <c r="AT84" s="654"/>
      <c r="AU84" s="654"/>
      <c r="AV84" s="654"/>
      <c r="AW84" s="654"/>
      <c r="AX84" s="654"/>
      <c r="AY84" s="920"/>
      <c r="AZ84" s="920"/>
      <c r="BA84" s="920"/>
      <c r="BB84" s="920"/>
      <c r="BC84" s="920"/>
      <c r="BD84" s="920"/>
      <c r="BE84" s="920"/>
      <c r="BF84" s="920"/>
      <c r="BG84" s="920"/>
      <c r="BH84" s="920"/>
      <c r="BI84" s="920"/>
      <c r="BJ84" s="376"/>
      <c r="BK84" s="376"/>
      <c r="BL84" s="376"/>
      <c r="BM84" s="376"/>
      <c r="BN84" s="376"/>
      <c r="BO84" s="376"/>
      <c r="BP84" s="376"/>
      <c r="BQ84" s="376"/>
      <c r="BR84" s="376"/>
      <c r="BS84" s="376"/>
      <c r="BT84" s="376"/>
      <c r="BU84" s="376"/>
      <c r="BV84" s="376"/>
    </row>
    <row r="85" spans="1:74" ht="11.05" customHeight="1" x14ac:dyDescent="0.2">
      <c r="A85" s="171"/>
      <c r="B85" s="37" t="s">
        <v>1324</v>
      </c>
      <c r="C85" s="654"/>
      <c r="D85" s="654"/>
      <c r="E85" s="654"/>
      <c r="F85" s="654"/>
      <c r="G85" s="654"/>
      <c r="H85" s="654"/>
      <c r="I85" s="654"/>
      <c r="J85" s="654"/>
      <c r="K85" s="654"/>
      <c r="L85" s="654"/>
      <c r="M85" s="654"/>
      <c r="N85" s="654"/>
      <c r="O85" s="654"/>
      <c r="P85" s="654"/>
      <c r="Q85" s="654"/>
      <c r="R85" s="654"/>
      <c r="S85" s="654"/>
      <c r="T85" s="654"/>
      <c r="U85" s="654"/>
      <c r="V85" s="654"/>
      <c r="W85" s="654"/>
      <c r="X85" s="654"/>
      <c r="Y85" s="654"/>
      <c r="Z85" s="654"/>
      <c r="AA85" s="654"/>
      <c r="AB85" s="654"/>
      <c r="AC85" s="654"/>
      <c r="AD85" s="654"/>
      <c r="AE85" s="654"/>
      <c r="AF85" s="654"/>
      <c r="AG85" s="654"/>
      <c r="AH85" s="654"/>
      <c r="AI85" s="654"/>
      <c r="AJ85" s="654"/>
      <c r="AK85" s="654"/>
      <c r="AL85" s="654"/>
      <c r="AM85" s="654"/>
      <c r="AN85" s="654"/>
      <c r="AO85" s="654"/>
      <c r="AP85" s="654"/>
      <c r="AQ85" s="654"/>
      <c r="AR85" s="654"/>
      <c r="AS85" s="654"/>
      <c r="AT85" s="654"/>
      <c r="AU85" s="654"/>
      <c r="AV85" s="654"/>
      <c r="AW85" s="654"/>
      <c r="AX85" s="654"/>
      <c r="AY85" s="920"/>
      <c r="AZ85" s="920"/>
      <c r="BA85" s="920"/>
      <c r="BB85" s="920"/>
      <c r="BC85" s="920"/>
      <c r="BD85" s="920"/>
      <c r="BE85" s="920"/>
      <c r="BF85" s="920"/>
      <c r="BG85" s="920"/>
      <c r="BH85" s="920"/>
      <c r="BI85" s="920"/>
      <c r="BJ85" s="376"/>
      <c r="BK85" s="376"/>
      <c r="BL85" s="376"/>
      <c r="BM85" s="376"/>
      <c r="BN85" s="376"/>
      <c r="BO85" s="376"/>
      <c r="BP85" s="376"/>
      <c r="BQ85" s="376"/>
      <c r="BR85" s="376"/>
      <c r="BS85" s="376"/>
      <c r="BT85" s="376"/>
      <c r="BU85" s="376"/>
      <c r="BV85" s="376"/>
    </row>
    <row r="86" spans="1:74" ht="11.05" customHeight="1" x14ac:dyDescent="0.2">
      <c r="A86" s="275" t="s">
        <v>1325</v>
      </c>
      <c r="B86" s="577" t="s">
        <v>1103</v>
      </c>
      <c r="C86" s="490">
        <v>-939.30753330000005</v>
      </c>
      <c r="D86" s="490">
        <v>-994.31868653000004</v>
      </c>
      <c r="E86" s="490">
        <v>-1087.3438894000001</v>
      </c>
      <c r="F86" s="490">
        <v>-1179.8657943999999</v>
      </c>
      <c r="G86" s="490">
        <v>-1226.2260209999999</v>
      </c>
      <c r="H86" s="490">
        <v>-1229.6792911</v>
      </c>
      <c r="I86" s="490">
        <v>-1213.8258891999999</v>
      </c>
      <c r="J86" s="490">
        <v>-1182.0783053</v>
      </c>
      <c r="K86" s="490">
        <v>-1170.8174469999999</v>
      </c>
      <c r="L86" s="490">
        <v>-1177.8104547999999</v>
      </c>
      <c r="M86" s="490">
        <v>-1166.2518706999999</v>
      </c>
      <c r="N86" s="490">
        <v>-1158.8703568000001</v>
      </c>
      <c r="O86" s="490">
        <v>-1166.5325528000001</v>
      </c>
      <c r="P86" s="490">
        <v>-1167.1454622000001</v>
      </c>
      <c r="Q86" s="490">
        <v>-1165.4268</v>
      </c>
      <c r="R86" s="490">
        <v>-1154.1018108999999</v>
      </c>
      <c r="S86" s="490">
        <v>-1131.2704461000001</v>
      </c>
      <c r="T86" s="490">
        <v>-1139.9103848</v>
      </c>
      <c r="U86" s="490">
        <v>-1186.3958319000001</v>
      </c>
      <c r="V86" s="490">
        <v>-1238.6652305</v>
      </c>
      <c r="W86" s="490">
        <v>-1263.8656659000001</v>
      </c>
      <c r="X86" s="490">
        <v>-1263.9950206000001</v>
      </c>
      <c r="Y86" s="490">
        <v>-1253.789025</v>
      </c>
      <c r="Z86" s="490">
        <v>-1246.0590950999999</v>
      </c>
      <c r="AA86" s="490">
        <v>-1230.2254028</v>
      </c>
      <c r="AB86" s="490">
        <v>-1198.7919382</v>
      </c>
      <c r="AC86" s="490">
        <v>-1173.9234914000001</v>
      </c>
      <c r="AD86" s="490">
        <v>-1158.3134098999999</v>
      </c>
      <c r="AE86" s="490">
        <v>-1146.7142446</v>
      </c>
      <c r="AF86" s="490">
        <v>-1120.4685512000001</v>
      </c>
      <c r="AG86" s="490">
        <v>-1062.1028126000001</v>
      </c>
      <c r="AH86" s="490">
        <v>-991.46901748000005</v>
      </c>
      <c r="AI86" s="490">
        <v>-929.34644821999996</v>
      </c>
      <c r="AJ86" s="490">
        <v>-867.80916530000002</v>
      </c>
      <c r="AK86" s="490">
        <v>-943.19604273000004</v>
      </c>
      <c r="AL86" s="490">
        <v>-951.78161201</v>
      </c>
      <c r="AM86" s="490">
        <v>-1033.3013615</v>
      </c>
      <c r="AN86" s="490">
        <v>-1036.2090982</v>
      </c>
      <c r="AO86" s="490">
        <v>-1000.3880956</v>
      </c>
      <c r="AP86" s="490">
        <v>-993.08764158999998</v>
      </c>
      <c r="AQ86" s="490">
        <v>-883.14027969999995</v>
      </c>
      <c r="AR86" s="490">
        <v>-746.29008657999998</v>
      </c>
      <c r="AS86" s="490">
        <v>-727.80698178</v>
      </c>
      <c r="AT86" s="490">
        <v>-729.00719217999995</v>
      </c>
      <c r="AU86" s="490">
        <v>-741.23781012999996</v>
      </c>
      <c r="AV86" s="490">
        <v>-767.33697868000002</v>
      </c>
      <c r="AW86" s="490">
        <v>-806.50541452000004</v>
      </c>
      <c r="AX86" s="490">
        <v>-852.96318466000002</v>
      </c>
      <c r="AY86" s="478" t="s">
        <v>1371</v>
      </c>
      <c r="AZ86" s="478" t="s">
        <v>1371</v>
      </c>
      <c r="BA86" s="478" t="s">
        <v>1371</v>
      </c>
      <c r="BB86" s="478" t="s">
        <v>1371</v>
      </c>
      <c r="BC86" s="478" t="s">
        <v>1371</v>
      </c>
      <c r="BD86" s="478" t="s">
        <v>1371</v>
      </c>
      <c r="BE86" s="478" t="s">
        <v>1371</v>
      </c>
      <c r="BF86" s="478" t="s">
        <v>1371</v>
      </c>
      <c r="BG86" s="478" t="s">
        <v>1371</v>
      </c>
      <c r="BH86" s="478" t="s">
        <v>1371</v>
      </c>
      <c r="BI86" s="478" t="s">
        <v>1371</v>
      </c>
      <c r="BJ86" s="377" t="s">
        <v>1371</v>
      </c>
      <c r="BK86" s="377" t="s">
        <v>1371</v>
      </c>
      <c r="BL86" s="377" t="s">
        <v>1371</v>
      </c>
      <c r="BM86" s="377" t="s">
        <v>1371</v>
      </c>
      <c r="BN86" s="377" t="s">
        <v>1371</v>
      </c>
      <c r="BO86" s="377" t="s">
        <v>1371</v>
      </c>
      <c r="BP86" s="377" t="s">
        <v>1371</v>
      </c>
      <c r="BQ86" s="377" t="s">
        <v>1371</v>
      </c>
      <c r="BR86" s="377" t="s">
        <v>1371</v>
      </c>
      <c r="BS86" s="377" t="s">
        <v>1371</v>
      </c>
      <c r="BT86" s="377" t="s">
        <v>1371</v>
      </c>
      <c r="BU86" s="377" t="s">
        <v>1371</v>
      </c>
      <c r="BV86" s="377" t="s">
        <v>1371</v>
      </c>
    </row>
    <row r="87" spans="1:74" ht="11.05" customHeight="1" x14ac:dyDescent="0.2">
      <c r="A87" s="275" t="s">
        <v>1326</v>
      </c>
      <c r="B87" s="577" t="s">
        <v>1105</v>
      </c>
      <c r="C87" s="490">
        <v>-15.995015262000001</v>
      </c>
      <c r="D87" s="490">
        <v>-23.773396896000001</v>
      </c>
      <c r="E87" s="490">
        <v>-28.374107506000001</v>
      </c>
      <c r="F87" s="490">
        <v>-27.465751737000001</v>
      </c>
      <c r="G87" s="490">
        <v>-22.536865552999998</v>
      </c>
      <c r="H87" s="490">
        <v>-20.016429047999999</v>
      </c>
      <c r="I87" s="490">
        <v>-23.109677893000001</v>
      </c>
      <c r="J87" s="490">
        <v>-35.959000058999997</v>
      </c>
      <c r="K87" s="490">
        <v>-50.127612048000003</v>
      </c>
      <c r="L87" s="490">
        <v>-55.991930203000003</v>
      </c>
      <c r="M87" s="490">
        <v>-59.185069818999999</v>
      </c>
      <c r="N87" s="490">
        <v>-72.472405479000003</v>
      </c>
      <c r="O87" s="490">
        <v>-81.049521290000001</v>
      </c>
      <c r="P87" s="490">
        <v>-73.425448653000004</v>
      </c>
      <c r="Q87" s="490">
        <v>-54.473063199000002</v>
      </c>
      <c r="R87" s="490">
        <v>-32.859364724999999</v>
      </c>
      <c r="S87" s="490">
        <v>-18.700705531000001</v>
      </c>
      <c r="T87" s="490">
        <v>-11.219629459</v>
      </c>
      <c r="U87" s="490">
        <v>-12.77622197</v>
      </c>
      <c r="V87" s="490">
        <v>-26.469123639999999</v>
      </c>
      <c r="W87" s="490">
        <v>-45.482791669999997</v>
      </c>
      <c r="X87" s="490">
        <v>-63.972971782999998</v>
      </c>
      <c r="Y87" s="490">
        <v>-69.431812684999997</v>
      </c>
      <c r="Z87" s="490">
        <v>-64.133399882000006</v>
      </c>
      <c r="AA87" s="490">
        <v>-57.618327706000002</v>
      </c>
      <c r="AB87" s="490">
        <v>-43.837267793000002</v>
      </c>
      <c r="AC87" s="490">
        <v>-25.111435092000001</v>
      </c>
      <c r="AD87" s="490">
        <v>-7.3526511012000002</v>
      </c>
      <c r="AE87" s="490">
        <v>-2.3414934858000001</v>
      </c>
      <c r="AF87" s="490">
        <v>-13.874372302999999</v>
      </c>
      <c r="AG87" s="490">
        <v>-23.862336378999998</v>
      </c>
      <c r="AH87" s="490">
        <v>-31.848136647</v>
      </c>
      <c r="AI87" s="490">
        <v>-51.264520998999998</v>
      </c>
      <c r="AJ87" s="490">
        <v>-69.116545626000004</v>
      </c>
      <c r="AK87" s="490">
        <v>-67.970087104000001</v>
      </c>
      <c r="AL87" s="490">
        <v>-74.393834685000002</v>
      </c>
      <c r="AM87" s="490">
        <v>-56.488390035999998</v>
      </c>
      <c r="AN87" s="490">
        <v>-51.281320426999997</v>
      </c>
      <c r="AO87" s="490">
        <v>-44.638724859</v>
      </c>
      <c r="AP87" s="490">
        <v>-22.713972857000002</v>
      </c>
      <c r="AQ87" s="490">
        <v>-19.873564898000001</v>
      </c>
      <c r="AR87" s="490">
        <v>-17.359805416</v>
      </c>
      <c r="AS87" s="490">
        <v>-21.893859891999998</v>
      </c>
      <c r="AT87" s="490">
        <v>-26.989204788999999</v>
      </c>
      <c r="AU87" s="490">
        <v>-31.197089202000001</v>
      </c>
      <c r="AV87" s="490">
        <v>-34.519727684000003</v>
      </c>
      <c r="AW87" s="490">
        <v>-37.586970592999997</v>
      </c>
      <c r="AX87" s="490">
        <v>-40.434430871000004</v>
      </c>
      <c r="AY87" s="478" t="s">
        <v>1371</v>
      </c>
      <c r="AZ87" s="478" t="s">
        <v>1371</v>
      </c>
      <c r="BA87" s="478" t="s">
        <v>1371</v>
      </c>
      <c r="BB87" s="478" t="s">
        <v>1371</v>
      </c>
      <c r="BC87" s="478" t="s">
        <v>1371</v>
      </c>
      <c r="BD87" s="478" t="s">
        <v>1371</v>
      </c>
      <c r="BE87" s="478" t="s">
        <v>1371</v>
      </c>
      <c r="BF87" s="478" t="s">
        <v>1371</v>
      </c>
      <c r="BG87" s="478" t="s">
        <v>1371</v>
      </c>
      <c r="BH87" s="478" t="s">
        <v>1371</v>
      </c>
      <c r="BI87" s="478" t="s">
        <v>1371</v>
      </c>
      <c r="BJ87" s="377" t="s">
        <v>1371</v>
      </c>
      <c r="BK87" s="377" t="s">
        <v>1371</v>
      </c>
      <c r="BL87" s="377" t="s">
        <v>1371</v>
      </c>
      <c r="BM87" s="377" t="s">
        <v>1371</v>
      </c>
      <c r="BN87" s="377" t="s">
        <v>1371</v>
      </c>
      <c r="BO87" s="377" t="s">
        <v>1371</v>
      </c>
      <c r="BP87" s="377" t="s">
        <v>1371</v>
      </c>
      <c r="BQ87" s="377" t="s">
        <v>1371</v>
      </c>
      <c r="BR87" s="377" t="s">
        <v>1371</v>
      </c>
      <c r="BS87" s="377" t="s">
        <v>1371</v>
      </c>
      <c r="BT87" s="377" t="s">
        <v>1371</v>
      </c>
      <c r="BU87" s="377" t="s">
        <v>1371</v>
      </c>
      <c r="BV87" s="377" t="s">
        <v>1371</v>
      </c>
    </row>
    <row r="88" spans="1:74" ht="11.05" customHeight="1" x14ac:dyDescent="0.2">
      <c r="A88" s="275" t="s">
        <v>1327</v>
      </c>
      <c r="B88" s="577" t="s">
        <v>1107</v>
      </c>
      <c r="C88" s="490">
        <v>-143.36159968000001</v>
      </c>
      <c r="D88" s="490">
        <v>-147.34563322</v>
      </c>
      <c r="E88" s="490">
        <v>-158.33163902000001</v>
      </c>
      <c r="F88" s="490">
        <v>-156.01680381</v>
      </c>
      <c r="G88" s="490">
        <v>-152.64016536</v>
      </c>
      <c r="H88" s="490">
        <v>-148.63954448999999</v>
      </c>
      <c r="I88" s="490">
        <v>-160.90556251999999</v>
      </c>
      <c r="J88" s="490">
        <v>-192.15729626999999</v>
      </c>
      <c r="K88" s="490">
        <v>-220.34280989000001</v>
      </c>
      <c r="L88" s="490">
        <v>-229.1019895</v>
      </c>
      <c r="M88" s="490">
        <v>-231.87729701999999</v>
      </c>
      <c r="N88" s="490">
        <v>-234.62784743</v>
      </c>
      <c r="O88" s="490">
        <v>-242.71923353</v>
      </c>
      <c r="P88" s="490">
        <v>-254.63047280999999</v>
      </c>
      <c r="Q88" s="490">
        <v>-254.77511745999999</v>
      </c>
      <c r="R88" s="490">
        <v>-246.70573458000001</v>
      </c>
      <c r="S88" s="490">
        <v>-249.04787059</v>
      </c>
      <c r="T88" s="490">
        <v>-255.38025110999999</v>
      </c>
      <c r="U88" s="490">
        <v>-269.72860401999998</v>
      </c>
      <c r="V88" s="490">
        <v>-301.90718978000001</v>
      </c>
      <c r="W88" s="490">
        <v>-327.76504818000001</v>
      </c>
      <c r="X88" s="490">
        <v>-324.04632674999999</v>
      </c>
      <c r="Y88" s="490">
        <v>-321.64363270000001</v>
      </c>
      <c r="Z88" s="490">
        <v>-326.34710254999999</v>
      </c>
      <c r="AA88" s="490">
        <v>-317.87544975999998</v>
      </c>
      <c r="AB88" s="490">
        <v>-315.57389592999999</v>
      </c>
      <c r="AC88" s="490">
        <v>-303.11718009999998</v>
      </c>
      <c r="AD88" s="490">
        <v>-284.04865466000001</v>
      </c>
      <c r="AE88" s="490">
        <v>-277.29245853999998</v>
      </c>
      <c r="AF88" s="490">
        <v>-284.90968776</v>
      </c>
      <c r="AG88" s="490">
        <v>-295.40823205999999</v>
      </c>
      <c r="AH88" s="490">
        <v>-304.46620806999999</v>
      </c>
      <c r="AI88" s="490">
        <v>-308.20485550000001</v>
      </c>
      <c r="AJ88" s="490">
        <v>-310.72425564999998</v>
      </c>
      <c r="AK88" s="490">
        <v>-308.80323829999998</v>
      </c>
      <c r="AL88" s="490">
        <v>-322.49355398</v>
      </c>
      <c r="AM88" s="490">
        <v>-329.6040337</v>
      </c>
      <c r="AN88" s="490">
        <v>-331.31703775</v>
      </c>
      <c r="AO88" s="490">
        <v>-321.76374453</v>
      </c>
      <c r="AP88" s="490">
        <v>-310.72098762000002</v>
      </c>
      <c r="AQ88" s="490">
        <v>-294.72426297999999</v>
      </c>
      <c r="AR88" s="490">
        <v>-289.19267660000003</v>
      </c>
      <c r="AS88" s="490">
        <v>-285.35579569999999</v>
      </c>
      <c r="AT88" s="490">
        <v>-283.81440851999997</v>
      </c>
      <c r="AU88" s="490">
        <v>-281.69162116000001</v>
      </c>
      <c r="AV88" s="490">
        <v>-281.10887072999998</v>
      </c>
      <c r="AW88" s="490">
        <v>-282.54629695</v>
      </c>
      <c r="AX88" s="490">
        <v>-285.75603222000001</v>
      </c>
      <c r="AY88" s="478" t="s">
        <v>1371</v>
      </c>
      <c r="AZ88" s="478" t="s">
        <v>1371</v>
      </c>
      <c r="BA88" s="478" t="s">
        <v>1371</v>
      </c>
      <c r="BB88" s="478" t="s">
        <v>1371</v>
      </c>
      <c r="BC88" s="478" t="s">
        <v>1371</v>
      </c>
      <c r="BD88" s="478" t="s">
        <v>1371</v>
      </c>
      <c r="BE88" s="478" t="s">
        <v>1371</v>
      </c>
      <c r="BF88" s="478" t="s">
        <v>1371</v>
      </c>
      <c r="BG88" s="478" t="s">
        <v>1371</v>
      </c>
      <c r="BH88" s="478" t="s">
        <v>1371</v>
      </c>
      <c r="BI88" s="478" t="s">
        <v>1371</v>
      </c>
      <c r="BJ88" s="377" t="s">
        <v>1371</v>
      </c>
      <c r="BK88" s="377" t="s">
        <v>1371</v>
      </c>
      <c r="BL88" s="377" t="s">
        <v>1371</v>
      </c>
      <c r="BM88" s="377" t="s">
        <v>1371</v>
      </c>
      <c r="BN88" s="377" t="s">
        <v>1371</v>
      </c>
      <c r="BO88" s="377" t="s">
        <v>1371</v>
      </c>
      <c r="BP88" s="377" t="s">
        <v>1371</v>
      </c>
      <c r="BQ88" s="377" t="s">
        <v>1371</v>
      </c>
      <c r="BR88" s="377" t="s">
        <v>1371</v>
      </c>
      <c r="BS88" s="377" t="s">
        <v>1371</v>
      </c>
      <c r="BT88" s="377" t="s">
        <v>1371</v>
      </c>
      <c r="BU88" s="377" t="s">
        <v>1371</v>
      </c>
      <c r="BV88" s="377" t="s">
        <v>1371</v>
      </c>
    </row>
    <row r="89" spans="1:74" ht="11.05" customHeight="1" x14ac:dyDescent="0.2">
      <c r="A89" s="275" t="s">
        <v>1328</v>
      </c>
      <c r="B89" s="577" t="s">
        <v>1109</v>
      </c>
      <c r="C89" s="490">
        <v>-445.12831005999999</v>
      </c>
      <c r="D89" s="490">
        <v>-443.16654961</v>
      </c>
      <c r="E89" s="490">
        <v>-457.95691283000002</v>
      </c>
      <c r="F89" s="490">
        <v>-464.35209378000002</v>
      </c>
      <c r="G89" s="490">
        <v>-453.32009312000002</v>
      </c>
      <c r="H89" s="490">
        <v>-452.36112610999999</v>
      </c>
      <c r="I89" s="490">
        <v>-477.81881449000002</v>
      </c>
      <c r="J89" s="490">
        <v>-538.54060848999995</v>
      </c>
      <c r="K89" s="490">
        <v>-584.50236672000005</v>
      </c>
      <c r="L89" s="490">
        <v>-615.45385025999997</v>
      </c>
      <c r="M89" s="490">
        <v>-639.26447567000002</v>
      </c>
      <c r="N89" s="490">
        <v>-653.4273991</v>
      </c>
      <c r="O89" s="490">
        <v>-668.74206541000001</v>
      </c>
      <c r="P89" s="490">
        <v>-692.54277950000005</v>
      </c>
      <c r="Q89" s="490">
        <v>-713.48105815999998</v>
      </c>
      <c r="R89" s="490">
        <v>-721.50546310000004</v>
      </c>
      <c r="S89" s="490">
        <v>-715.52958880000006</v>
      </c>
      <c r="T89" s="490">
        <v>-711.47066559999996</v>
      </c>
      <c r="U89" s="490">
        <v>-730.90876513000001</v>
      </c>
      <c r="V89" s="490">
        <v>-765.12570388999995</v>
      </c>
      <c r="W89" s="490">
        <v>-786.55817838999997</v>
      </c>
      <c r="X89" s="490">
        <v>-799.85833233999995</v>
      </c>
      <c r="Y89" s="490">
        <v>-830.14613462</v>
      </c>
      <c r="Z89" s="490">
        <v>-863.94896317999996</v>
      </c>
      <c r="AA89" s="490">
        <v>-892.86882101000003</v>
      </c>
      <c r="AB89" s="490">
        <v>-919.36947315999998</v>
      </c>
      <c r="AC89" s="490">
        <v>-930.03849683999999</v>
      </c>
      <c r="AD89" s="490">
        <v>-924.35069600999998</v>
      </c>
      <c r="AE89" s="490">
        <v>-917.37856017000001</v>
      </c>
      <c r="AF89" s="490">
        <v>-903.26311883999995</v>
      </c>
      <c r="AG89" s="490">
        <v>-881.74791518999996</v>
      </c>
      <c r="AH89" s="490">
        <v>-868.22547357999997</v>
      </c>
      <c r="AI89" s="490">
        <v>-860.55393595999999</v>
      </c>
      <c r="AJ89" s="490">
        <v>-829.79975233000005</v>
      </c>
      <c r="AK89" s="490">
        <v>-830.37152718000004</v>
      </c>
      <c r="AL89" s="490">
        <v>-848.43656711999995</v>
      </c>
      <c r="AM89" s="490">
        <v>-882.41731167</v>
      </c>
      <c r="AN89" s="490">
        <v>-853.97352325999998</v>
      </c>
      <c r="AO89" s="490">
        <v>-793.88888268999995</v>
      </c>
      <c r="AP89" s="490">
        <v>-735.85250492</v>
      </c>
      <c r="AQ89" s="490">
        <v>-686.92220039999995</v>
      </c>
      <c r="AR89" s="490">
        <v>-637.83728894000001</v>
      </c>
      <c r="AS89" s="490">
        <v>-635.34268422000002</v>
      </c>
      <c r="AT89" s="490">
        <v>-639.07027918999995</v>
      </c>
      <c r="AU89" s="490">
        <v>-649.80106063999995</v>
      </c>
      <c r="AV89" s="490">
        <v>-670.20014153</v>
      </c>
      <c r="AW89" s="490">
        <v>-699.72805332999997</v>
      </c>
      <c r="AX89" s="490">
        <v>-733.91510846000006</v>
      </c>
      <c r="AY89" s="478" t="s">
        <v>1371</v>
      </c>
      <c r="AZ89" s="478" t="s">
        <v>1371</v>
      </c>
      <c r="BA89" s="478" t="s">
        <v>1371</v>
      </c>
      <c r="BB89" s="478" t="s">
        <v>1371</v>
      </c>
      <c r="BC89" s="478" t="s">
        <v>1371</v>
      </c>
      <c r="BD89" s="478" t="s">
        <v>1371</v>
      </c>
      <c r="BE89" s="478" t="s">
        <v>1371</v>
      </c>
      <c r="BF89" s="478" t="s">
        <v>1371</v>
      </c>
      <c r="BG89" s="478" t="s">
        <v>1371</v>
      </c>
      <c r="BH89" s="478" t="s">
        <v>1371</v>
      </c>
      <c r="BI89" s="478" t="s">
        <v>1371</v>
      </c>
      <c r="BJ89" s="377" t="s">
        <v>1371</v>
      </c>
      <c r="BK89" s="377" t="s">
        <v>1371</v>
      </c>
      <c r="BL89" s="377" t="s">
        <v>1371</v>
      </c>
      <c r="BM89" s="377" t="s">
        <v>1371</v>
      </c>
      <c r="BN89" s="377" t="s">
        <v>1371</v>
      </c>
      <c r="BO89" s="377" t="s">
        <v>1371</v>
      </c>
      <c r="BP89" s="377" t="s">
        <v>1371</v>
      </c>
      <c r="BQ89" s="377" t="s">
        <v>1371</v>
      </c>
      <c r="BR89" s="377" t="s">
        <v>1371</v>
      </c>
      <c r="BS89" s="377" t="s">
        <v>1371</v>
      </c>
      <c r="BT89" s="377" t="s">
        <v>1371</v>
      </c>
      <c r="BU89" s="377" t="s">
        <v>1371</v>
      </c>
      <c r="BV89" s="377" t="s">
        <v>1371</v>
      </c>
    </row>
    <row r="90" spans="1:74" ht="11.05" customHeight="1" x14ac:dyDescent="0.2">
      <c r="A90" s="275" t="s">
        <v>1329</v>
      </c>
      <c r="B90" s="577" t="s">
        <v>1111</v>
      </c>
      <c r="C90" s="490">
        <v>-456.35296277999998</v>
      </c>
      <c r="D90" s="490">
        <v>-424.77025230999999</v>
      </c>
      <c r="E90" s="490">
        <v>-421.35094569</v>
      </c>
      <c r="F90" s="490">
        <v>-373.72840708000001</v>
      </c>
      <c r="G90" s="490">
        <v>-303.71797545999999</v>
      </c>
      <c r="H90" s="490">
        <v>-258.14750018000001</v>
      </c>
      <c r="I90" s="490">
        <v>-303.79711471000002</v>
      </c>
      <c r="J90" s="490">
        <v>-447.73900343000003</v>
      </c>
      <c r="K90" s="490">
        <v>-553.23299291000001</v>
      </c>
      <c r="L90" s="490">
        <v>-587.70426367000005</v>
      </c>
      <c r="M90" s="490">
        <v>-598.49564328999998</v>
      </c>
      <c r="N90" s="490">
        <v>-601.53965735999998</v>
      </c>
      <c r="O90" s="490">
        <v>-613.55052190000004</v>
      </c>
      <c r="P90" s="490">
        <v>-637.96026188999997</v>
      </c>
      <c r="Q90" s="490">
        <v>-629.59650268999997</v>
      </c>
      <c r="R90" s="490">
        <v>-586.66466161999995</v>
      </c>
      <c r="S90" s="490">
        <v>-548.71243390999996</v>
      </c>
      <c r="T90" s="490">
        <v>-543.16719969999997</v>
      </c>
      <c r="U90" s="490">
        <v>-587.85682959999997</v>
      </c>
      <c r="V90" s="490">
        <v>-655.03965199000004</v>
      </c>
      <c r="W90" s="490">
        <v>-684.78142495999998</v>
      </c>
      <c r="X90" s="490">
        <v>-665.20818916999997</v>
      </c>
      <c r="Y90" s="490">
        <v>-642.81502778000004</v>
      </c>
      <c r="Z90" s="490">
        <v>-639.94446746999995</v>
      </c>
      <c r="AA90" s="490">
        <v>-639.44941796000001</v>
      </c>
      <c r="AB90" s="490">
        <v>-652.28224975000001</v>
      </c>
      <c r="AC90" s="490">
        <v>-645.14208838000002</v>
      </c>
      <c r="AD90" s="490">
        <v>-619.22360580999998</v>
      </c>
      <c r="AE90" s="490">
        <v>-611.53924769000002</v>
      </c>
      <c r="AF90" s="490">
        <v>-632.92415818999996</v>
      </c>
      <c r="AG90" s="490">
        <v>-653.30948163000005</v>
      </c>
      <c r="AH90" s="490">
        <v>-656.27643980000005</v>
      </c>
      <c r="AI90" s="490">
        <v>-655.67355789999999</v>
      </c>
      <c r="AJ90" s="490">
        <v>-634.57777893000002</v>
      </c>
      <c r="AK90" s="490">
        <v>-635.03559136000001</v>
      </c>
      <c r="AL90" s="490">
        <v>-645.43291886999998</v>
      </c>
      <c r="AM90" s="490">
        <v>-646.47022975000004</v>
      </c>
      <c r="AN90" s="490">
        <v>-653.78651009999999</v>
      </c>
      <c r="AO90" s="490">
        <v>-649.63284656999997</v>
      </c>
      <c r="AP90" s="490">
        <v>-624.22472889000005</v>
      </c>
      <c r="AQ90" s="490">
        <v>-600.04421060000004</v>
      </c>
      <c r="AR90" s="490">
        <v>-599.58787992999999</v>
      </c>
      <c r="AS90" s="490">
        <v>-601.84886601000005</v>
      </c>
      <c r="AT90" s="490">
        <v>-602.71328070000004</v>
      </c>
      <c r="AU90" s="490">
        <v>-602.61897166000006</v>
      </c>
      <c r="AV90" s="490">
        <v>-604.03207606000001</v>
      </c>
      <c r="AW90" s="490">
        <v>-607.72823161999997</v>
      </c>
      <c r="AX90" s="490">
        <v>-613.42788843000005</v>
      </c>
      <c r="AY90" s="478" t="s">
        <v>1371</v>
      </c>
      <c r="AZ90" s="478" t="s">
        <v>1371</v>
      </c>
      <c r="BA90" s="478" t="s">
        <v>1371</v>
      </c>
      <c r="BB90" s="478" t="s">
        <v>1371</v>
      </c>
      <c r="BC90" s="478" t="s">
        <v>1371</v>
      </c>
      <c r="BD90" s="478" t="s">
        <v>1371</v>
      </c>
      <c r="BE90" s="478" t="s">
        <v>1371</v>
      </c>
      <c r="BF90" s="478" t="s">
        <v>1371</v>
      </c>
      <c r="BG90" s="478" t="s">
        <v>1371</v>
      </c>
      <c r="BH90" s="478" t="s">
        <v>1371</v>
      </c>
      <c r="BI90" s="478" t="s">
        <v>1371</v>
      </c>
      <c r="BJ90" s="377" t="s">
        <v>1371</v>
      </c>
      <c r="BK90" s="377" t="s">
        <v>1371</v>
      </c>
      <c r="BL90" s="377" t="s">
        <v>1371</v>
      </c>
      <c r="BM90" s="377" t="s">
        <v>1371</v>
      </c>
      <c r="BN90" s="377" t="s">
        <v>1371</v>
      </c>
      <c r="BO90" s="377" t="s">
        <v>1371</v>
      </c>
      <c r="BP90" s="377" t="s">
        <v>1371</v>
      </c>
      <c r="BQ90" s="377" t="s">
        <v>1371</v>
      </c>
      <c r="BR90" s="377" t="s">
        <v>1371</v>
      </c>
      <c r="BS90" s="377" t="s">
        <v>1371</v>
      </c>
      <c r="BT90" s="377" t="s">
        <v>1371</v>
      </c>
      <c r="BU90" s="377" t="s">
        <v>1371</v>
      </c>
      <c r="BV90" s="377" t="s">
        <v>1371</v>
      </c>
    </row>
    <row r="91" spans="1:74" s="562" customFormat="1" ht="11.05" customHeight="1" x14ac:dyDescent="0.2">
      <c r="A91" s="109" t="s">
        <v>1330</v>
      </c>
      <c r="B91" s="563" t="s">
        <v>1262</v>
      </c>
      <c r="C91" s="492">
        <v>-336.29807375000001</v>
      </c>
      <c r="D91" s="492">
        <v>-328.82147939999999</v>
      </c>
      <c r="E91" s="492">
        <v>-329.92343892000002</v>
      </c>
      <c r="F91" s="492">
        <v>-304.77371314999999</v>
      </c>
      <c r="G91" s="492">
        <v>-248.47980000999999</v>
      </c>
      <c r="H91" s="492">
        <v>-206.23837039</v>
      </c>
      <c r="I91" s="492">
        <v>-216.58763739</v>
      </c>
      <c r="J91" s="492">
        <v>-284.36802487</v>
      </c>
      <c r="K91" s="492">
        <v>-326.92850041999998</v>
      </c>
      <c r="L91" s="492">
        <v>-345.3555715</v>
      </c>
      <c r="M91" s="492">
        <v>-348.17363351</v>
      </c>
      <c r="N91" s="492">
        <v>-340.61938859999998</v>
      </c>
      <c r="O91" s="492">
        <v>-342.15460179000002</v>
      </c>
      <c r="P91" s="492">
        <v>-352.22453055</v>
      </c>
      <c r="Q91" s="492">
        <v>-352.22179692999998</v>
      </c>
      <c r="R91" s="492">
        <v>-330.59739324999998</v>
      </c>
      <c r="S91" s="492">
        <v>-299.47677417</v>
      </c>
      <c r="T91" s="492">
        <v>-297.23864923000002</v>
      </c>
      <c r="U91" s="492">
        <v>-338.98664409000003</v>
      </c>
      <c r="V91" s="492">
        <v>-416.03280446000002</v>
      </c>
      <c r="W91" s="492">
        <v>-467.10296319999998</v>
      </c>
      <c r="X91" s="492">
        <v>-502.65451346999998</v>
      </c>
      <c r="Y91" s="492">
        <v>-533.57500797</v>
      </c>
      <c r="Z91" s="492">
        <v>-550.25900157000001</v>
      </c>
      <c r="AA91" s="492">
        <v>-552.08717060000004</v>
      </c>
      <c r="AB91" s="492">
        <v>-536.46730501000002</v>
      </c>
      <c r="AC91" s="492">
        <v>-509.50013705999999</v>
      </c>
      <c r="AD91" s="492">
        <v>-462.63944809999998</v>
      </c>
      <c r="AE91" s="492">
        <v>-410.80475974000001</v>
      </c>
      <c r="AF91" s="492">
        <v>-371.65732521000001</v>
      </c>
      <c r="AG91" s="492">
        <v>-336.17144529000001</v>
      </c>
      <c r="AH91" s="492">
        <v>-323.72089555000002</v>
      </c>
      <c r="AI91" s="492">
        <v>-333.98536809000001</v>
      </c>
      <c r="AJ91" s="492">
        <v>-310.42193906</v>
      </c>
      <c r="AK91" s="492">
        <v>-315.99167007</v>
      </c>
      <c r="AL91" s="492">
        <v>-329.31665952999998</v>
      </c>
      <c r="AM91" s="492">
        <v>-370.46679752</v>
      </c>
      <c r="AN91" s="492">
        <v>-418.48312757999997</v>
      </c>
      <c r="AO91" s="492">
        <v>-447.67947334000002</v>
      </c>
      <c r="AP91" s="492">
        <v>-464.50080388999999</v>
      </c>
      <c r="AQ91" s="492">
        <v>-463.14611731000002</v>
      </c>
      <c r="AR91" s="492">
        <v>-492.69566478000002</v>
      </c>
      <c r="AS91" s="492">
        <v>-482.86683190999997</v>
      </c>
      <c r="AT91" s="492">
        <v>-471.23356260999998</v>
      </c>
      <c r="AU91" s="492">
        <v>-458.26452415</v>
      </c>
      <c r="AV91" s="492">
        <v>-445.55609972000002</v>
      </c>
      <c r="AW91" s="492">
        <v>-432.90770652999998</v>
      </c>
      <c r="AX91" s="492">
        <v>-421.53482745000002</v>
      </c>
      <c r="AY91" s="481" t="s">
        <v>1371</v>
      </c>
      <c r="AZ91" s="481" t="s">
        <v>1371</v>
      </c>
      <c r="BA91" s="481" t="s">
        <v>1371</v>
      </c>
      <c r="BB91" s="481" t="s">
        <v>1371</v>
      </c>
      <c r="BC91" s="481" t="s">
        <v>1371</v>
      </c>
      <c r="BD91" s="481" t="s">
        <v>1371</v>
      </c>
      <c r="BE91" s="481" t="s">
        <v>1371</v>
      </c>
      <c r="BF91" s="481" t="s">
        <v>1371</v>
      </c>
      <c r="BG91" s="481" t="s">
        <v>1371</v>
      </c>
      <c r="BH91" s="481" t="s">
        <v>1371</v>
      </c>
      <c r="BI91" s="481" t="s">
        <v>1371</v>
      </c>
      <c r="BJ91" s="422" t="s">
        <v>1371</v>
      </c>
      <c r="BK91" s="422" t="s">
        <v>1371</v>
      </c>
      <c r="BL91" s="422" t="s">
        <v>1371</v>
      </c>
      <c r="BM91" s="422" t="s">
        <v>1371</v>
      </c>
      <c r="BN91" s="422" t="s">
        <v>1371</v>
      </c>
      <c r="BO91" s="422" t="s">
        <v>1371</v>
      </c>
      <c r="BP91" s="422" t="s">
        <v>1371</v>
      </c>
      <c r="BQ91" s="422" t="s">
        <v>1371</v>
      </c>
      <c r="BR91" s="422" t="s">
        <v>1371</v>
      </c>
      <c r="BS91" s="422" t="s">
        <v>1371</v>
      </c>
      <c r="BT91" s="422" t="s">
        <v>1371</v>
      </c>
      <c r="BU91" s="422" t="s">
        <v>1371</v>
      </c>
      <c r="BV91" s="422" t="s">
        <v>1371</v>
      </c>
    </row>
    <row r="92" spans="1:74" s="358" customFormat="1" ht="32.799999999999997" customHeight="1" x14ac:dyDescent="0.2">
      <c r="A92" s="357"/>
      <c r="B92" s="1062" t="s">
        <v>1249</v>
      </c>
      <c r="C92" s="1062"/>
      <c r="D92" s="1062"/>
      <c r="E92" s="1062"/>
      <c r="F92" s="1062"/>
      <c r="G92" s="1062"/>
      <c r="H92" s="1062"/>
      <c r="I92" s="1062"/>
      <c r="J92" s="1062"/>
      <c r="K92" s="1062"/>
      <c r="L92" s="1062"/>
      <c r="M92" s="1062"/>
      <c r="N92" s="1062"/>
      <c r="O92" s="1062"/>
      <c r="P92" s="1062"/>
      <c r="Q92" s="1062"/>
      <c r="R92" s="641"/>
      <c r="BD92" s="361"/>
      <c r="BE92" s="361"/>
      <c r="BF92" s="361"/>
      <c r="BG92" s="361"/>
      <c r="BH92" s="361"/>
      <c r="BI92" s="361"/>
    </row>
    <row r="93" spans="1:74" s="188" customFormat="1" ht="12.65" customHeight="1" x14ac:dyDescent="0.2">
      <c r="A93" s="187"/>
      <c r="B93" s="1062" t="s">
        <v>1250</v>
      </c>
      <c r="C93" s="1015"/>
      <c r="D93" s="1015"/>
      <c r="E93" s="1015"/>
      <c r="F93" s="1015"/>
      <c r="G93" s="1015"/>
      <c r="H93" s="1015"/>
      <c r="I93" s="1015"/>
      <c r="J93" s="1015"/>
      <c r="K93" s="1015"/>
      <c r="L93" s="1015"/>
      <c r="M93" s="1015"/>
      <c r="N93" s="1015"/>
      <c r="O93" s="1015"/>
      <c r="P93" s="1015"/>
      <c r="Q93" s="973"/>
      <c r="R93" s="641"/>
      <c r="AY93" s="206"/>
      <c r="AZ93" s="206"/>
      <c r="BA93" s="206"/>
      <c r="BB93" s="206"/>
      <c r="BC93" s="206"/>
      <c r="BD93" s="702"/>
      <c r="BE93" s="702"/>
      <c r="BF93" s="702"/>
      <c r="BG93" s="858"/>
      <c r="BH93" s="858"/>
      <c r="BI93" s="858"/>
      <c r="BJ93" s="206"/>
    </row>
    <row r="94" spans="1:74" s="188" customFormat="1" ht="24.1" customHeight="1" x14ac:dyDescent="0.2">
      <c r="A94" s="187"/>
      <c r="B94" s="1062" t="s">
        <v>1251</v>
      </c>
      <c r="C94" s="1062"/>
      <c r="D94" s="1062"/>
      <c r="E94" s="1062"/>
      <c r="F94" s="1062"/>
      <c r="G94" s="1062"/>
      <c r="H94" s="1062"/>
      <c r="I94" s="1062"/>
      <c r="J94" s="1062"/>
      <c r="K94" s="1062"/>
      <c r="L94" s="1062"/>
      <c r="M94" s="1062"/>
      <c r="N94" s="1062"/>
      <c r="O94" s="1062"/>
      <c r="P94" s="1062"/>
      <c r="Q94" s="1062"/>
      <c r="R94" s="641"/>
      <c r="AY94" s="206"/>
      <c r="AZ94" s="206"/>
      <c r="BA94" s="206"/>
      <c r="BB94" s="206"/>
      <c r="BC94" s="206"/>
      <c r="BD94" s="702"/>
      <c r="BE94" s="702"/>
      <c r="BF94" s="702"/>
      <c r="BG94" s="858"/>
      <c r="BH94" s="858"/>
      <c r="BI94" s="858"/>
      <c r="BJ94" s="206"/>
    </row>
    <row r="95" spans="1:74" s="188" customFormat="1" ht="10.55" customHeight="1" x14ac:dyDescent="0.2">
      <c r="A95" s="187"/>
      <c r="B95" s="1062" t="s">
        <v>1252</v>
      </c>
      <c r="C95" s="1062"/>
      <c r="D95" s="1062"/>
      <c r="E95" s="1062"/>
      <c r="F95" s="1062"/>
      <c r="G95" s="1062"/>
      <c r="H95" s="1062"/>
      <c r="I95" s="1062"/>
      <c r="J95" s="1062"/>
      <c r="K95" s="1062"/>
      <c r="L95" s="1062"/>
      <c r="M95" s="1062"/>
      <c r="N95" s="1062"/>
      <c r="O95" s="1062"/>
      <c r="P95" s="1062"/>
      <c r="Q95" s="1062"/>
      <c r="R95" s="641"/>
      <c r="AY95" s="206"/>
      <c r="AZ95" s="206"/>
      <c r="BA95" s="206"/>
      <c r="BB95" s="206"/>
      <c r="BC95" s="206"/>
      <c r="BD95" s="702"/>
      <c r="BE95" s="702"/>
      <c r="BF95" s="702"/>
      <c r="BG95" s="858"/>
      <c r="BH95" s="858"/>
      <c r="BI95" s="858"/>
      <c r="BJ95" s="206"/>
    </row>
    <row r="96" spans="1:74" s="188" customFormat="1" x14ac:dyDescent="0.2">
      <c r="A96" s="187"/>
      <c r="B96" s="348" t="s">
        <v>826</v>
      </c>
      <c r="C96" s="348"/>
      <c r="D96" s="348"/>
      <c r="E96" s="348"/>
      <c r="F96" s="348"/>
      <c r="G96" s="348"/>
      <c r="H96" s="595"/>
      <c r="I96" s="348"/>
      <c r="J96" s="348"/>
      <c r="K96" s="348"/>
      <c r="L96" s="348"/>
      <c r="M96" s="348"/>
      <c r="N96" s="348"/>
      <c r="O96" s="348"/>
      <c r="P96" s="348"/>
      <c r="Q96" s="348"/>
      <c r="R96" s="642"/>
      <c r="AY96" s="206"/>
      <c r="AZ96" s="206"/>
      <c r="BA96" s="206"/>
      <c r="BB96" s="206"/>
      <c r="BC96" s="206"/>
      <c r="BD96" s="702"/>
      <c r="BE96" s="702"/>
      <c r="BF96" s="702"/>
      <c r="BG96" s="858"/>
      <c r="BH96" s="858"/>
      <c r="BI96" s="858"/>
      <c r="BJ96" s="206"/>
    </row>
    <row r="97" spans="1:74" s="188" customFormat="1" ht="10.55" customHeight="1" x14ac:dyDescent="0.2">
      <c r="A97" s="187"/>
      <c r="B97" s="944" t="str">
        <f>Dates!$G$2</f>
        <v>EIA completed modeling and analysis for this report on Thursday, January 9, 2025.</v>
      </c>
      <c r="C97" s="945"/>
      <c r="D97" s="945"/>
      <c r="E97" s="945"/>
      <c r="F97" s="945"/>
      <c r="G97" s="945"/>
      <c r="H97" s="945"/>
      <c r="I97" s="945"/>
      <c r="J97" s="945"/>
      <c r="K97" s="945"/>
      <c r="L97" s="945"/>
      <c r="M97" s="945"/>
      <c r="N97" s="945"/>
      <c r="O97" s="945"/>
      <c r="P97" s="945"/>
      <c r="Q97" s="945"/>
      <c r="R97" s="641"/>
      <c r="AY97" s="206"/>
      <c r="AZ97" s="206"/>
      <c r="BA97" s="206"/>
      <c r="BB97" s="206"/>
      <c r="BC97" s="206"/>
      <c r="BD97" s="702"/>
      <c r="BE97" s="702"/>
      <c r="BF97" s="702"/>
      <c r="BG97" s="858"/>
      <c r="BH97" s="858"/>
      <c r="BI97" s="858"/>
      <c r="BJ97" s="206"/>
    </row>
    <row r="98" spans="1:74" s="188" customFormat="1" ht="10.55" customHeight="1" x14ac:dyDescent="0.2">
      <c r="A98" s="187"/>
      <c r="B98" s="943" t="s">
        <v>483</v>
      </c>
      <c r="C98" s="936"/>
      <c r="D98" s="936"/>
      <c r="E98" s="936"/>
      <c r="F98" s="936"/>
      <c r="G98" s="936"/>
      <c r="H98" s="936"/>
      <c r="I98" s="936"/>
      <c r="J98" s="936"/>
      <c r="K98" s="936"/>
      <c r="L98" s="936"/>
      <c r="M98" s="936"/>
      <c r="N98" s="936"/>
      <c r="O98" s="936"/>
      <c r="P98" s="936"/>
      <c r="Q98" s="936"/>
      <c r="R98" s="641"/>
      <c r="AY98" s="206"/>
      <c r="AZ98" s="206"/>
      <c r="BA98" s="206"/>
      <c r="BB98" s="206"/>
      <c r="BC98" s="206"/>
      <c r="BD98" s="702"/>
      <c r="BE98" s="702"/>
      <c r="BF98" s="702"/>
      <c r="BG98" s="858"/>
      <c r="BH98" s="858"/>
      <c r="BI98" s="858"/>
      <c r="BJ98" s="206"/>
    </row>
    <row r="99" spans="1:74" s="188" customFormat="1" ht="12.65" customHeight="1" x14ac:dyDescent="0.2">
      <c r="A99" s="187"/>
      <c r="B99" s="1046" t="s">
        <v>1442</v>
      </c>
      <c r="C99" s="1047"/>
      <c r="D99" s="1047"/>
      <c r="E99" s="1047"/>
      <c r="F99" s="1047"/>
      <c r="G99" s="1047"/>
      <c r="H99" s="1047"/>
      <c r="I99" s="1047"/>
      <c r="J99" s="1047"/>
      <c r="K99" s="1047"/>
      <c r="L99" s="1047"/>
      <c r="M99" s="1047"/>
      <c r="N99" s="1047"/>
      <c r="O99" s="1047"/>
      <c r="P99" s="1047"/>
      <c r="Q99" s="1047"/>
      <c r="R99" s="641"/>
      <c r="AY99" s="206"/>
      <c r="AZ99" s="206"/>
      <c r="BA99" s="206"/>
      <c r="BB99" s="206"/>
      <c r="BC99" s="206"/>
      <c r="BD99" s="702"/>
      <c r="BE99" s="702"/>
      <c r="BF99" s="702"/>
      <c r="BG99" s="858"/>
      <c r="BH99" s="858"/>
      <c r="BI99" s="858"/>
      <c r="BJ99" s="206"/>
    </row>
    <row r="100" spans="1:74" s="188" customFormat="1" ht="14.1" customHeight="1" x14ac:dyDescent="0.2">
      <c r="A100" s="187"/>
      <c r="B100" s="972" t="s">
        <v>492</v>
      </c>
      <c r="C100" s="973"/>
      <c r="D100" s="973"/>
      <c r="E100" s="973"/>
      <c r="F100" s="973"/>
      <c r="G100" s="973"/>
      <c r="H100" s="973"/>
      <c r="I100" s="973"/>
      <c r="J100" s="973"/>
      <c r="K100" s="973"/>
      <c r="L100" s="973"/>
      <c r="M100" s="973"/>
      <c r="N100" s="973"/>
      <c r="O100" s="973"/>
      <c r="P100" s="973"/>
      <c r="Q100" s="973"/>
      <c r="R100" s="641"/>
      <c r="AY100" s="206"/>
      <c r="AZ100" s="206"/>
      <c r="BA100" s="206"/>
      <c r="BB100" s="206"/>
      <c r="BC100" s="206"/>
      <c r="BD100" s="702"/>
      <c r="BE100" s="702"/>
      <c r="BF100" s="702"/>
      <c r="BG100" s="858"/>
      <c r="BH100" s="858"/>
      <c r="BI100" s="858"/>
      <c r="BJ100" s="206"/>
    </row>
    <row r="101" spans="1:74" s="188" customFormat="1" ht="12.65" customHeight="1" x14ac:dyDescent="0.2">
      <c r="A101" s="187"/>
      <c r="B101" s="1060" t="s">
        <v>840</v>
      </c>
      <c r="C101" s="1060"/>
      <c r="D101" s="1060"/>
      <c r="E101" s="1060"/>
      <c r="F101" s="1060"/>
      <c r="G101" s="1060"/>
      <c r="H101" s="1060"/>
      <c r="I101" s="1060"/>
      <c r="J101" s="1060"/>
      <c r="K101" s="1060"/>
      <c r="L101" s="1060"/>
      <c r="M101" s="1060"/>
      <c r="N101" s="1060"/>
      <c r="O101" s="1060"/>
      <c r="P101" s="1060"/>
      <c r="Q101" s="1060"/>
      <c r="R101" s="1060"/>
      <c r="AY101" s="206"/>
      <c r="AZ101" s="206"/>
      <c r="BA101" s="206"/>
      <c r="BB101" s="206"/>
      <c r="BC101" s="206"/>
      <c r="BD101" s="702"/>
      <c r="BE101" s="702"/>
      <c r="BF101" s="702"/>
      <c r="BG101" s="858"/>
      <c r="BH101" s="858"/>
      <c r="BI101" s="858"/>
      <c r="BJ101" s="206"/>
    </row>
    <row r="102" spans="1:74" s="184" customFormat="1" ht="11.95" customHeight="1" x14ac:dyDescent="0.2">
      <c r="A102" s="187"/>
      <c r="B102" s="972" t="s">
        <v>1253</v>
      </c>
      <c r="C102" s="1015"/>
      <c r="D102" s="1015"/>
      <c r="E102" s="1015"/>
      <c r="F102" s="1015"/>
      <c r="G102" s="1015"/>
      <c r="H102" s="1015"/>
      <c r="I102" s="1015"/>
      <c r="J102" s="1015"/>
      <c r="K102" s="1015"/>
      <c r="L102" s="1015"/>
      <c r="M102" s="1015"/>
      <c r="N102" s="1015"/>
      <c r="O102" s="1015"/>
      <c r="P102" s="1015"/>
      <c r="Q102" s="973"/>
      <c r="R102" s="641"/>
      <c r="AY102" s="205"/>
      <c r="AZ102" s="205"/>
      <c r="BA102" s="205"/>
      <c r="BB102" s="205"/>
      <c r="BC102" s="205"/>
      <c r="BD102" s="697"/>
      <c r="BE102" s="697"/>
      <c r="BF102" s="697"/>
      <c r="BG102" s="855"/>
      <c r="BH102" s="855"/>
      <c r="BI102" s="855"/>
      <c r="BJ102" s="205"/>
    </row>
    <row r="103" spans="1:74" x14ac:dyDescent="0.2">
      <c r="A103" s="62"/>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137"/>
      <c r="AZ103" s="137"/>
      <c r="BA103" s="137"/>
      <c r="BB103" s="137"/>
      <c r="BC103" s="137"/>
      <c r="BD103" s="703"/>
      <c r="BE103" s="703"/>
      <c r="BF103" s="703"/>
      <c r="BG103" s="859"/>
      <c r="BH103" s="859"/>
      <c r="BI103" s="859"/>
      <c r="BJ103" s="137"/>
      <c r="BK103" s="137"/>
      <c r="BL103" s="137"/>
      <c r="BM103" s="137"/>
      <c r="BN103" s="137"/>
      <c r="BO103" s="137"/>
      <c r="BP103" s="137"/>
      <c r="BQ103" s="137"/>
      <c r="BR103" s="137"/>
      <c r="BS103" s="137"/>
      <c r="BT103" s="137"/>
      <c r="BU103" s="137"/>
      <c r="BV103" s="137"/>
    </row>
    <row r="104" spans="1:74" x14ac:dyDescent="0.2">
      <c r="A104" s="62"/>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137"/>
      <c r="AZ104" s="137"/>
      <c r="BA104" s="137"/>
      <c r="BB104" s="137"/>
      <c r="BC104" s="137"/>
      <c r="BD104" s="703"/>
      <c r="BE104" s="703"/>
      <c r="BF104" s="703"/>
      <c r="BG104" s="859"/>
      <c r="BH104" s="859"/>
      <c r="BI104" s="859"/>
      <c r="BJ104" s="137"/>
      <c r="BK104" s="137"/>
      <c r="BL104" s="137"/>
      <c r="BM104" s="137"/>
      <c r="BN104" s="137"/>
      <c r="BO104" s="137"/>
      <c r="BP104" s="137"/>
      <c r="BQ104" s="137"/>
      <c r="BR104" s="137"/>
      <c r="BS104" s="137"/>
      <c r="BT104" s="137"/>
      <c r="BU104" s="137"/>
      <c r="BV104" s="137"/>
    </row>
    <row r="105" spans="1:74" x14ac:dyDescent="0.2">
      <c r="A105" s="62"/>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137"/>
      <c r="AZ105" s="137"/>
      <c r="BA105" s="137"/>
      <c r="BB105" s="137"/>
      <c r="BC105" s="137"/>
      <c r="BD105" s="703"/>
      <c r="BE105" s="703"/>
      <c r="BF105" s="703"/>
      <c r="BG105" s="859"/>
      <c r="BH105" s="859"/>
      <c r="BI105" s="859"/>
      <c r="BJ105" s="137"/>
      <c r="BK105" s="137"/>
      <c r="BL105" s="137"/>
      <c r="BM105" s="137"/>
      <c r="BN105" s="137"/>
      <c r="BO105" s="137"/>
      <c r="BP105" s="137"/>
      <c r="BQ105" s="137"/>
      <c r="BR105" s="137"/>
      <c r="BS105" s="137"/>
      <c r="BT105" s="137"/>
      <c r="BU105" s="137"/>
      <c r="BV105" s="137"/>
    </row>
    <row r="106" spans="1:74" x14ac:dyDescent="0.2">
      <c r="A106" s="62"/>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137"/>
      <c r="AZ106" s="137"/>
      <c r="BA106" s="137"/>
      <c r="BB106" s="137"/>
      <c r="BC106" s="137"/>
      <c r="BD106" s="703"/>
      <c r="BE106" s="703"/>
      <c r="BF106" s="703"/>
      <c r="BG106" s="859"/>
      <c r="BH106" s="859"/>
      <c r="BI106" s="859"/>
      <c r="BJ106" s="137"/>
      <c r="BK106" s="137"/>
      <c r="BL106" s="137"/>
      <c r="BM106" s="137"/>
      <c r="BN106" s="137"/>
      <c r="BO106" s="137"/>
      <c r="BP106" s="137"/>
      <c r="BQ106" s="137"/>
      <c r="BR106" s="137"/>
      <c r="BS106" s="137"/>
      <c r="BT106" s="137"/>
      <c r="BU106" s="137"/>
      <c r="BV106" s="137"/>
    </row>
    <row r="107" spans="1:74" x14ac:dyDescent="0.2">
      <c r="A107" s="62"/>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137"/>
      <c r="AZ107" s="137"/>
      <c r="BA107" s="137"/>
      <c r="BB107" s="137"/>
      <c r="BC107" s="137"/>
      <c r="BD107" s="703"/>
      <c r="BE107" s="703"/>
      <c r="BF107" s="703"/>
      <c r="BG107" s="859"/>
      <c r="BH107" s="859"/>
      <c r="BI107" s="859"/>
      <c r="BJ107" s="137"/>
      <c r="BK107" s="137"/>
      <c r="BL107" s="137"/>
      <c r="BM107" s="137"/>
      <c r="BN107" s="137"/>
      <c r="BO107" s="137"/>
      <c r="BP107" s="137"/>
      <c r="BQ107" s="137"/>
      <c r="BR107" s="137"/>
      <c r="BS107" s="137"/>
      <c r="BT107" s="137"/>
      <c r="BU107" s="137"/>
      <c r="BV107" s="137"/>
    </row>
    <row r="108" spans="1:74" x14ac:dyDescent="0.2">
      <c r="A108" s="62"/>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137"/>
      <c r="AZ108" s="137"/>
      <c r="BA108" s="137"/>
      <c r="BB108" s="137"/>
      <c r="BC108" s="137"/>
      <c r="BD108" s="703"/>
      <c r="BE108" s="703"/>
      <c r="BF108" s="703"/>
      <c r="BG108" s="859"/>
      <c r="BH108" s="859"/>
      <c r="BI108" s="859"/>
      <c r="BJ108" s="137"/>
      <c r="BK108" s="137"/>
      <c r="BL108" s="137"/>
      <c r="BM108" s="137"/>
      <c r="BN108" s="137"/>
      <c r="BO108" s="137"/>
      <c r="BP108" s="137"/>
      <c r="BQ108" s="137"/>
      <c r="BR108" s="137"/>
      <c r="BS108" s="137"/>
      <c r="BT108" s="137"/>
      <c r="BU108" s="137"/>
      <c r="BV108" s="137"/>
    </row>
    <row r="109" spans="1:74" x14ac:dyDescent="0.2">
      <c r="A109" s="62"/>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137"/>
      <c r="AZ109" s="137"/>
      <c r="BA109" s="137"/>
      <c r="BB109" s="137"/>
      <c r="BC109" s="137"/>
      <c r="BD109" s="703"/>
      <c r="BE109" s="703"/>
      <c r="BF109" s="703"/>
      <c r="BG109" s="859"/>
      <c r="BH109" s="859"/>
      <c r="BI109" s="859"/>
      <c r="BJ109" s="137"/>
      <c r="BK109" s="137"/>
      <c r="BL109" s="137"/>
      <c r="BM109" s="137"/>
      <c r="BN109" s="137"/>
      <c r="BO109" s="137"/>
      <c r="BP109" s="137"/>
      <c r="BQ109" s="137"/>
      <c r="BR109" s="137"/>
      <c r="BS109" s="137"/>
      <c r="BT109" s="137"/>
      <c r="BU109" s="137"/>
      <c r="BV109" s="137"/>
    </row>
    <row r="110" spans="1:74" x14ac:dyDescent="0.2">
      <c r="A110" s="62"/>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137"/>
      <c r="AZ110" s="137"/>
      <c r="BA110" s="137"/>
      <c r="BB110" s="137"/>
      <c r="BC110" s="137"/>
      <c r="BD110" s="703"/>
      <c r="BE110" s="703"/>
      <c r="BF110" s="703"/>
      <c r="BG110" s="859"/>
      <c r="BH110" s="859"/>
      <c r="BI110" s="859"/>
      <c r="BJ110" s="137"/>
      <c r="BK110" s="137"/>
      <c r="BL110" s="137"/>
      <c r="BM110" s="137"/>
      <c r="BN110" s="137"/>
      <c r="BO110" s="137"/>
      <c r="BP110" s="137"/>
      <c r="BQ110" s="137"/>
      <c r="BR110" s="137"/>
      <c r="BS110" s="137"/>
      <c r="BT110" s="137"/>
      <c r="BU110" s="137"/>
      <c r="BV110" s="137"/>
    </row>
    <row r="111" spans="1:74" x14ac:dyDescent="0.2">
      <c r="A111" s="62"/>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137"/>
      <c r="AZ111" s="137"/>
      <c r="BA111" s="137"/>
      <c r="BB111" s="137"/>
      <c r="BC111" s="137"/>
      <c r="BD111" s="703"/>
      <c r="BE111" s="703"/>
      <c r="BF111" s="703"/>
      <c r="BG111" s="859"/>
      <c r="BH111" s="859"/>
      <c r="BI111" s="859"/>
      <c r="BJ111" s="137"/>
      <c r="BK111" s="137"/>
      <c r="BL111" s="137"/>
      <c r="BM111" s="137"/>
      <c r="BN111" s="137"/>
      <c r="BO111" s="137"/>
      <c r="BP111" s="137"/>
      <c r="BQ111" s="137"/>
      <c r="BR111" s="137"/>
      <c r="BS111" s="137"/>
      <c r="BT111" s="137"/>
      <c r="BU111" s="137"/>
      <c r="BV111" s="137"/>
    </row>
    <row r="112" spans="1:74" x14ac:dyDescent="0.2">
      <c r="BK112" s="138"/>
      <c r="BL112" s="138"/>
      <c r="BM112" s="138"/>
      <c r="BN112" s="138"/>
      <c r="BO112" s="138"/>
      <c r="BP112" s="138"/>
      <c r="BQ112" s="138"/>
      <c r="BR112" s="138"/>
      <c r="BS112" s="138"/>
      <c r="BT112" s="138"/>
      <c r="BU112" s="138"/>
      <c r="BV112" s="138"/>
    </row>
    <row r="113" spans="1:74" x14ac:dyDescent="0.2">
      <c r="A113" s="62"/>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137"/>
      <c r="AZ113" s="137"/>
      <c r="BA113" s="137"/>
      <c r="BB113" s="137"/>
      <c r="BC113" s="137"/>
      <c r="BD113" s="703"/>
      <c r="BE113" s="703"/>
      <c r="BF113" s="703"/>
      <c r="BG113" s="859"/>
      <c r="BH113" s="859"/>
      <c r="BI113" s="859"/>
      <c r="BJ113" s="137"/>
      <c r="BK113" s="137"/>
      <c r="BL113" s="137"/>
      <c r="BM113" s="137"/>
      <c r="BN113" s="137"/>
      <c r="BO113" s="137"/>
      <c r="BP113" s="137"/>
      <c r="BQ113" s="137"/>
      <c r="BR113" s="137"/>
      <c r="BS113" s="137"/>
      <c r="BT113" s="137"/>
      <c r="BU113" s="137"/>
      <c r="BV113" s="137"/>
    </row>
    <row r="114" spans="1:74" x14ac:dyDescent="0.2">
      <c r="A114" s="62"/>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137"/>
      <c r="AZ114" s="137"/>
      <c r="BA114" s="137"/>
      <c r="BB114" s="137"/>
      <c r="BC114" s="137"/>
      <c r="BD114" s="703"/>
      <c r="BE114" s="703"/>
      <c r="BF114" s="703"/>
      <c r="BG114" s="859"/>
      <c r="BH114" s="859"/>
      <c r="BI114" s="859"/>
      <c r="BJ114" s="137"/>
      <c r="BK114" s="137"/>
      <c r="BL114" s="137"/>
      <c r="BM114" s="137"/>
      <c r="BN114" s="137"/>
      <c r="BO114" s="137"/>
      <c r="BP114" s="137"/>
      <c r="BQ114" s="137"/>
      <c r="BR114" s="137"/>
      <c r="BS114" s="137"/>
      <c r="BT114" s="137"/>
      <c r="BU114" s="137"/>
      <c r="BV114" s="137"/>
    </row>
    <row r="115" spans="1:74" x14ac:dyDescent="0.2">
      <c r="A115" s="62"/>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137"/>
      <c r="AZ115" s="137"/>
      <c r="BA115" s="137"/>
      <c r="BB115" s="137"/>
      <c r="BC115" s="137"/>
      <c r="BD115" s="703"/>
      <c r="BE115" s="703"/>
      <c r="BF115" s="703"/>
      <c r="BG115" s="859"/>
      <c r="BH115" s="859"/>
      <c r="BI115" s="859"/>
      <c r="BJ115" s="137"/>
      <c r="BK115" s="137"/>
      <c r="BL115" s="137"/>
      <c r="BM115" s="137"/>
      <c r="BN115" s="137"/>
      <c r="BO115" s="137"/>
      <c r="BP115" s="137"/>
      <c r="BQ115" s="137"/>
      <c r="BR115" s="137"/>
      <c r="BS115" s="137"/>
      <c r="BT115" s="137"/>
      <c r="BU115" s="137"/>
      <c r="BV115" s="137"/>
    </row>
    <row r="116" spans="1:74" x14ac:dyDescent="0.2">
      <c r="A116" s="62"/>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137"/>
      <c r="AZ116" s="137"/>
      <c r="BA116" s="137"/>
      <c r="BB116" s="137"/>
      <c r="BC116" s="137"/>
      <c r="BD116" s="703"/>
      <c r="BE116" s="703"/>
      <c r="BF116" s="703"/>
      <c r="BG116" s="859"/>
      <c r="BH116" s="859"/>
      <c r="BI116" s="859"/>
      <c r="BJ116" s="137"/>
      <c r="BK116" s="137"/>
      <c r="BL116" s="137"/>
      <c r="BM116" s="137"/>
      <c r="BN116" s="137"/>
      <c r="BO116" s="137"/>
      <c r="BP116" s="137"/>
      <c r="BQ116" s="137"/>
      <c r="BR116" s="137"/>
      <c r="BS116" s="137"/>
      <c r="BT116" s="137"/>
      <c r="BU116" s="137"/>
      <c r="BV116" s="137"/>
    </row>
    <row r="117" spans="1:74" x14ac:dyDescent="0.2">
      <c r="A117" s="62"/>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137"/>
      <c r="AZ117" s="137"/>
      <c r="BA117" s="137"/>
      <c r="BB117" s="137"/>
      <c r="BC117" s="137"/>
      <c r="BD117" s="703"/>
      <c r="BE117" s="703"/>
      <c r="BF117" s="703"/>
      <c r="BG117" s="859"/>
      <c r="BH117" s="859"/>
      <c r="BI117" s="859"/>
      <c r="BJ117" s="137"/>
      <c r="BK117" s="137"/>
      <c r="BL117" s="137"/>
      <c r="BM117" s="137"/>
      <c r="BN117" s="137"/>
      <c r="BO117" s="137"/>
      <c r="BP117" s="137"/>
      <c r="BQ117" s="137"/>
      <c r="BR117" s="137"/>
      <c r="BS117" s="137"/>
      <c r="BT117" s="137"/>
      <c r="BU117" s="137"/>
      <c r="BV117" s="137"/>
    </row>
    <row r="118" spans="1:74" x14ac:dyDescent="0.2">
      <c r="A118" s="62"/>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137"/>
      <c r="AZ118" s="137"/>
      <c r="BA118" s="137"/>
      <c r="BB118" s="137"/>
      <c r="BC118" s="137"/>
      <c r="BD118" s="703"/>
      <c r="BE118" s="703"/>
      <c r="BF118" s="703"/>
      <c r="BG118" s="859"/>
      <c r="BH118" s="859"/>
      <c r="BI118" s="859"/>
      <c r="BJ118" s="137"/>
      <c r="BK118" s="137"/>
      <c r="BL118" s="137"/>
      <c r="BM118" s="137"/>
      <c r="BN118" s="137"/>
      <c r="BO118" s="137"/>
      <c r="BP118" s="137"/>
      <c r="BQ118" s="137"/>
      <c r="BR118" s="137"/>
      <c r="BS118" s="137"/>
      <c r="BT118" s="137"/>
      <c r="BU118" s="137"/>
      <c r="BV118" s="137"/>
    </row>
    <row r="119" spans="1:74" x14ac:dyDescent="0.2">
      <c r="A119" s="62"/>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137"/>
      <c r="AZ119" s="137"/>
      <c r="BA119" s="137"/>
      <c r="BB119" s="137"/>
      <c r="BC119" s="137"/>
      <c r="BD119" s="703"/>
      <c r="BE119" s="703"/>
      <c r="BF119" s="703"/>
      <c r="BG119" s="859"/>
      <c r="BH119" s="859"/>
      <c r="BI119" s="859"/>
      <c r="BJ119" s="137"/>
      <c r="BK119" s="137"/>
      <c r="BL119" s="137"/>
      <c r="BM119" s="137"/>
      <c r="BN119" s="137"/>
      <c r="BO119" s="137"/>
      <c r="BP119" s="137"/>
      <c r="BQ119" s="137"/>
      <c r="BR119" s="137"/>
      <c r="BS119" s="137"/>
      <c r="BT119" s="137"/>
      <c r="BU119" s="137"/>
      <c r="BV119" s="137"/>
    </row>
    <row r="120" spans="1:74" x14ac:dyDescent="0.2">
      <c r="A120" s="62"/>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137"/>
      <c r="AZ120" s="137"/>
      <c r="BA120" s="137"/>
      <c r="BB120" s="137"/>
      <c r="BC120" s="137"/>
      <c r="BD120" s="703"/>
      <c r="BE120" s="703"/>
      <c r="BF120" s="703"/>
      <c r="BG120" s="859"/>
      <c r="BH120" s="859"/>
      <c r="BI120" s="859"/>
      <c r="BJ120" s="137"/>
      <c r="BK120" s="137"/>
      <c r="BL120" s="137"/>
      <c r="BM120" s="137"/>
      <c r="BN120" s="137"/>
      <c r="BO120" s="137"/>
      <c r="BP120" s="137"/>
      <c r="BQ120" s="137"/>
      <c r="BR120" s="137"/>
      <c r="BS120" s="137"/>
      <c r="BT120" s="137"/>
      <c r="BU120" s="137"/>
      <c r="BV120" s="137"/>
    </row>
    <row r="121" spans="1:74" x14ac:dyDescent="0.2">
      <c r="A121" s="62"/>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137"/>
      <c r="AZ121" s="137"/>
      <c r="BA121" s="137"/>
      <c r="BB121" s="137"/>
      <c r="BC121" s="137"/>
      <c r="BD121" s="703"/>
      <c r="BE121" s="703"/>
      <c r="BF121" s="703"/>
      <c r="BG121" s="859"/>
      <c r="BH121" s="859"/>
      <c r="BI121" s="859"/>
      <c r="BJ121" s="137"/>
      <c r="BK121" s="137"/>
      <c r="BL121" s="137"/>
      <c r="BM121" s="137"/>
      <c r="BN121" s="137"/>
      <c r="BO121" s="137"/>
      <c r="BP121" s="137"/>
      <c r="BQ121" s="137"/>
      <c r="BR121" s="137"/>
      <c r="BS121" s="137"/>
      <c r="BT121" s="137"/>
      <c r="BU121" s="137"/>
      <c r="BV121" s="137"/>
    </row>
    <row r="122" spans="1:74" x14ac:dyDescent="0.2">
      <c r="BK122" s="138"/>
      <c r="BL122" s="138"/>
      <c r="BM122" s="138"/>
      <c r="BN122" s="138"/>
      <c r="BO122" s="138"/>
      <c r="BP122" s="138"/>
      <c r="BQ122" s="138"/>
      <c r="BR122" s="138"/>
      <c r="BS122" s="138"/>
      <c r="BT122" s="138"/>
      <c r="BU122" s="138"/>
      <c r="BV122" s="138"/>
    </row>
    <row r="123" spans="1:74" x14ac:dyDescent="0.2">
      <c r="BK123" s="138"/>
      <c r="BL123" s="138"/>
      <c r="BM123" s="138"/>
      <c r="BN123" s="138"/>
      <c r="BO123" s="138"/>
      <c r="BP123" s="138"/>
      <c r="BQ123" s="138"/>
      <c r="BR123" s="138"/>
      <c r="BS123" s="138"/>
      <c r="BT123" s="138"/>
      <c r="BU123" s="138"/>
      <c r="BV123" s="138"/>
    </row>
    <row r="124" spans="1:74" x14ac:dyDescent="0.2">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139"/>
      <c r="AZ124" s="139"/>
      <c r="BA124" s="139"/>
      <c r="BB124" s="139"/>
      <c r="BC124" s="139"/>
      <c r="BD124" s="704"/>
      <c r="BE124" s="704"/>
      <c r="BF124" s="704"/>
      <c r="BG124" s="860"/>
      <c r="BH124" s="860"/>
      <c r="BI124" s="860"/>
      <c r="BJ124" s="139"/>
      <c r="BK124" s="139"/>
      <c r="BL124" s="139"/>
      <c r="BM124" s="139"/>
      <c r="BN124" s="139"/>
      <c r="BO124" s="139"/>
      <c r="BP124" s="139"/>
      <c r="BQ124" s="139"/>
      <c r="BR124" s="139"/>
      <c r="BS124" s="139"/>
      <c r="BT124" s="139"/>
      <c r="BU124" s="139"/>
      <c r="BV124" s="139"/>
    </row>
    <row r="125" spans="1:74" x14ac:dyDescent="0.2">
      <c r="BK125" s="138"/>
      <c r="BL125" s="138"/>
      <c r="BM125" s="138"/>
      <c r="BN125" s="138"/>
      <c r="BO125" s="138"/>
      <c r="BP125" s="138"/>
      <c r="BQ125" s="138"/>
      <c r="BR125" s="138"/>
      <c r="BS125" s="138"/>
      <c r="BT125" s="138"/>
      <c r="BU125" s="138"/>
      <c r="BV125" s="138"/>
    </row>
    <row r="126" spans="1:74" x14ac:dyDescent="0.2">
      <c r="BK126" s="138"/>
      <c r="BL126" s="138"/>
      <c r="BM126" s="138"/>
      <c r="BN126" s="138"/>
      <c r="BO126" s="138"/>
      <c r="BP126" s="138"/>
      <c r="BQ126" s="138"/>
      <c r="BR126" s="138"/>
      <c r="BS126" s="138"/>
      <c r="BT126" s="138"/>
      <c r="BU126" s="138"/>
      <c r="BV126" s="138"/>
    </row>
    <row r="127" spans="1:74" x14ac:dyDescent="0.2">
      <c r="BK127" s="138"/>
      <c r="BL127" s="138"/>
      <c r="BM127" s="138"/>
      <c r="BN127" s="138"/>
      <c r="BO127" s="138"/>
      <c r="BP127" s="138"/>
      <c r="BQ127" s="138"/>
      <c r="BR127" s="138"/>
      <c r="BS127" s="138"/>
      <c r="BT127" s="138"/>
      <c r="BU127" s="138"/>
      <c r="BV127" s="138"/>
    </row>
    <row r="128" spans="1:74" x14ac:dyDescent="0.2">
      <c r="BK128" s="138"/>
      <c r="BL128" s="138"/>
      <c r="BM128" s="138"/>
      <c r="BN128" s="138"/>
      <c r="BO128" s="138"/>
      <c r="BP128" s="138"/>
      <c r="BQ128" s="138"/>
      <c r="BR128" s="138"/>
      <c r="BS128" s="138"/>
      <c r="BT128" s="138"/>
      <c r="BU128" s="138"/>
      <c r="BV128" s="138"/>
    </row>
    <row r="129" spans="3:74" x14ac:dyDescent="0.2">
      <c r="BK129" s="138"/>
      <c r="BL129" s="138"/>
      <c r="BM129" s="138"/>
      <c r="BN129" s="138"/>
      <c r="BO129" s="138"/>
      <c r="BP129" s="138"/>
      <c r="BQ129" s="138"/>
      <c r="BR129" s="138"/>
      <c r="BS129" s="138"/>
      <c r="BT129" s="138"/>
      <c r="BU129" s="138"/>
      <c r="BV129" s="138"/>
    </row>
    <row r="130" spans="3:74" x14ac:dyDescent="0.2">
      <c r="BK130" s="138"/>
      <c r="BL130" s="138"/>
      <c r="BM130" s="138"/>
      <c r="BN130" s="138"/>
      <c r="BO130" s="138"/>
      <c r="BP130" s="138"/>
      <c r="BQ130" s="138"/>
      <c r="BR130" s="138"/>
      <c r="BS130" s="138"/>
      <c r="BT130" s="138"/>
      <c r="BU130" s="138"/>
      <c r="BV130" s="138"/>
    </row>
    <row r="131" spans="3:74" x14ac:dyDescent="0.2">
      <c r="BK131" s="138"/>
      <c r="BL131" s="138"/>
      <c r="BM131" s="138"/>
      <c r="BN131" s="138"/>
      <c r="BO131" s="138"/>
      <c r="BP131" s="138"/>
      <c r="BQ131" s="138"/>
      <c r="BR131" s="138"/>
      <c r="BS131" s="138"/>
      <c r="BT131" s="138"/>
      <c r="BU131" s="138"/>
      <c r="BV131" s="138"/>
    </row>
    <row r="132" spans="3:74" x14ac:dyDescent="0.2">
      <c r="BK132" s="138"/>
      <c r="BL132" s="138"/>
      <c r="BM132" s="138"/>
      <c r="BN132" s="138"/>
      <c r="BO132" s="138"/>
      <c r="BP132" s="138"/>
      <c r="BQ132" s="138"/>
      <c r="BR132" s="138"/>
      <c r="BS132" s="138"/>
      <c r="BT132" s="138"/>
      <c r="BU132" s="138"/>
      <c r="BV132" s="138"/>
    </row>
    <row r="133" spans="3:74" x14ac:dyDescent="0.2">
      <c r="BK133" s="138"/>
      <c r="BL133" s="138"/>
      <c r="BM133" s="138"/>
      <c r="BN133" s="138"/>
      <c r="BO133" s="138"/>
      <c r="BP133" s="138"/>
      <c r="BQ133" s="138"/>
      <c r="BR133" s="138"/>
      <c r="BS133" s="138"/>
      <c r="BT133" s="138"/>
      <c r="BU133" s="138"/>
      <c r="BV133" s="138"/>
    </row>
    <row r="134" spans="3:74" x14ac:dyDescent="0.2">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140"/>
      <c r="AZ134" s="140"/>
      <c r="BA134" s="140"/>
      <c r="BB134" s="140"/>
      <c r="BC134" s="140"/>
      <c r="BD134" s="705"/>
      <c r="BE134" s="705"/>
      <c r="BF134" s="705"/>
      <c r="BG134" s="861"/>
      <c r="BH134" s="861"/>
      <c r="BI134" s="861"/>
      <c r="BJ134" s="140"/>
      <c r="BK134" s="140"/>
      <c r="BL134" s="140"/>
      <c r="BM134" s="140"/>
      <c r="BN134" s="140"/>
      <c r="BO134" s="140"/>
      <c r="BP134" s="140"/>
      <c r="BQ134" s="140"/>
      <c r="BR134" s="140"/>
      <c r="BS134" s="140"/>
      <c r="BT134" s="140"/>
      <c r="BU134" s="140"/>
      <c r="BV134" s="140"/>
    </row>
    <row r="135" spans="3:74" x14ac:dyDescent="0.2">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140"/>
      <c r="AZ135" s="140"/>
      <c r="BA135" s="140"/>
      <c r="BB135" s="140"/>
      <c r="BC135" s="140"/>
      <c r="BD135" s="705"/>
      <c r="BE135" s="705"/>
      <c r="BF135" s="705"/>
      <c r="BG135" s="861"/>
      <c r="BH135" s="861"/>
      <c r="BI135" s="861"/>
      <c r="BJ135" s="140"/>
      <c r="BK135" s="140"/>
      <c r="BL135" s="140"/>
      <c r="BM135" s="140"/>
      <c r="BN135" s="140"/>
      <c r="BO135" s="140"/>
      <c r="BP135" s="140"/>
      <c r="BQ135" s="140"/>
      <c r="BR135" s="140"/>
      <c r="BS135" s="140"/>
      <c r="BT135" s="140"/>
      <c r="BU135" s="140"/>
      <c r="BV135" s="140"/>
    </row>
    <row r="136" spans="3:74" x14ac:dyDescent="0.2">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140"/>
      <c r="AZ136" s="140"/>
      <c r="BA136" s="140"/>
      <c r="BB136" s="140"/>
      <c r="BC136" s="140"/>
      <c r="BD136" s="705"/>
      <c r="BE136" s="705"/>
      <c r="BF136" s="705"/>
      <c r="BG136" s="861"/>
      <c r="BH136" s="861"/>
      <c r="BI136" s="861"/>
      <c r="BJ136" s="140"/>
      <c r="BK136" s="140"/>
      <c r="BL136" s="140"/>
      <c r="BM136" s="140"/>
      <c r="BN136" s="140"/>
      <c r="BO136" s="140"/>
      <c r="BP136" s="140"/>
      <c r="BQ136" s="140"/>
      <c r="BR136" s="140"/>
      <c r="BS136" s="140"/>
      <c r="BT136" s="140"/>
      <c r="BU136" s="140"/>
      <c r="BV136" s="140"/>
    </row>
    <row r="137" spans="3:74" x14ac:dyDescent="0.2">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140"/>
      <c r="AZ137" s="140"/>
      <c r="BA137" s="140"/>
      <c r="BB137" s="140"/>
      <c r="BC137" s="140"/>
      <c r="BD137" s="705"/>
      <c r="BE137" s="705"/>
      <c r="BF137" s="705"/>
      <c r="BG137" s="861"/>
      <c r="BH137" s="861"/>
      <c r="BI137" s="861"/>
      <c r="BJ137" s="140"/>
      <c r="BK137" s="140"/>
      <c r="BL137" s="140"/>
      <c r="BM137" s="140"/>
      <c r="BN137" s="140"/>
      <c r="BO137" s="140"/>
      <c r="BP137" s="140"/>
      <c r="BQ137" s="140"/>
      <c r="BR137" s="140"/>
      <c r="BS137" s="140"/>
      <c r="BT137" s="140"/>
      <c r="BU137" s="140"/>
      <c r="BV137" s="140"/>
    </row>
    <row r="138" spans="3:74" x14ac:dyDescent="0.2">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140"/>
      <c r="AZ138" s="140"/>
      <c r="BA138" s="140"/>
      <c r="BB138" s="140"/>
      <c r="BC138" s="140"/>
      <c r="BD138" s="705"/>
      <c r="BE138" s="705"/>
      <c r="BF138" s="705"/>
      <c r="BG138" s="861"/>
      <c r="BH138" s="861"/>
      <c r="BI138" s="861"/>
      <c r="BJ138" s="140"/>
      <c r="BK138" s="140"/>
      <c r="BL138" s="140"/>
      <c r="BM138" s="140"/>
      <c r="BN138" s="140"/>
      <c r="BO138" s="140"/>
      <c r="BP138" s="140"/>
      <c r="BQ138" s="140"/>
      <c r="BR138" s="140"/>
      <c r="BS138" s="140"/>
      <c r="BT138" s="140"/>
      <c r="BU138" s="140"/>
      <c r="BV138" s="140"/>
    </row>
    <row r="139" spans="3:74" x14ac:dyDescent="0.2">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140"/>
      <c r="AZ139" s="140"/>
      <c r="BA139" s="140"/>
      <c r="BB139" s="140"/>
      <c r="BC139" s="140"/>
      <c r="BD139" s="705"/>
      <c r="BE139" s="705"/>
      <c r="BF139" s="705"/>
      <c r="BG139" s="861"/>
      <c r="BH139" s="861"/>
      <c r="BI139" s="861"/>
      <c r="BJ139" s="140"/>
      <c r="BK139" s="140"/>
      <c r="BL139" s="140"/>
      <c r="BM139" s="140"/>
      <c r="BN139" s="140"/>
      <c r="BO139" s="140"/>
      <c r="BP139" s="140"/>
      <c r="BQ139" s="140"/>
      <c r="BR139" s="140"/>
      <c r="BS139" s="140"/>
      <c r="BT139" s="140"/>
      <c r="BU139" s="140"/>
      <c r="BV139" s="140"/>
    </row>
    <row r="140" spans="3:74" x14ac:dyDescent="0.2">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140"/>
      <c r="AZ140" s="140"/>
      <c r="BA140" s="140"/>
      <c r="BB140" s="140"/>
      <c r="BC140" s="140"/>
      <c r="BD140" s="705"/>
      <c r="BE140" s="705"/>
      <c r="BF140" s="705"/>
      <c r="BG140" s="861"/>
      <c r="BH140" s="861"/>
      <c r="BI140" s="861"/>
      <c r="BJ140" s="140"/>
      <c r="BK140" s="140"/>
      <c r="BL140" s="140"/>
      <c r="BM140" s="140"/>
      <c r="BN140" s="140"/>
      <c r="BO140" s="140"/>
      <c r="BP140" s="140"/>
      <c r="BQ140" s="140"/>
      <c r="BR140" s="140"/>
      <c r="BS140" s="140"/>
      <c r="BT140" s="140"/>
      <c r="BU140" s="140"/>
      <c r="BV140" s="140"/>
    </row>
    <row r="141" spans="3:74" x14ac:dyDescent="0.2">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140"/>
      <c r="AZ141" s="140"/>
      <c r="BA141" s="140"/>
      <c r="BB141" s="140"/>
      <c r="BC141" s="140"/>
      <c r="BD141" s="705"/>
      <c r="BE141" s="705"/>
      <c r="BF141" s="705"/>
      <c r="BG141" s="861"/>
      <c r="BH141" s="861"/>
      <c r="BI141" s="861"/>
      <c r="BJ141" s="140"/>
      <c r="BK141" s="140"/>
      <c r="BL141" s="140"/>
      <c r="BM141" s="140"/>
      <c r="BN141" s="140"/>
      <c r="BO141" s="140"/>
      <c r="BP141" s="140"/>
      <c r="BQ141" s="140"/>
      <c r="BR141" s="140"/>
      <c r="BS141" s="140"/>
      <c r="BT141" s="140"/>
      <c r="BU141" s="140"/>
      <c r="BV141" s="140"/>
    </row>
    <row r="142" spans="3:74" x14ac:dyDescent="0.2">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140"/>
      <c r="AZ142" s="140"/>
      <c r="BA142" s="140"/>
      <c r="BB142" s="140"/>
      <c r="BC142" s="140"/>
      <c r="BD142" s="705"/>
      <c r="BE142" s="705"/>
      <c r="BF142" s="705"/>
      <c r="BG142" s="861"/>
      <c r="BH142" s="861"/>
      <c r="BI142" s="861"/>
      <c r="BJ142" s="140"/>
      <c r="BK142" s="140"/>
      <c r="BL142" s="140"/>
      <c r="BM142" s="140"/>
      <c r="BN142" s="140"/>
      <c r="BO142" s="140"/>
      <c r="BP142" s="140"/>
      <c r="BQ142" s="140"/>
      <c r="BR142" s="140"/>
      <c r="BS142" s="140"/>
      <c r="BT142" s="140"/>
      <c r="BU142" s="140"/>
      <c r="BV142" s="140"/>
    </row>
    <row r="143" spans="3:74" x14ac:dyDescent="0.2">
      <c r="BK143" s="138"/>
      <c r="BL143" s="138"/>
      <c r="BM143" s="138"/>
      <c r="BN143" s="138"/>
      <c r="BO143" s="138"/>
      <c r="BP143" s="138"/>
      <c r="BQ143" s="138"/>
      <c r="BR143" s="138"/>
      <c r="BS143" s="138"/>
      <c r="BT143" s="138"/>
      <c r="BU143" s="138"/>
      <c r="BV143" s="138"/>
    </row>
    <row r="144" spans="3:74" x14ac:dyDescent="0.2">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141"/>
      <c r="AZ144" s="141"/>
      <c r="BA144" s="141"/>
      <c r="BB144" s="141"/>
      <c r="BC144" s="141"/>
      <c r="BD144" s="706"/>
      <c r="BE144" s="706"/>
      <c r="BF144" s="706"/>
      <c r="BG144" s="862"/>
      <c r="BH144" s="862"/>
      <c r="BI144" s="862"/>
      <c r="BJ144" s="141"/>
      <c r="BK144" s="141"/>
      <c r="BL144" s="141"/>
      <c r="BM144" s="141"/>
      <c r="BN144" s="141"/>
      <c r="BO144" s="141"/>
      <c r="BP144" s="141"/>
      <c r="BQ144" s="141"/>
      <c r="BR144" s="141"/>
      <c r="BS144" s="141"/>
      <c r="BT144" s="141"/>
      <c r="BU144" s="141"/>
      <c r="BV144" s="141"/>
    </row>
    <row r="145" spans="63:74" x14ac:dyDescent="0.2">
      <c r="BK145" s="138"/>
      <c r="BL145" s="138"/>
      <c r="BM145" s="138"/>
      <c r="BN145" s="138"/>
      <c r="BO145" s="138"/>
      <c r="BP145" s="138"/>
      <c r="BQ145" s="138"/>
      <c r="BR145" s="138"/>
      <c r="BS145" s="138"/>
      <c r="BT145" s="138"/>
      <c r="BU145" s="138"/>
      <c r="BV145" s="138"/>
    </row>
    <row r="146" spans="63:74" x14ac:dyDescent="0.2">
      <c r="BK146" s="138"/>
      <c r="BL146" s="138"/>
      <c r="BM146" s="138"/>
      <c r="BN146" s="138"/>
      <c r="BO146" s="138"/>
      <c r="BP146" s="138"/>
      <c r="BQ146" s="138"/>
      <c r="BR146" s="138"/>
      <c r="BS146" s="138"/>
      <c r="BT146" s="138"/>
      <c r="BU146" s="138"/>
      <c r="BV146" s="138"/>
    </row>
    <row r="147" spans="63:74" x14ac:dyDescent="0.2">
      <c r="BK147" s="138"/>
      <c r="BL147" s="138"/>
      <c r="BM147" s="138"/>
      <c r="BN147" s="138"/>
      <c r="BO147" s="138"/>
      <c r="BP147" s="138"/>
      <c r="BQ147" s="138"/>
      <c r="BR147" s="138"/>
      <c r="BS147" s="138"/>
      <c r="BT147" s="138"/>
      <c r="BU147" s="138"/>
      <c r="BV147" s="138"/>
    </row>
    <row r="148" spans="63:74" x14ac:dyDescent="0.2">
      <c r="BK148" s="138"/>
      <c r="BL148" s="138"/>
      <c r="BM148" s="138"/>
      <c r="BN148" s="138"/>
      <c r="BO148" s="138"/>
      <c r="BP148" s="138"/>
      <c r="BQ148" s="138"/>
      <c r="BR148" s="138"/>
      <c r="BS148" s="138"/>
      <c r="BT148" s="138"/>
      <c r="BU148" s="138"/>
      <c r="BV148" s="138"/>
    </row>
    <row r="149" spans="63:74" x14ac:dyDescent="0.2">
      <c r="BK149" s="138"/>
      <c r="BL149" s="138"/>
      <c r="BM149" s="138"/>
      <c r="BN149" s="138"/>
      <c r="BO149" s="138"/>
      <c r="BP149" s="138"/>
      <c r="BQ149" s="138"/>
      <c r="BR149" s="138"/>
      <c r="BS149" s="138"/>
      <c r="BT149" s="138"/>
      <c r="BU149" s="138"/>
      <c r="BV149" s="138"/>
    </row>
    <row r="150" spans="63:74" x14ac:dyDescent="0.2">
      <c r="BK150" s="138"/>
      <c r="BL150" s="138"/>
      <c r="BM150" s="138"/>
      <c r="BN150" s="138"/>
      <c r="BO150" s="138"/>
      <c r="BP150" s="138"/>
      <c r="BQ150" s="138"/>
      <c r="BR150" s="138"/>
      <c r="BS150" s="138"/>
      <c r="BT150" s="138"/>
      <c r="BU150" s="138"/>
      <c r="BV150" s="138"/>
    </row>
    <row r="151" spans="63:74" x14ac:dyDescent="0.2">
      <c r="BK151" s="138"/>
      <c r="BL151" s="138"/>
      <c r="BM151" s="138"/>
      <c r="BN151" s="138"/>
      <c r="BO151" s="138"/>
      <c r="BP151" s="138"/>
      <c r="BQ151" s="138"/>
      <c r="BR151" s="138"/>
      <c r="BS151" s="138"/>
      <c r="BT151" s="138"/>
      <c r="BU151" s="138"/>
      <c r="BV151" s="138"/>
    </row>
    <row r="152" spans="63:74" x14ac:dyDescent="0.2">
      <c r="BK152" s="138"/>
      <c r="BL152" s="138"/>
      <c r="BM152" s="138"/>
      <c r="BN152" s="138"/>
      <c r="BO152" s="138"/>
      <c r="BP152" s="138"/>
      <c r="BQ152" s="138"/>
      <c r="BR152" s="138"/>
      <c r="BS152" s="138"/>
      <c r="BT152" s="138"/>
      <c r="BU152" s="138"/>
      <c r="BV152" s="138"/>
    </row>
    <row r="153" spans="63:74" x14ac:dyDescent="0.2">
      <c r="BK153" s="138"/>
      <c r="BL153" s="138"/>
      <c r="BM153" s="138"/>
      <c r="BN153" s="138"/>
      <c r="BO153" s="138"/>
      <c r="BP153" s="138"/>
      <c r="BQ153" s="138"/>
      <c r="BR153" s="138"/>
      <c r="BS153" s="138"/>
      <c r="BT153" s="138"/>
      <c r="BU153" s="138"/>
      <c r="BV153" s="138"/>
    </row>
    <row r="154" spans="63:74" x14ac:dyDescent="0.2">
      <c r="BK154" s="138"/>
      <c r="BL154" s="138"/>
      <c r="BM154" s="138"/>
      <c r="BN154" s="138"/>
      <c r="BO154" s="138"/>
      <c r="BP154" s="138"/>
      <c r="BQ154" s="138"/>
      <c r="BR154" s="138"/>
      <c r="BS154" s="138"/>
      <c r="BT154" s="138"/>
      <c r="BU154" s="138"/>
      <c r="BV154" s="138"/>
    </row>
    <row r="155" spans="63:74" x14ac:dyDescent="0.2">
      <c r="BK155" s="138"/>
      <c r="BL155" s="138"/>
      <c r="BM155" s="138"/>
      <c r="BN155" s="138"/>
      <c r="BO155" s="138"/>
      <c r="BP155" s="138"/>
      <c r="BQ155" s="138"/>
      <c r="BR155" s="138"/>
      <c r="BS155" s="138"/>
      <c r="BT155" s="138"/>
      <c r="BU155" s="138"/>
      <c r="BV155" s="138"/>
    </row>
    <row r="156" spans="63:74" x14ac:dyDescent="0.2">
      <c r="BK156" s="138"/>
      <c r="BL156" s="138"/>
      <c r="BM156" s="138"/>
      <c r="BN156" s="138"/>
      <c r="BO156" s="138"/>
      <c r="BP156" s="138"/>
      <c r="BQ156" s="138"/>
      <c r="BR156" s="138"/>
      <c r="BS156" s="138"/>
      <c r="BT156" s="138"/>
      <c r="BU156" s="138"/>
      <c r="BV156" s="138"/>
    </row>
    <row r="157" spans="63:74" x14ac:dyDescent="0.2">
      <c r="BK157" s="138"/>
      <c r="BL157" s="138"/>
      <c r="BM157" s="138"/>
      <c r="BN157" s="138"/>
      <c r="BO157" s="138"/>
      <c r="BP157" s="138"/>
      <c r="BQ157" s="138"/>
      <c r="BR157" s="138"/>
      <c r="BS157" s="138"/>
      <c r="BT157" s="138"/>
      <c r="BU157" s="138"/>
      <c r="BV157" s="138"/>
    </row>
    <row r="158" spans="63:74" x14ac:dyDescent="0.2">
      <c r="BK158" s="138"/>
      <c r="BL158" s="138"/>
      <c r="BM158" s="138"/>
      <c r="BN158" s="138"/>
      <c r="BO158" s="138"/>
      <c r="BP158" s="138"/>
      <c r="BQ158" s="138"/>
      <c r="BR158" s="138"/>
      <c r="BS158" s="138"/>
      <c r="BT158" s="138"/>
      <c r="BU158" s="138"/>
      <c r="BV158" s="138"/>
    </row>
    <row r="159" spans="63:74" x14ac:dyDescent="0.2">
      <c r="BK159" s="138"/>
      <c r="BL159" s="138"/>
      <c r="BM159" s="138"/>
      <c r="BN159" s="138"/>
      <c r="BO159" s="138"/>
      <c r="BP159" s="138"/>
      <c r="BQ159" s="138"/>
      <c r="BR159" s="138"/>
      <c r="BS159" s="138"/>
      <c r="BT159" s="138"/>
      <c r="BU159" s="138"/>
      <c r="BV159" s="138"/>
    </row>
    <row r="160" spans="63:74" x14ac:dyDescent="0.2">
      <c r="BK160" s="138"/>
      <c r="BL160" s="138"/>
      <c r="BM160" s="138"/>
      <c r="BN160" s="138"/>
      <c r="BO160" s="138"/>
      <c r="BP160" s="138"/>
      <c r="BQ160" s="138"/>
      <c r="BR160" s="138"/>
      <c r="BS160" s="138"/>
      <c r="BT160" s="138"/>
      <c r="BU160" s="138"/>
      <c r="BV160" s="138"/>
    </row>
    <row r="161" spans="63:74" x14ac:dyDescent="0.2">
      <c r="BK161" s="138"/>
      <c r="BL161" s="138"/>
      <c r="BM161" s="138"/>
      <c r="BN161" s="138"/>
      <c r="BO161" s="138"/>
      <c r="BP161" s="138"/>
      <c r="BQ161" s="138"/>
      <c r="BR161" s="138"/>
      <c r="BS161" s="138"/>
      <c r="BT161" s="138"/>
      <c r="BU161" s="138"/>
      <c r="BV161" s="138"/>
    </row>
    <row r="162" spans="63:74" x14ac:dyDescent="0.2">
      <c r="BK162" s="138"/>
      <c r="BL162" s="138"/>
      <c r="BM162" s="138"/>
      <c r="BN162" s="138"/>
      <c r="BO162" s="138"/>
      <c r="BP162" s="138"/>
      <c r="BQ162" s="138"/>
      <c r="BR162" s="138"/>
      <c r="BS162" s="138"/>
      <c r="BT162" s="138"/>
      <c r="BU162" s="138"/>
      <c r="BV162" s="138"/>
    </row>
    <row r="163" spans="63:74" x14ac:dyDescent="0.2">
      <c r="BK163" s="138"/>
      <c r="BL163" s="138"/>
      <c r="BM163" s="138"/>
      <c r="BN163" s="138"/>
      <c r="BO163" s="138"/>
      <c r="BP163" s="138"/>
      <c r="BQ163" s="138"/>
      <c r="BR163" s="138"/>
      <c r="BS163" s="138"/>
      <c r="BT163" s="138"/>
      <c r="BU163" s="138"/>
      <c r="BV163" s="138"/>
    </row>
    <row r="164" spans="63:74" x14ac:dyDescent="0.2">
      <c r="BK164" s="138"/>
      <c r="BL164" s="138"/>
      <c r="BM164" s="138"/>
      <c r="BN164" s="138"/>
      <c r="BO164" s="138"/>
      <c r="BP164" s="138"/>
      <c r="BQ164" s="138"/>
      <c r="BR164" s="138"/>
      <c r="BS164" s="138"/>
      <c r="BT164" s="138"/>
      <c r="BU164" s="138"/>
      <c r="BV164" s="138"/>
    </row>
    <row r="165" spans="63:74" x14ac:dyDescent="0.2">
      <c r="BK165" s="138"/>
      <c r="BL165" s="138"/>
      <c r="BM165" s="138"/>
      <c r="BN165" s="138"/>
      <c r="BO165" s="138"/>
      <c r="BP165" s="138"/>
      <c r="BQ165" s="138"/>
      <c r="BR165" s="138"/>
      <c r="BS165" s="138"/>
      <c r="BT165" s="138"/>
      <c r="BU165" s="138"/>
      <c r="BV165" s="138"/>
    </row>
    <row r="166" spans="63:74" x14ac:dyDescent="0.2">
      <c r="BK166" s="138"/>
      <c r="BL166" s="138"/>
      <c r="BM166" s="138"/>
      <c r="BN166" s="138"/>
      <c r="BO166" s="138"/>
      <c r="BP166" s="138"/>
      <c r="BQ166" s="138"/>
      <c r="BR166" s="138"/>
      <c r="BS166" s="138"/>
      <c r="BT166" s="138"/>
      <c r="BU166" s="138"/>
      <c r="BV166" s="138"/>
    </row>
    <row r="167" spans="63:74" x14ac:dyDescent="0.2">
      <c r="BK167" s="138"/>
      <c r="BL167" s="138"/>
      <c r="BM167" s="138"/>
      <c r="BN167" s="138"/>
      <c r="BO167" s="138"/>
      <c r="BP167" s="138"/>
      <c r="BQ167" s="138"/>
      <c r="BR167" s="138"/>
      <c r="BS167" s="138"/>
      <c r="BT167" s="138"/>
      <c r="BU167" s="138"/>
      <c r="BV167" s="138"/>
    </row>
    <row r="168" spans="63:74" x14ac:dyDescent="0.2">
      <c r="BK168" s="138"/>
      <c r="BL168" s="138"/>
      <c r="BM168" s="138"/>
      <c r="BN168" s="138"/>
      <c r="BO168" s="138"/>
      <c r="BP168" s="138"/>
      <c r="BQ168" s="138"/>
      <c r="BR168" s="138"/>
      <c r="BS168" s="138"/>
      <c r="BT168" s="138"/>
      <c r="BU168" s="138"/>
      <c r="BV168" s="138"/>
    </row>
    <row r="169" spans="63:74" x14ac:dyDescent="0.2">
      <c r="BK169" s="138"/>
      <c r="BL169" s="138"/>
      <c r="BM169" s="138"/>
      <c r="BN169" s="138"/>
      <c r="BO169" s="138"/>
      <c r="BP169" s="138"/>
      <c r="BQ169" s="138"/>
      <c r="BR169" s="138"/>
      <c r="BS169" s="138"/>
      <c r="BT169" s="138"/>
      <c r="BU169" s="138"/>
      <c r="BV169" s="138"/>
    </row>
    <row r="170" spans="63:74" x14ac:dyDescent="0.2">
      <c r="BK170" s="138"/>
      <c r="BL170" s="138"/>
      <c r="BM170" s="138"/>
      <c r="BN170" s="138"/>
      <c r="BO170" s="138"/>
      <c r="BP170" s="138"/>
      <c r="BQ170" s="138"/>
      <c r="BR170" s="138"/>
      <c r="BS170" s="138"/>
      <c r="BT170" s="138"/>
      <c r="BU170" s="138"/>
      <c r="BV170" s="138"/>
    </row>
    <row r="171" spans="63:74" x14ac:dyDescent="0.2">
      <c r="BK171" s="138"/>
      <c r="BL171" s="138"/>
      <c r="BM171" s="138"/>
      <c r="BN171" s="138"/>
      <c r="BO171" s="138"/>
      <c r="BP171" s="138"/>
      <c r="BQ171" s="138"/>
      <c r="BR171" s="138"/>
      <c r="BS171" s="138"/>
      <c r="BT171" s="138"/>
      <c r="BU171" s="138"/>
      <c r="BV171" s="138"/>
    </row>
    <row r="172" spans="63:74" x14ac:dyDescent="0.2">
      <c r="BK172" s="138"/>
      <c r="BL172" s="138"/>
      <c r="BM172" s="138"/>
      <c r="BN172" s="138"/>
      <c r="BO172" s="138"/>
      <c r="BP172" s="138"/>
      <c r="BQ172" s="138"/>
      <c r="BR172" s="138"/>
      <c r="BS172" s="138"/>
      <c r="BT172" s="138"/>
      <c r="BU172" s="138"/>
      <c r="BV172" s="138"/>
    </row>
    <row r="173" spans="63:74" x14ac:dyDescent="0.2">
      <c r="BK173" s="138"/>
      <c r="BL173" s="138"/>
      <c r="BM173" s="138"/>
      <c r="BN173" s="138"/>
      <c r="BO173" s="138"/>
      <c r="BP173" s="138"/>
      <c r="BQ173" s="138"/>
      <c r="BR173" s="138"/>
      <c r="BS173" s="138"/>
      <c r="BT173" s="138"/>
      <c r="BU173" s="138"/>
      <c r="BV173" s="138"/>
    </row>
    <row r="174" spans="63:74" x14ac:dyDescent="0.2">
      <c r="BK174" s="138"/>
      <c r="BL174" s="138"/>
      <c r="BM174" s="138"/>
      <c r="BN174" s="138"/>
      <c r="BO174" s="138"/>
      <c r="BP174" s="138"/>
      <c r="BQ174" s="138"/>
      <c r="BR174" s="138"/>
      <c r="BS174" s="138"/>
      <c r="BT174" s="138"/>
      <c r="BU174" s="138"/>
      <c r="BV174" s="138"/>
    </row>
    <row r="175" spans="63:74" x14ac:dyDescent="0.2">
      <c r="BK175" s="138"/>
      <c r="BL175" s="138"/>
      <c r="BM175" s="138"/>
      <c r="BN175" s="138"/>
      <c r="BO175" s="138"/>
      <c r="BP175" s="138"/>
      <c r="BQ175" s="138"/>
      <c r="BR175" s="138"/>
      <c r="BS175" s="138"/>
      <c r="BT175" s="138"/>
      <c r="BU175" s="138"/>
      <c r="BV175" s="138"/>
    </row>
    <row r="176" spans="63:74" x14ac:dyDescent="0.2">
      <c r="BK176" s="138"/>
      <c r="BL176" s="138"/>
      <c r="BM176" s="138"/>
      <c r="BN176" s="138"/>
      <c r="BO176" s="138"/>
      <c r="BP176" s="138"/>
      <c r="BQ176" s="138"/>
      <c r="BR176" s="138"/>
      <c r="BS176" s="138"/>
      <c r="BT176" s="138"/>
      <c r="BU176" s="138"/>
      <c r="BV176" s="138"/>
    </row>
    <row r="177" spans="63:74" x14ac:dyDescent="0.2">
      <c r="BK177" s="138"/>
      <c r="BL177" s="138"/>
      <c r="BM177" s="138"/>
      <c r="BN177" s="138"/>
      <c r="BO177" s="138"/>
      <c r="BP177" s="138"/>
      <c r="BQ177" s="138"/>
      <c r="BR177" s="138"/>
      <c r="BS177" s="138"/>
      <c r="BT177" s="138"/>
      <c r="BU177" s="138"/>
      <c r="BV177" s="138"/>
    </row>
    <row r="178" spans="63:74" x14ac:dyDescent="0.2">
      <c r="BK178" s="138"/>
      <c r="BL178" s="138"/>
      <c r="BM178" s="138"/>
      <c r="BN178" s="138"/>
      <c r="BO178" s="138"/>
      <c r="BP178" s="138"/>
      <c r="BQ178" s="138"/>
      <c r="BR178" s="138"/>
      <c r="BS178" s="138"/>
      <c r="BT178" s="138"/>
      <c r="BU178" s="138"/>
      <c r="BV178" s="138"/>
    </row>
    <row r="179" spans="63:74" x14ac:dyDescent="0.2">
      <c r="BK179" s="138"/>
      <c r="BL179" s="138"/>
      <c r="BM179" s="138"/>
      <c r="BN179" s="138"/>
      <c r="BO179" s="138"/>
      <c r="BP179" s="138"/>
      <c r="BQ179" s="138"/>
      <c r="BR179" s="138"/>
      <c r="BS179" s="138"/>
      <c r="BT179" s="138"/>
      <c r="BU179" s="138"/>
      <c r="BV179" s="138"/>
    </row>
    <row r="180" spans="63:74" x14ac:dyDescent="0.2">
      <c r="BK180" s="138"/>
      <c r="BL180" s="138"/>
      <c r="BM180" s="138"/>
      <c r="BN180" s="138"/>
      <c r="BO180" s="138"/>
      <c r="BP180" s="138"/>
      <c r="BQ180" s="138"/>
      <c r="BR180" s="138"/>
      <c r="BS180" s="138"/>
      <c r="BT180" s="138"/>
      <c r="BU180" s="138"/>
      <c r="BV180" s="138"/>
    </row>
    <row r="181" spans="63:74" x14ac:dyDescent="0.2">
      <c r="BK181" s="138"/>
      <c r="BL181" s="138"/>
      <c r="BM181" s="138"/>
      <c r="BN181" s="138"/>
      <c r="BO181" s="138"/>
      <c r="BP181" s="138"/>
      <c r="BQ181" s="138"/>
      <c r="BR181" s="138"/>
      <c r="BS181" s="138"/>
      <c r="BT181" s="138"/>
      <c r="BU181" s="138"/>
      <c r="BV181" s="138"/>
    </row>
    <row r="182" spans="63:74" x14ac:dyDescent="0.2">
      <c r="BK182" s="138"/>
      <c r="BL182" s="138"/>
      <c r="BM182" s="138"/>
      <c r="BN182" s="138"/>
      <c r="BO182" s="138"/>
      <c r="BP182" s="138"/>
      <c r="BQ182" s="138"/>
      <c r="BR182" s="138"/>
      <c r="BS182" s="138"/>
      <c r="BT182" s="138"/>
      <c r="BU182" s="138"/>
      <c r="BV182" s="138"/>
    </row>
    <row r="183" spans="63:74" x14ac:dyDescent="0.2">
      <c r="BK183" s="138"/>
      <c r="BL183" s="138"/>
      <c r="BM183" s="138"/>
      <c r="BN183" s="138"/>
      <c r="BO183" s="138"/>
      <c r="BP183" s="138"/>
      <c r="BQ183" s="138"/>
      <c r="BR183" s="138"/>
      <c r="BS183" s="138"/>
      <c r="BT183" s="138"/>
      <c r="BU183" s="138"/>
      <c r="BV183" s="138"/>
    </row>
    <row r="184" spans="63:74" x14ac:dyDescent="0.2">
      <c r="BK184" s="138"/>
      <c r="BL184" s="138"/>
      <c r="BM184" s="138"/>
      <c r="BN184" s="138"/>
      <c r="BO184" s="138"/>
      <c r="BP184" s="138"/>
      <c r="BQ184" s="138"/>
      <c r="BR184" s="138"/>
      <c r="BS184" s="138"/>
      <c r="BT184" s="138"/>
      <c r="BU184" s="138"/>
      <c r="BV184" s="138"/>
    </row>
    <row r="185" spans="63:74" x14ac:dyDescent="0.2">
      <c r="BK185" s="138"/>
      <c r="BL185" s="138"/>
      <c r="BM185" s="138"/>
      <c r="BN185" s="138"/>
      <c r="BO185" s="138"/>
      <c r="BP185" s="138"/>
      <c r="BQ185" s="138"/>
      <c r="BR185" s="138"/>
      <c r="BS185" s="138"/>
      <c r="BT185" s="138"/>
      <c r="BU185" s="138"/>
      <c r="BV185" s="138"/>
    </row>
    <row r="186" spans="63:74" x14ac:dyDescent="0.2">
      <c r="BK186" s="138"/>
      <c r="BL186" s="138"/>
      <c r="BM186" s="138"/>
      <c r="BN186" s="138"/>
      <c r="BO186" s="138"/>
      <c r="BP186" s="138"/>
      <c r="BQ186" s="138"/>
      <c r="BR186" s="138"/>
      <c r="BS186" s="138"/>
      <c r="BT186" s="138"/>
      <c r="BU186" s="138"/>
      <c r="BV186" s="138"/>
    </row>
    <row r="187" spans="63:74" x14ac:dyDescent="0.2">
      <c r="BK187" s="138"/>
      <c r="BL187" s="138"/>
      <c r="BM187" s="138"/>
      <c r="BN187" s="138"/>
      <c r="BO187" s="138"/>
      <c r="BP187" s="138"/>
      <c r="BQ187" s="138"/>
      <c r="BR187" s="138"/>
      <c r="BS187" s="138"/>
      <c r="BT187" s="138"/>
      <c r="BU187" s="138"/>
      <c r="BV187" s="138"/>
    </row>
    <row r="188" spans="63:74" x14ac:dyDescent="0.2">
      <c r="BK188" s="138"/>
      <c r="BL188" s="138"/>
      <c r="BM188" s="138"/>
      <c r="BN188" s="138"/>
      <c r="BO188" s="138"/>
      <c r="BP188" s="138"/>
      <c r="BQ188" s="138"/>
      <c r="BR188" s="138"/>
      <c r="BS188" s="138"/>
      <c r="BT188" s="138"/>
      <c r="BU188" s="138"/>
      <c r="BV188" s="138"/>
    </row>
  </sheetData>
  <mergeCells count="18">
    <mergeCell ref="B97:Q97"/>
    <mergeCell ref="B98:Q98"/>
    <mergeCell ref="B99:Q99"/>
    <mergeCell ref="B100:Q100"/>
    <mergeCell ref="B102:Q102"/>
    <mergeCell ref="B101:R101"/>
    <mergeCell ref="AY3:BJ3"/>
    <mergeCell ref="BK3:BV3"/>
    <mergeCell ref="B93:Q93"/>
    <mergeCell ref="B94:Q94"/>
    <mergeCell ref="B95:Q95"/>
    <mergeCell ref="B92:Q92"/>
    <mergeCell ref="AM3:AX3"/>
    <mergeCell ref="A1:A2"/>
    <mergeCell ref="B1:AL1"/>
    <mergeCell ref="C3:N3"/>
    <mergeCell ref="O3:Z3"/>
    <mergeCell ref="AA3:AL3"/>
  </mergeCells>
  <conditionalFormatting sqref="C92:P92">
    <cfRule type="cellIs" dxfId="0" priority="1" stopIfTrue="1" operator="notEqual">
      <formula>0</formula>
    </cfRule>
  </conditionalFormatting>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A1:BV128"/>
  <sheetViews>
    <sheetView showGridLines="0" zoomScaleNormal="100" workbookViewId="0">
      <pane xSplit="2" ySplit="4" topLeftCell="AC5" activePane="bottomRight" state="frozen"/>
      <selection activeCell="BF63" sqref="BF63"/>
      <selection pane="topRight" activeCell="BF63" sqref="BF63"/>
      <selection pane="bottomLeft" activeCell="BF63" sqref="BF63"/>
      <selection pane="bottomRight" activeCell="AJ32" sqref="AJ32"/>
    </sheetView>
  </sheetViews>
  <sheetFormatPr defaultColWidth="9.5" defaultRowHeight="11.4" x14ac:dyDescent="0.15"/>
  <cols>
    <col min="1" max="1" width="10.5" style="2" customWidth="1"/>
    <col min="2" max="2" width="58" style="2" customWidth="1"/>
    <col min="3" max="50" width="6.5" style="2" customWidth="1"/>
    <col min="51" max="55" width="6.5" style="148" customWidth="1"/>
    <col min="56" max="58" width="6.5" style="672" customWidth="1"/>
    <col min="59" max="61" width="6.5" style="674" customWidth="1"/>
    <col min="62" max="62" width="6.5" style="148" customWidth="1"/>
    <col min="63" max="64" width="6.5" style="2" customWidth="1"/>
    <col min="65" max="65" width="6.5" style="2" bestFit="1" customWidth="1"/>
    <col min="66" max="74" width="6.5" style="2" customWidth="1"/>
    <col min="75" max="16384" width="9.5" style="2"/>
  </cols>
  <sheetData>
    <row r="1" spans="1:74" ht="15.7" customHeight="1" x14ac:dyDescent="0.2">
      <c r="A1" s="946" t="s">
        <v>479</v>
      </c>
      <c r="B1" s="1002" t="s">
        <v>1331</v>
      </c>
      <c r="C1" s="945"/>
      <c r="D1" s="945"/>
      <c r="E1" s="945"/>
      <c r="F1" s="945"/>
      <c r="G1" s="945"/>
      <c r="H1" s="945"/>
      <c r="I1" s="945"/>
      <c r="J1" s="945"/>
      <c r="K1" s="945"/>
      <c r="L1" s="945"/>
      <c r="M1" s="945"/>
      <c r="N1" s="945"/>
      <c r="O1" s="945"/>
      <c r="P1" s="945"/>
      <c r="Q1" s="945"/>
      <c r="R1" s="945"/>
      <c r="S1" s="945"/>
      <c r="T1" s="945"/>
      <c r="U1" s="945"/>
      <c r="V1" s="945"/>
      <c r="W1" s="945"/>
      <c r="X1" s="945"/>
      <c r="Y1" s="945"/>
      <c r="Z1" s="945"/>
      <c r="AA1" s="945"/>
      <c r="AB1" s="945"/>
      <c r="AC1" s="945"/>
      <c r="AD1" s="945"/>
      <c r="AE1" s="945"/>
      <c r="AF1" s="945"/>
      <c r="AG1" s="945"/>
      <c r="AH1" s="945"/>
      <c r="AI1" s="945"/>
      <c r="AJ1" s="945"/>
      <c r="AK1" s="945"/>
      <c r="AL1" s="945"/>
    </row>
    <row r="2" spans="1:74" s="4" customFormat="1" ht="12.85" x14ac:dyDescent="0.2">
      <c r="A2" s="947"/>
      <c r="B2" s="228" t="str">
        <f>"U.S. Energy Information Administration  |  Short-Term Energy Outlook  - "&amp;Dates!D1</f>
        <v>U.S. Energy Information Administration  |  Short-Term Energy Outlook  - January 2025</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Y2" s="220"/>
      <c r="AZ2" s="220"/>
      <c r="BA2" s="220"/>
      <c r="BB2" s="220"/>
      <c r="BC2" s="220"/>
      <c r="BD2" s="673"/>
      <c r="BE2" s="673"/>
      <c r="BF2" s="673"/>
      <c r="BG2" s="851"/>
      <c r="BH2" s="851"/>
      <c r="BI2" s="851"/>
      <c r="BJ2" s="220"/>
    </row>
    <row r="3" spans="1:74" s="7" customFormat="1" ht="12.85" x14ac:dyDescent="0.2">
      <c r="A3" s="338" t="s">
        <v>777</v>
      </c>
      <c r="B3" s="9"/>
      <c r="C3" s="949">
        <f>Dates!D3</f>
        <v>2021</v>
      </c>
      <c r="D3" s="941"/>
      <c r="E3" s="941"/>
      <c r="F3" s="941"/>
      <c r="G3" s="941"/>
      <c r="H3" s="941"/>
      <c r="I3" s="941"/>
      <c r="J3" s="941"/>
      <c r="K3" s="941"/>
      <c r="L3" s="941"/>
      <c r="M3" s="941"/>
      <c r="N3" s="942"/>
      <c r="O3" s="949">
        <f>C3+1</f>
        <v>2022</v>
      </c>
      <c r="P3" s="950"/>
      <c r="Q3" s="950"/>
      <c r="R3" s="950"/>
      <c r="S3" s="950"/>
      <c r="T3" s="950"/>
      <c r="U3" s="950"/>
      <c r="V3" s="950"/>
      <c r="W3" s="950"/>
      <c r="X3" s="941"/>
      <c r="Y3" s="941"/>
      <c r="Z3" s="942"/>
      <c r="AA3" s="938">
        <f>O3+1</f>
        <v>2023</v>
      </c>
      <c r="AB3" s="941"/>
      <c r="AC3" s="941"/>
      <c r="AD3" s="941"/>
      <c r="AE3" s="941"/>
      <c r="AF3" s="941"/>
      <c r="AG3" s="941"/>
      <c r="AH3" s="941"/>
      <c r="AI3" s="941"/>
      <c r="AJ3" s="941"/>
      <c r="AK3" s="941"/>
      <c r="AL3" s="942"/>
      <c r="AM3" s="938">
        <f>AA3+1</f>
        <v>2024</v>
      </c>
      <c r="AN3" s="941"/>
      <c r="AO3" s="941"/>
      <c r="AP3" s="941"/>
      <c r="AQ3" s="941"/>
      <c r="AR3" s="941"/>
      <c r="AS3" s="941"/>
      <c r="AT3" s="941"/>
      <c r="AU3" s="941"/>
      <c r="AV3" s="941"/>
      <c r="AW3" s="941"/>
      <c r="AX3" s="942"/>
      <c r="AY3" s="938">
        <f>AM3+1</f>
        <v>2025</v>
      </c>
      <c r="AZ3" s="939"/>
      <c r="BA3" s="939"/>
      <c r="BB3" s="939"/>
      <c r="BC3" s="939"/>
      <c r="BD3" s="939"/>
      <c r="BE3" s="939"/>
      <c r="BF3" s="939"/>
      <c r="BG3" s="939"/>
      <c r="BH3" s="939"/>
      <c r="BI3" s="939"/>
      <c r="BJ3" s="940"/>
      <c r="BK3" s="938">
        <f>AY3+1</f>
        <v>2026</v>
      </c>
      <c r="BL3" s="941"/>
      <c r="BM3" s="941"/>
      <c r="BN3" s="941"/>
      <c r="BO3" s="941"/>
      <c r="BP3" s="941"/>
      <c r="BQ3" s="941"/>
      <c r="BR3" s="941"/>
      <c r="BS3" s="941"/>
      <c r="BT3" s="941"/>
      <c r="BU3" s="941"/>
      <c r="BV3" s="942"/>
    </row>
    <row r="4" spans="1:74" s="7" customFormat="1" ht="10.7" x14ac:dyDescent="0.2">
      <c r="A4" s="344" t="str">
        <f>TEXT(Dates!$D$2,"dddd, mmmm d, yyyy")</f>
        <v>Thursday, January 9, 2025</v>
      </c>
      <c r="B4" s="11"/>
      <c r="C4" s="12" t="s">
        <v>215</v>
      </c>
      <c r="D4" s="12" t="s">
        <v>216</v>
      </c>
      <c r="E4" s="12" t="s">
        <v>217</v>
      </c>
      <c r="F4" s="12" t="s">
        <v>218</v>
      </c>
      <c r="G4" s="12" t="s">
        <v>219</v>
      </c>
      <c r="H4" s="12" t="s">
        <v>220</v>
      </c>
      <c r="I4" s="12" t="s">
        <v>221</v>
      </c>
      <c r="J4" s="12" t="s">
        <v>222</v>
      </c>
      <c r="K4" s="12" t="s">
        <v>223</v>
      </c>
      <c r="L4" s="12" t="s">
        <v>224</v>
      </c>
      <c r="M4" s="12" t="s">
        <v>225</v>
      </c>
      <c r="N4" s="12" t="s">
        <v>226</v>
      </c>
      <c r="O4" s="12" t="s">
        <v>215</v>
      </c>
      <c r="P4" s="12" t="s">
        <v>216</v>
      </c>
      <c r="Q4" s="12" t="s">
        <v>217</v>
      </c>
      <c r="R4" s="12" t="s">
        <v>218</v>
      </c>
      <c r="S4" s="12" t="s">
        <v>219</v>
      </c>
      <c r="T4" s="12" t="s">
        <v>220</v>
      </c>
      <c r="U4" s="12" t="s">
        <v>221</v>
      </c>
      <c r="V4" s="12" t="s">
        <v>222</v>
      </c>
      <c r="W4" s="12" t="s">
        <v>223</v>
      </c>
      <c r="X4" s="12" t="s">
        <v>224</v>
      </c>
      <c r="Y4" s="12" t="s">
        <v>225</v>
      </c>
      <c r="Z4" s="12" t="s">
        <v>226</v>
      </c>
      <c r="AA4" s="12" t="s">
        <v>215</v>
      </c>
      <c r="AB4" s="12" t="s">
        <v>216</v>
      </c>
      <c r="AC4" s="12" t="s">
        <v>217</v>
      </c>
      <c r="AD4" s="12" t="s">
        <v>218</v>
      </c>
      <c r="AE4" s="12" t="s">
        <v>219</v>
      </c>
      <c r="AF4" s="12" t="s">
        <v>220</v>
      </c>
      <c r="AG4" s="12" t="s">
        <v>221</v>
      </c>
      <c r="AH4" s="12" t="s">
        <v>222</v>
      </c>
      <c r="AI4" s="12" t="s">
        <v>223</v>
      </c>
      <c r="AJ4" s="12" t="s">
        <v>224</v>
      </c>
      <c r="AK4" s="12" t="s">
        <v>225</v>
      </c>
      <c r="AL4" s="12" t="s">
        <v>226</v>
      </c>
      <c r="AM4" s="12" t="s">
        <v>215</v>
      </c>
      <c r="AN4" s="12" t="s">
        <v>216</v>
      </c>
      <c r="AO4" s="12" t="s">
        <v>217</v>
      </c>
      <c r="AP4" s="12" t="s">
        <v>218</v>
      </c>
      <c r="AQ4" s="12" t="s">
        <v>219</v>
      </c>
      <c r="AR4" s="12" t="s">
        <v>220</v>
      </c>
      <c r="AS4" s="12" t="s">
        <v>221</v>
      </c>
      <c r="AT4" s="12" t="s">
        <v>222</v>
      </c>
      <c r="AU4" s="12" t="s">
        <v>223</v>
      </c>
      <c r="AV4" s="12" t="s">
        <v>224</v>
      </c>
      <c r="AW4" s="12" t="s">
        <v>225</v>
      </c>
      <c r="AX4" s="12" t="s">
        <v>226</v>
      </c>
      <c r="AY4" s="12" t="s">
        <v>215</v>
      </c>
      <c r="AZ4" s="12" t="s">
        <v>216</v>
      </c>
      <c r="BA4" s="12" t="s">
        <v>217</v>
      </c>
      <c r="BB4" s="12" t="s">
        <v>218</v>
      </c>
      <c r="BC4" s="12" t="s">
        <v>219</v>
      </c>
      <c r="BD4" s="656" t="s">
        <v>220</v>
      </c>
      <c r="BE4" s="656" t="s">
        <v>221</v>
      </c>
      <c r="BF4" s="656" t="s">
        <v>222</v>
      </c>
      <c r="BG4" s="656" t="s">
        <v>223</v>
      </c>
      <c r="BH4" s="656" t="s">
        <v>224</v>
      </c>
      <c r="BI4" s="656" t="s">
        <v>225</v>
      </c>
      <c r="BJ4" s="12" t="s">
        <v>226</v>
      </c>
      <c r="BK4" s="12" t="s">
        <v>215</v>
      </c>
      <c r="BL4" s="12" t="s">
        <v>216</v>
      </c>
      <c r="BM4" s="12" t="s">
        <v>217</v>
      </c>
      <c r="BN4" s="12" t="s">
        <v>218</v>
      </c>
      <c r="BO4" s="12" t="s">
        <v>219</v>
      </c>
      <c r="BP4" s="12" t="s">
        <v>220</v>
      </c>
      <c r="BQ4" s="12" t="s">
        <v>221</v>
      </c>
      <c r="BR4" s="12" t="s">
        <v>222</v>
      </c>
      <c r="BS4" s="12" t="s">
        <v>223</v>
      </c>
      <c r="BT4" s="12" t="s">
        <v>224</v>
      </c>
      <c r="BU4" s="12" t="s">
        <v>225</v>
      </c>
      <c r="BV4" s="12" t="s">
        <v>226</v>
      </c>
    </row>
    <row r="5" spans="1:74" s="289" customFormat="1" ht="11.05" customHeight="1" x14ac:dyDescent="0.2">
      <c r="A5" s="618" t="s">
        <v>1334</v>
      </c>
      <c r="B5" s="645" t="s">
        <v>1335</v>
      </c>
      <c r="C5" s="607">
        <v>6.9320000000000004</v>
      </c>
      <c r="D5" s="607">
        <v>5.9509999999999996</v>
      </c>
      <c r="E5" s="607">
        <v>7.0970000000000004</v>
      </c>
      <c r="F5" s="607">
        <v>7.1660000000000004</v>
      </c>
      <c r="G5" s="607">
        <v>7.2370000000000001</v>
      </c>
      <c r="H5" s="607">
        <v>7.242</v>
      </c>
      <c r="I5" s="607">
        <v>7.2619999999999996</v>
      </c>
      <c r="J5" s="607">
        <v>7.4009999999999998</v>
      </c>
      <c r="K5" s="607">
        <v>7.516</v>
      </c>
      <c r="L5" s="607">
        <v>7.5579999999999998</v>
      </c>
      <c r="M5" s="607">
        <v>7.641</v>
      </c>
      <c r="N5" s="607">
        <v>7.6150000000000002</v>
      </c>
      <c r="O5" s="607">
        <v>7.4020000000000001</v>
      </c>
      <c r="P5" s="607">
        <v>7.4630000000000001</v>
      </c>
      <c r="Q5" s="607">
        <v>7.7430000000000003</v>
      </c>
      <c r="R5" s="607">
        <v>7.6289999999999996</v>
      </c>
      <c r="S5" s="607">
        <v>7.7539999999999996</v>
      </c>
      <c r="T5" s="607">
        <v>7.8120000000000003</v>
      </c>
      <c r="U5" s="607">
        <v>7.8259999999999996</v>
      </c>
      <c r="V5" s="607">
        <v>7.923</v>
      </c>
      <c r="W5" s="607">
        <v>8.1189999999999998</v>
      </c>
      <c r="X5" s="607">
        <v>8.1769999999999996</v>
      </c>
      <c r="Y5" s="607">
        <v>8.1859999999999999</v>
      </c>
      <c r="Z5" s="607">
        <v>7.9470000000000001</v>
      </c>
      <c r="AA5" s="607">
        <v>8.1920000000000002</v>
      </c>
      <c r="AB5" s="607">
        <v>8.2609999999999992</v>
      </c>
      <c r="AC5" s="607">
        <v>8.4610000000000003</v>
      </c>
      <c r="AD5" s="607">
        <v>8.4450000000000003</v>
      </c>
      <c r="AE5" s="607">
        <v>8.468</v>
      </c>
      <c r="AF5" s="607">
        <v>8.4540000000000006</v>
      </c>
      <c r="AG5" s="607">
        <v>8.5220000000000002</v>
      </c>
      <c r="AH5" s="607">
        <v>8.6050000000000004</v>
      </c>
      <c r="AI5" s="607">
        <v>8.6839999999999993</v>
      </c>
      <c r="AJ5" s="607">
        <v>8.6989999999999998</v>
      </c>
      <c r="AK5" s="607">
        <v>8.8949999999999996</v>
      </c>
      <c r="AL5" s="607">
        <v>8.8870000000000005</v>
      </c>
      <c r="AM5" s="607">
        <v>8.3179999999999996</v>
      </c>
      <c r="AN5" s="607">
        <v>8.7639999999999993</v>
      </c>
      <c r="AO5" s="607">
        <v>8.8290000000000006</v>
      </c>
      <c r="AP5" s="607">
        <v>8.8529999999999998</v>
      </c>
      <c r="AQ5" s="607">
        <v>8.8379999999999992</v>
      </c>
      <c r="AR5" s="607">
        <v>8.8279999999999994</v>
      </c>
      <c r="AS5" s="607">
        <v>8.7669999999999995</v>
      </c>
      <c r="AT5" s="607">
        <v>8.8580000000000005</v>
      </c>
      <c r="AU5" s="607">
        <v>8.8780000000000001</v>
      </c>
      <c r="AV5" s="607">
        <v>8.8819999999999997</v>
      </c>
      <c r="AW5" s="607">
        <v>8.8889999999999993</v>
      </c>
      <c r="AX5" s="607">
        <v>8.8930000000000007</v>
      </c>
      <c r="AY5" s="617" t="s">
        <v>1371</v>
      </c>
      <c r="AZ5" s="617" t="s">
        <v>1371</v>
      </c>
      <c r="BA5" s="617" t="s">
        <v>1371</v>
      </c>
      <c r="BB5" s="617" t="s">
        <v>1371</v>
      </c>
      <c r="BC5" s="617" t="s">
        <v>1371</v>
      </c>
      <c r="BD5" s="617" t="s">
        <v>1371</v>
      </c>
      <c r="BE5" s="617" t="s">
        <v>1371</v>
      </c>
      <c r="BF5" s="617" t="s">
        <v>1371</v>
      </c>
      <c r="BG5" s="617" t="s">
        <v>1371</v>
      </c>
      <c r="BH5" s="617" t="s">
        <v>1371</v>
      </c>
      <c r="BI5" s="617" t="s">
        <v>1371</v>
      </c>
      <c r="BJ5" s="377" t="s">
        <v>1371</v>
      </c>
      <c r="BK5" s="377" t="s">
        <v>1371</v>
      </c>
      <c r="BL5" s="377" t="s">
        <v>1371</v>
      </c>
      <c r="BM5" s="377" t="s">
        <v>1371</v>
      </c>
      <c r="BN5" s="377" t="s">
        <v>1371</v>
      </c>
      <c r="BO5" s="377" t="s">
        <v>1371</v>
      </c>
      <c r="BP5" s="377" t="s">
        <v>1371</v>
      </c>
      <c r="BQ5" s="377" t="s">
        <v>1371</v>
      </c>
      <c r="BR5" s="377" t="s">
        <v>1371</v>
      </c>
      <c r="BS5" s="377" t="s">
        <v>1371</v>
      </c>
      <c r="BT5" s="377" t="s">
        <v>1371</v>
      </c>
      <c r="BU5" s="377" t="s">
        <v>1371</v>
      </c>
      <c r="BV5" s="377" t="s">
        <v>1371</v>
      </c>
    </row>
    <row r="6" spans="1:74" ht="11.05" customHeight="1" x14ac:dyDescent="0.2">
      <c r="A6" s="275" t="s">
        <v>1336</v>
      </c>
      <c r="B6" s="577" t="s">
        <v>1337</v>
      </c>
      <c r="C6" s="608">
        <v>8.8999999999999996E-2</v>
      </c>
      <c r="D6" s="608">
        <v>7.4999999999999997E-2</v>
      </c>
      <c r="E6" s="608">
        <v>9.9000000000000005E-2</v>
      </c>
      <c r="F6" s="608">
        <v>9.6000000000000002E-2</v>
      </c>
      <c r="G6" s="608">
        <v>0.106</v>
      </c>
      <c r="H6" s="608">
        <v>0.11</v>
      </c>
      <c r="I6" s="608">
        <v>0.11</v>
      </c>
      <c r="J6" s="608">
        <v>0.115</v>
      </c>
      <c r="K6" s="608">
        <v>0.11899999999999999</v>
      </c>
      <c r="L6" s="608">
        <v>0.113</v>
      </c>
      <c r="M6" s="608">
        <v>0.11799999999999999</v>
      </c>
      <c r="N6" s="608">
        <v>0.123</v>
      </c>
      <c r="O6" s="608">
        <v>0.107</v>
      </c>
      <c r="P6" s="608">
        <v>0.121</v>
      </c>
      <c r="Q6" s="608">
        <v>0.11899999999999999</v>
      </c>
      <c r="R6" s="608">
        <v>0.11799999999999999</v>
      </c>
      <c r="S6" s="608">
        <v>0.11899999999999999</v>
      </c>
      <c r="T6" s="608">
        <v>0.121</v>
      </c>
      <c r="U6" s="608">
        <v>0.123</v>
      </c>
      <c r="V6" s="608">
        <v>0.11899999999999999</v>
      </c>
      <c r="W6" s="608">
        <v>0.115</v>
      </c>
      <c r="X6" s="608">
        <v>0.112</v>
      </c>
      <c r="Y6" s="608">
        <v>0.113</v>
      </c>
      <c r="Z6" s="608">
        <v>0.11899999999999999</v>
      </c>
      <c r="AA6" s="608">
        <v>0.127</v>
      </c>
      <c r="AB6" s="608">
        <v>0.128</v>
      </c>
      <c r="AC6" s="608">
        <v>0.125</v>
      </c>
      <c r="AD6" s="608">
        <v>0.127</v>
      </c>
      <c r="AE6" s="608">
        <v>0.125</v>
      </c>
      <c r="AF6" s="608">
        <v>0.11799999999999999</v>
      </c>
      <c r="AG6" s="608">
        <v>0.123</v>
      </c>
      <c r="AH6" s="608">
        <v>0.125</v>
      </c>
      <c r="AI6" s="608">
        <v>0.129</v>
      </c>
      <c r="AJ6" s="608">
        <v>0.13100000000000001</v>
      </c>
      <c r="AK6" s="608">
        <v>0.127</v>
      </c>
      <c r="AL6" s="608">
        <v>0.11600000000000001</v>
      </c>
      <c r="AM6" s="608">
        <v>0.11</v>
      </c>
      <c r="AN6" s="608">
        <v>0.12</v>
      </c>
      <c r="AO6" s="608">
        <v>0.123</v>
      </c>
      <c r="AP6" s="608">
        <v>0.127</v>
      </c>
      <c r="AQ6" s="608">
        <v>0.127</v>
      </c>
      <c r="AR6" s="608">
        <v>0.127</v>
      </c>
      <c r="AS6" s="608">
        <v>0.123</v>
      </c>
      <c r="AT6" s="608">
        <v>0.121</v>
      </c>
      <c r="AU6" s="608">
        <v>0.122</v>
      </c>
      <c r="AV6" s="608">
        <v>0.122</v>
      </c>
      <c r="AW6" s="608">
        <v>0.122</v>
      </c>
      <c r="AX6" s="608">
        <v>0.122</v>
      </c>
      <c r="AY6" s="613" t="s">
        <v>1371</v>
      </c>
      <c r="AZ6" s="613" t="s">
        <v>1371</v>
      </c>
      <c r="BA6" s="613" t="s">
        <v>1371</v>
      </c>
      <c r="BB6" s="613" t="s">
        <v>1371</v>
      </c>
      <c r="BC6" s="613" t="s">
        <v>1371</v>
      </c>
      <c r="BD6" s="613" t="s">
        <v>1371</v>
      </c>
      <c r="BE6" s="613" t="s">
        <v>1371</v>
      </c>
      <c r="BF6" s="613" t="s">
        <v>1371</v>
      </c>
      <c r="BG6" s="613" t="s">
        <v>1371</v>
      </c>
      <c r="BH6" s="613" t="s">
        <v>1371</v>
      </c>
      <c r="BI6" s="613" t="s">
        <v>1371</v>
      </c>
      <c r="BJ6" s="377" t="s">
        <v>1371</v>
      </c>
      <c r="BK6" s="377" t="s">
        <v>1371</v>
      </c>
      <c r="BL6" s="377" t="s">
        <v>1371</v>
      </c>
      <c r="BM6" s="377" t="s">
        <v>1371</v>
      </c>
      <c r="BN6" s="377" t="s">
        <v>1371</v>
      </c>
      <c r="BO6" s="377" t="s">
        <v>1371</v>
      </c>
      <c r="BP6" s="377" t="s">
        <v>1371</v>
      </c>
      <c r="BQ6" s="377" t="s">
        <v>1371</v>
      </c>
      <c r="BR6" s="377" t="s">
        <v>1371</v>
      </c>
      <c r="BS6" s="377" t="s">
        <v>1371</v>
      </c>
      <c r="BT6" s="377" t="s">
        <v>1371</v>
      </c>
      <c r="BU6" s="377" t="s">
        <v>1371</v>
      </c>
      <c r="BV6" s="377" t="s">
        <v>1371</v>
      </c>
    </row>
    <row r="7" spans="1:74" ht="11.05" customHeight="1" x14ac:dyDescent="0.2">
      <c r="A7" s="275" t="s">
        <v>1338</v>
      </c>
      <c r="B7" s="577" t="s">
        <v>1339</v>
      </c>
      <c r="C7" s="608">
        <v>1.133</v>
      </c>
      <c r="D7" s="608">
        <v>1.07</v>
      </c>
      <c r="E7" s="608">
        <v>1.0940000000000001</v>
      </c>
      <c r="F7" s="608">
        <v>1.107</v>
      </c>
      <c r="G7" s="608">
        <v>1.1140000000000001</v>
      </c>
      <c r="H7" s="608">
        <v>1.117</v>
      </c>
      <c r="I7" s="608">
        <v>1.0620000000000001</v>
      </c>
      <c r="J7" s="608">
        <v>1.095</v>
      </c>
      <c r="K7" s="608">
        <v>1.101</v>
      </c>
      <c r="L7" s="608">
        <v>1.097</v>
      </c>
      <c r="M7" s="608">
        <v>1.1479999999999999</v>
      </c>
      <c r="N7" s="608">
        <v>1.1319999999999999</v>
      </c>
      <c r="O7" s="608">
        <v>1.079</v>
      </c>
      <c r="P7" s="608">
        <v>1.081</v>
      </c>
      <c r="Q7" s="608">
        <v>1.117</v>
      </c>
      <c r="R7" s="608">
        <v>0.90400000000000003</v>
      </c>
      <c r="S7" s="608">
        <v>1.0489999999999999</v>
      </c>
      <c r="T7" s="608">
        <v>1.095</v>
      </c>
      <c r="U7" s="608">
        <v>1.0669999999999999</v>
      </c>
      <c r="V7" s="608">
        <v>1.0680000000000001</v>
      </c>
      <c r="W7" s="608">
        <v>1.117</v>
      </c>
      <c r="X7" s="608">
        <v>1.1100000000000001</v>
      </c>
      <c r="Y7" s="608">
        <v>1.0940000000000001</v>
      </c>
      <c r="Z7" s="608">
        <v>0.96099999999999997</v>
      </c>
      <c r="AA7" s="608">
        <v>1.0640000000000001</v>
      </c>
      <c r="AB7" s="608">
        <v>1.159</v>
      </c>
      <c r="AC7" s="608">
        <v>1.1259999999999999</v>
      </c>
      <c r="AD7" s="608">
        <v>1.1339999999999999</v>
      </c>
      <c r="AE7" s="608">
        <v>1.137</v>
      </c>
      <c r="AF7" s="608">
        <v>1.17</v>
      </c>
      <c r="AG7" s="608">
        <v>1.179</v>
      </c>
      <c r="AH7" s="608">
        <v>1.2190000000000001</v>
      </c>
      <c r="AI7" s="608">
        <v>1.3</v>
      </c>
      <c r="AJ7" s="608">
        <v>1.268</v>
      </c>
      <c r="AK7" s="608">
        <v>1.2929999999999999</v>
      </c>
      <c r="AL7" s="608">
        <v>1.288</v>
      </c>
      <c r="AM7" s="608">
        <v>1.1160000000000001</v>
      </c>
      <c r="AN7" s="608">
        <v>1.27</v>
      </c>
      <c r="AO7" s="608">
        <v>1.2490000000000001</v>
      </c>
      <c r="AP7" s="608">
        <v>1.262</v>
      </c>
      <c r="AQ7" s="608">
        <v>1.2190000000000001</v>
      </c>
      <c r="AR7" s="608">
        <v>1.206</v>
      </c>
      <c r="AS7" s="608">
        <v>1.1890000000000001</v>
      </c>
      <c r="AT7" s="608">
        <v>1.2050000000000001</v>
      </c>
      <c r="AU7" s="608">
        <v>1.2250000000000001</v>
      </c>
      <c r="AV7" s="608">
        <v>1.224</v>
      </c>
      <c r="AW7" s="608">
        <v>1.222</v>
      </c>
      <c r="AX7" s="608">
        <v>1.2210000000000001</v>
      </c>
      <c r="AY7" s="613" t="s">
        <v>1371</v>
      </c>
      <c r="AZ7" s="613" t="s">
        <v>1371</v>
      </c>
      <c r="BA7" s="613" t="s">
        <v>1371</v>
      </c>
      <c r="BB7" s="613" t="s">
        <v>1371</v>
      </c>
      <c r="BC7" s="613" t="s">
        <v>1371</v>
      </c>
      <c r="BD7" s="613" t="s">
        <v>1371</v>
      </c>
      <c r="BE7" s="613" t="s">
        <v>1371</v>
      </c>
      <c r="BF7" s="613" t="s">
        <v>1371</v>
      </c>
      <c r="BG7" s="613" t="s">
        <v>1371</v>
      </c>
      <c r="BH7" s="613" t="s">
        <v>1371</v>
      </c>
      <c r="BI7" s="613" t="s">
        <v>1371</v>
      </c>
      <c r="BJ7" s="377" t="s">
        <v>1371</v>
      </c>
      <c r="BK7" s="377" t="s">
        <v>1371</v>
      </c>
      <c r="BL7" s="377" t="s">
        <v>1371</v>
      </c>
      <c r="BM7" s="377" t="s">
        <v>1371</v>
      </c>
      <c r="BN7" s="377" t="s">
        <v>1371</v>
      </c>
      <c r="BO7" s="377" t="s">
        <v>1371</v>
      </c>
      <c r="BP7" s="377" t="s">
        <v>1371</v>
      </c>
      <c r="BQ7" s="377" t="s">
        <v>1371</v>
      </c>
      <c r="BR7" s="377" t="s">
        <v>1371</v>
      </c>
      <c r="BS7" s="377" t="s">
        <v>1371</v>
      </c>
      <c r="BT7" s="377" t="s">
        <v>1371</v>
      </c>
      <c r="BU7" s="377" t="s">
        <v>1371</v>
      </c>
      <c r="BV7" s="377" t="s">
        <v>1371</v>
      </c>
    </row>
    <row r="8" spans="1:74" ht="11.05" customHeight="1" x14ac:dyDescent="0.2">
      <c r="A8" s="275" t="s">
        <v>1340</v>
      </c>
      <c r="B8" s="577" t="s">
        <v>1341</v>
      </c>
      <c r="C8" s="608">
        <v>0.95599999999999996</v>
      </c>
      <c r="D8" s="608">
        <v>0.80900000000000005</v>
      </c>
      <c r="E8" s="608">
        <v>0.997</v>
      </c>
      <c r="F8" s="608">
        <v>1.002</v>
      </c>
      <c r="G8" s="608">
        <v>0.97499999999999998</v>
      </c>
      <c r="H8" s="608">
        <v>0.96499999999999997</v>
      </c>
      <c r="I8" s="608">
        <v>0.98299999999999998</v>
      </c>
      <c r="J8" s="608">
        <v>0.98499999999999999</v>
      </c>
      <c r="K8" s="608">
        <v>0.99</v>
      </c>
      <c r="L8" s="608">
        <v>0.95799999999999996</v>
      </c>
      <c r="M8" s="608">
        <v>0.96</v>
      </c>
      <c r="N8" s="608">
        <v>0.95799999999999996</v>
      </c>
      <c r="O8" s="608">
        <v>0.94099999999999995</v>
      </c>
      <c r="P8" s="608">
        <v>0.93799999999999994</v>
      </c>
      <c r="Q8" s="608">
        <v>0.94299999999999995</v>
      </c>
      <c r="R8" s="608">
        <v>0.96699999999999997</v>
      </c>
      <c r="S8" s="608">
        <v>0.95299999999999996</v>
      </c>
      <c r="T8" s="608">
        <v>0.98199999999999998</v>
      </c>
      <c r="U8" s="608">
        <v>0.97099999999999997</v>
      </c>
      <c r="V8" s="608">
        <v>0.98499999999999999</v>
      </c>
      <c r="W8" s="608">
        <v>1.008</v>
      </c>
      <c r="X8" s="608">
        <v>1.006</v>
      </c>
      <c r="Y8" s="608">
        <v>0.97499999999999998</v>
      </c>
      <c r="Z8" s="608">
        <v>0.94699999999999995</v>
      </c>
      <c r="AA8" s="608">
        <v>0.97299999999999998</v>
      </c>
      <c r="AB8" s="608">
        <v>0.99</v>
      </c>
      <c r="AC8" s="608">
        <v>1.0209999999999999</v>
      </c>
      <c r="AD8" s="608">
        <v>0.999</v>
      </c>
      <c r="AE8" s="608">
        <v>1.02</v>
      </c>
      <c r="AF8" s="608">
        <v>1.0269999999999999</v>
      </c>
      <c r="AG8" s="608">
        <v>1.0289999999999999</v>
      </c>
      <c r="AH8" s="608">
        <v>1.002</v>
      </c>
      <c r="AI8" s="608">
        <v>1.0009999999999999</v>
      </c>
      <c r="AJ8" s="608">
        <v>0.96899999999999997</v>
      </c>
      <c r="AK8" s="608">
        <v>0.96399999999999997</v>
      </c>
      <c r="AL8" s="608">
        <v>0.93200000000000005</v>
      </c>
      <c r="AM8" s="608">
        <v>0.89800000000000002</v>
      </c>
      <c r="AN8" s="608">
        <v>0.93799999999999994</v>
      </c>
      <c r="AO8" s="608">
        <v>0.95399999999999996</v>
      </c>
      <c r="AP8" s="608">
        <v>0.99</v>
      </c>
      <c r="AQ8" s="608">
        <v>1.014</v>
      </c>
      <c r="AR8" s="608">
        <v>1.008</v>
      </c>
      <c r="AS8" s="608">
        <v>0.97799999999999998</v>
      </c>
      <c r="AT8" s="608">
        <v>0.98499999999999999</v>
      </c>
      <c r="AU8" s="608">
        <v>0.98199999999999998</v>
      </c>
      <c r="AV8" s="608">
        <v>0.97799999999999998</v>
      </c>
      <c r="AW8" s="608">
        <v>0.97499999999999998</v>
      </c>
      <c r="AX8" s="608">
        <v>0.97199999999999998</v>
      </c>
      <c r="AY8" s="613" t="s">
        <v>1371</v>
      </c>
      <c r="AZ8" s="613" t="s">
        <v>1371</v>
      </c>
      <c r="BA8" s="613" t="s">
        <v>1371</v>
      </c>
      <c r="BB8" s="613" t="s">
        <v>1371</v>
      </c>
      <c r="BC8" s="613" t="s">
        <v>1371</v>
      </c>
      <c r="BD8" s="613" t="s">
        <v>1371</v>
      </c>
      <c r="BE8" s="613" t="s">
        <v>1371</v>
      </c>
      <c r="BF8" s="613" t="s">
        <v>1371</v>
      </c>
      <c r="BG8" s="613" t="s">
        <v>1371</v>
      </c>
      <c r="BH8" s="613" t="s">
        <v>1371</v>
      </c>
      <c r="BI8" s="613" t="s">
        <v>1371</v>
      </c>
      <c r="BJ8" s="377" t="s">
        <v>1371</v>
      </c>
      <c r="BK8" s="377" t="s">
        <v>1371</v>
      </c>
      <c r="BL8" s="377" t="s">
        <v>1371</v>
      </c>
      <c r="BM8" s="377" t="s">
        <v>1371</v>
      </c>
      <c r="BN8" s="377" t="s">
        <v>1371</v>
      </c>
      <c r="BO8" s="377" t="s">
        <v>1371</v>
      </c>
      <c r="BP8" s="377" t="s">
        <v>1371</v>
      </c>
      <c r="BQ8" s="377" t="s">
        <v>1371</v>
      </c>
      <c r="BR8" s="377" t="s">
        <v>1371</v>
      </c>
      <c r="BS8" s="377" t="s">
        <v>1371</v>
      </c>
      <c r="BT8" s="377" t="s">
        <v>1371</v>
      </c>
      <c r="BU8" s="377" t="s">
        <v>1371</v>
      </c>
      <c r="BV8" s="377" t="s">
        <v>1371</v>
      </c>
    </row>
    <row r="9" spans="1:74" s="289" customFormat="1" ht="11.05" customHeight="1" x14ac:dyDescent="0.2">
      <c r="A9" s="275" t="s">
        <v>1342</v>
      </c>
      <c r="B9" s="577" t="s">
        <v>1343</v>
      </c>
      <c r="C9" s="608">
        <v>0.17299999999999999</v>
      </c>
      <c r="D9" s="608">
        <v>0.121</v>
      </c>
      <c r="E9" s="608">
        <v>0.16700000000000001</v>
      </c>
      <c r="F9" s="608">
        <v>0.16900000000000001</v>
      </c>
      <c r="G9" s="608">
        <v>0.16900000000000001</v>
      </c>
      <c r="H9" s="608">
        <v>0.16300000000000001</v>
      </c>
      <c r="I9" s="608">
        <v>0.157</v>
      </c>
      <c r="J9" s="608">
        <v>0.153</v>
      </c>
      <c r="K9" s="608">
        <v>0.157</v>
      </c>
      <c r="L9" s="608">
        <v>0.16</v>
      </c>
      <c r="M9" s="608">
        <v>0.153</v>
      </c>
      <c r="N9" s="608">
        <v>0.153</v>
      </c>
      <c r="O9" s="608">
        <v>0.15</v>
      </c>
      <c r="P9" s="608">
        <v>0.14499999999999999</v>
      </c>
      <c r="Q9" s="608">
        <v>0.157</v>
      </c>
      <c r="R9" s="608">
        <v>0.157</v>
      </c>
      <c r="S9" s="608">
        <v>0.156</v>
      </c>
      <c r="T9" s="608">
        <v>0.151</v>
      </c>
      <c r="U9" s="608">
        <v>0.14599999999999999</v>
      </c>
      <c r="V9" s="608">
        <v>0.14899999999999999</v>
      </c>
      <c r="W9" s="608">
        <v>0.14199999999999999</v>
      </c>
      <c r="X9" s="608">
        <v>0.154</v>
      </c>
      <c r="Y9" s="608">
        <v>0.16</v>
      </c>
      <c r="Z9" s="608">
        <v>0.151</v>
      </c>
      <c r="AA9" s="608">
        <v>0.157</v>
      </c>
      <c r="AB9" s="608">
        <v>0.155</v>
      </c>
      <c r="AC9" s="608">
        <v>0.154</v>
      </c>
      <c r="AD9" s="608">
        <v>0.14799999999999999</v>
      </c>
      <c r="AE9" s="608">
        <v>0.14899999999999999</v>
      </c>
      <c r="AF9" s="608">
        <v>0.14299999999999999</v>
      </c>
      <c r="AG9" s="608">
        <v>0.14299999999999999</v>
      </c>
      <c r="AH9" s="608">
        <v>0.13600000000000001</v>
      </c>
      <c r="AI9" s="608">
        <v>0.13500000000000001</v>
      </c>
      <c r="AJ9" s="608">
        <v>0.13500000000000001</v>
      </c>
      <c r="AK9" s="608">
        <v>0.13700000000000001</v>
      </c>
      <c r="AL9" s="608">
        <v>0.13600000000000001</v>
      </c>
      <c r="AM9" s="608">
        <v>0.121</v>
      </c>
      <c r="AN9" s="608">
        <v>0.13200000000000001</v>
      </c>
      <c r="AO9" s="608">
        <v>0.128</v>
      </c>
      <c r="AP9" s="608">
        <v>0.128</v>
      </c>
      <c r="AQ9" s="608">
        <v>0.12</v>
      </c>
      <c r="AR9" s="608">
        <v>0.11600000000000001</v>
      </c>
      <c r="AS9" s="608">
        <v>0.115</v>
      </c>
      <c r="AT9" s="608">
        <v>0.114</v>
      </c>
      <c r="AU9" s="608">
        <v>0.113</v>
      </c>
      <c r="AV9" s="608">
        <v>0.112</v>
      </c>
      <c r="AW9" s="608">
        <v>0.11</v>
      </c>
      <c r="AX9" s="608">
        <v>0.109</v>
      </c>
      <c r="AY9" s="613" t="s">
        <v>1371</v>
      </c>
      <c r="AZ9" s="613" t="s">
        <v>1371</v>
      </c>
      <c r="BA9" s="613" t="s">
        <v>1371</v>
      </c>
      <c r="BB9" s="613" t="s">
        <v>1371</v>
      </c>
      <c r="BC9" s="613" t="s">
        <v>1371</v>
      </c>
      <c r="BD9" s="613" t="s">
        <v>1371</v>
      </c>
      <c r="BE9" s="613" t="s">
        <v>1371</v>
      </c>
      <c r="BF9" s="613" t="s">
        <v>1371</v>
      </c>
      <c r="BG9" s="613" t="s">
        <v>1371</v>
      </c>
      <c r="BH9" s="613" t="s">
        <v>1371</v>
      </c>
      <c r="BI9" s="613" t="s">
        <v>1371</v>
      </c>
      <c r="BJ9" s="377" t="s">
        <v>1371</v>
      </c>
      <c r="BK9" s="377" t="s">
        <v>1371</v>
      </c>
      <c r="BL9" s="377" t="s">
        <v>1371</v>
      </c>
      <c r="BM9" s="377" t="s">
        <v>1371</v>
      </c>
      <c r="BN9" s="377" t="s">
        <v>1371</v>
      </c>
      <c r="BO9" s="377" t="s">
        <v>1371</v>
      </c>
      <c r="BP9" s="377" t="s">
        <v>1371</v>
      </c>
      <c r="BQ9" s="377" t="s">
        <v>1371</v>
      </c>
      <c r="BR9" s="377" t="s">
        <v>1371</v>
      </c>
      <c r="BS9" s="377" t="s">
        <v>1371</v>
      </c>
      <c r="BT9" s="377" t="s">
        <v>1371</v>
      </c>
      <c r="BU9" s="377" t="s">
        <v>1371</v>
      </c>
      <c r="BV9" s="377" t="s">
        <v>1371</v>
      </c>
    </row>
    <row r="10" spans="1:74" s="289" customFormat="1" ht="11.05" customHeight="1" x14ac:dyDescent="0.2">
      <c r="A10" s="275" t="s">
        <v>1344</v>
      </c>
      <c r="B10" s="577" t="s">
        <v>1345</v>
      </c>
      <c r="C10" s="608">
        <v>0.38100000000000001</v>
      </c>
      <c r="D10" s="608">
        <v>0.377</v>
      </c>
      <c r="E10" s="608">
        <v>0.374</v>
      </c>
      <c r="F10" s="608">
        <v>0.40799999999999997</v>
      </c>
      <c r="G10" s="608">
        <v>0.41199999999999998</v>
      </c>
      <c r="H10" s="608">
        <v>0.4</v>
      </c>
      <c r="I10" s="608">
        <v>0.40699999999999997</v>
      </c>
      <c r="J10" s="608">
        <v>0.41199999999999998</v>
      </c>
      <c r="K10" s="608">
        <v>0.42599999999999999</v>
      </c>
      <c r="L10" s="608">
        <v>0.45200000000000001</v>
      </c>
      <c r="M10" s="608">
        <v>0.44700000000000001</v>
      </c>
      <c r="N10" s="608">
        <v>0.44400000000000001</v>
      </c>
      <c r="O10" s="608">
        <v>0.42699999999999999</v>
      </c>
      <c r="P10" s="608">
        <v>0.436</v>
      </c>
      <c r="Q10" s="608">
        <v>0.44400000000000001</v>
      </c>
      <c r="R10" s="608">
        <v>0.442</v>
      </c>
      <c r="S10" s="608">
        <v>0.434</v>
      </c>
      <c r="T10" s="608">
        <v>0.42699999999999999</v>
      </c>
      <c r="U10" s="608">
        <v>0.42699999999999999</v>
      </c>
      <c r="V10" s="608">
        <v>0.43</v>
      </c>
      <c r="W10" s="608">
        <v>0.42799999999999999</v>
      </c>
      <c r="X10" s="608">
        <v>0.43099999999999999</v>
      </c>
      <c r="Y10" s="608">
        <v>0.442</v>
      </c>
      <c r="Z10" s="608">
        <v>0.40500000000000003</v>
      </c>
      <c r="AA10" s="608">
        <v>0.41699999999999998</v>
      </c>
      <c r="AB10" s="608">
        <v>0.41099999999999998</v>
      </c>
      <c r="AC10" s="608">
        <v>0.42899999999999999</v>
      </c>
      <c r="AD10" s="608">
        <v>0.443</v>
      </c>
      <c r="AE10" s="608">
        <v>0.45</v>
      </c>
      <c r="AF10" s="608">
        <v>0.45800000000000002</v>
      </c>
      <c r="AG10" s="608">
        <v>0.45</v>
      </c>
      <c r="AH10" s="608">
        <v>0.45900000000000002</v>
      </c>
      <c r="AI10" s="608">
        <v>0.45500000000000002</v>
      </c>
      <c r="AJ10" s="608">
        <v>0.46800000000000003</v>
      </c>
      <c r="AK10" s="608">
        <v>0.47899999999999998</v>
      </c>
      <c r="AL10" s="608">
        <v>0.49099999999999999</v>
      </c>
      <c r="AM10" s="608">
        <v>0.44700000000000001</v>
      </c>
      <c r="AN10" s="608">
        <v>0.47099999999999997</v>
      </c>
      <c r="AO10" s="608">
        <v>0.47399999999999998</v>
      </c>
      <c r="AP10" s="608">
        <v>0.45500000000000002</v>
      </c>
      <c r="AQ10" s="608">
        <v>0.45900000000000002</v>
      </c>
      <c r="AR10" s="608">
        <v>0.44600000000000001</v>
      </c>
      <c r="AS10" s="608">
        <v>0.441</v>
      </c>
      <c r="AT10" s="608">
        <v>0.436</v>
      </c>
      <c r="AU10" s="608">
        <v>0.436</v>
      </c>
      <c r="AV10" s="608">
        <v>0.436</v>
      </c>
      <c r="AW10" s="608">
        <v>0.436</v>
      </c>
      <c r="AX10" s="608">
        <v>0.436</v>
      </c>
      <c r="AY10" s="613" t="s">
        <v>1371</v>
      </c>
      <c r="AZ10" s="613" t="s">
        <v>1371</v>
      </c>
      <c r="BA10" s="613" t="s">
        <v>1371</v>
      </c>
      <c r="BB10" s="613" t="s">
        <v>1371</v>
      </c>
      <c r="BC10" s="613" t="s">
        <v>1371</v>
      </c>
      <c r="BD10" s="613" t="s">
        <v>1371</v>
      </c>
      <c r="BE10" s="613" t="s">
        <v>1371</v>
      </c>
      <c r="BF10" s="613" t="s">
        <v>1371</v>
      </c>
      <c r="BG10" s="613" t="s">
        <v>1371</v>
      </c>
      <c r="BH10" s="613" t="s">
        <v>1371</v>
      </c>
      <c r="BI10" s="613" t="s">
        <v>1371</v>
      </c>
      <c r="BJ10" s="377" t="s">
        <v>1371</v>
      </c>
      <c r="BK10" s="377" t="s">
        <v>1371</v>
      </c>
      <c r="BL10" s="377" t="s">
        <v>1371</v>
      </c>
      <c r="BM10" s="377" t="s">
        <v>1371</v>
      </c>
      <c r="BN10" s="377" t="s">
        <v>1371</v>
      </c>
      <c r="BO10" s="377" t="s">
        <v>1371</v>
      </c>
      <c r="BP10" s="377" t="s">
        <v>1371</v>
      </c>
      <c r="BQ10" s="377" t="s">
        <v>1371</v>
      </c>
      <c r="BR10" s="377" t="s">
        <v>1371</v>
      </c>
      <c r="BS10" s="377" t="s">
        <v>1371</v>
      </c>
      <c r="BT10" s="377" t="s">
        <v>1371</v>
      </c>
      <c r="BU10" s="377" t="s">
        <v>1371</v>
      </c>
      <c r="BV10" s="377" t="s">
        <v>1371</v>
      </c>
    </row>
    <row r="11" spans="1:74" ht="11.05" customHeight="1" x14ac:dyDescent="0.2">
      <c r="A11" s="275" t="s">
        <v>1346</v>
      </c>
      <c r="B11" s="577" t="s">
        <v>1347</v>
      </c>
      <c r="C11" s="608">
        <v>3.8170000000000002</v>
      </c>
      <c r="D11" s="608">
        <v>3.1579999999999999</v>
      </c>
      <c r="E11" s="608">
        <v>3.9889999999999999</v>
      </c>
      <c r="F11" s="608">
        <v>4.01</v>
      </c>
      <c r="G11" s="608">
        <v>4.0910000000000002</v>
      </c>
      <c r="H11" s="608">
        <v>4.1100000000000003</v>
      </c>
      <c r="I11" s="608">
        <v>4.1790000000000003</v>
      </c>
      <c r="J11" s="608">
        <v>4.2759999999999998</v>
      </c>
      <c r="K11" s="608">
        <v>4.3479999999999999</v>
      </c>
      <c r="L11" s="608">
        <v>4.4139999999999997</v>
      </c>
      <c r="M11" s="608">
        <v>4.4450000000000003</v>
      </c>
      <c r="N11" s="608">
        <v>4.4359999999999999</v>
      </c>
      <c r="O11" s="608">
        <v>4.3330000000000002</v>
      </c>
      <c r="P11" s="608">
        <v>4.3780000000000001</v>
      </c>
      <c r="Q11" s="608">
        <v>4.5750000000000002</v>
      </c>
      <c r="R11" s="608">
        <v>4.6420000000000003</v>
      </c>
      <c r="S11" s="608">
        <v>4.6319999999999997</v>
      </c>
      <c r="T11" s="608">
        <v>4.6239999999999997</v>
      </c>
      <c r="U11" s="608">
        <v>4.6840000000000002</v>
      </c>
      <c r="V11" s="608">
        <v>4.7560000000000002</v>
      </c>
      <c r="W11" s="608">
        <v>4.891</v>
      </c>
      <c r="X11" s="608">
        <v>4.9409999999999998</v>
      </c>
      <c r="Y11" s="608">
        <v>4.9800000000000004</v>
      </c>
      <c r="Z11" s="608">
        <v>4.9640000000000004</v>
      </c>
      <c r="AA11" s="608">
        <v>5.0540000000000003</v>
      </c>
      <c r="AB11" s="608">
        <v>5.0069999999999997</v>
      </c>
      <c r="AC11" s="608">
        <v>5.1710000000000003</v>
      </c>
      <c r="AD11" s="608">
        <v>5.17</v>
      </c>
      <c r="AE11" s="608">
        <v>5.15</v>
      </c>
      <c r="AF11" s="608">
        <v>5.0940000000000003</v>
      </c>
      <c r="AG11" s="608">
        <v>5.173</v>
      </c>
      <c r="AH11" s="608">
        <v>5.234</v>
      </c>
      <c r="AI11" s="608">
        <v>5.2389999999999999</v>
      </c>
      <c r="AJ11" s="608">
        <v>5.3</v>
      </c>
      <c r="AK11" s="608">
        <v>5.4660000000000002</v>
      </c>
      <c r="AL11" s="608">
        <v>5.5010000000000003</v>
      </c>
      <c r="AM11" s="608">
        <v>5.2359999999999998</v>
      </c>
      <c r="AN11" s="608">
        <v>5.4379999999999997</v>
      </c>
      <c r="AO11" s="608">
        <v>5.5060000000000002</v>
      </c>
      <c r="AP11" s="608">
        <v>5.49</v>
      </c>
      <c r="AQ11" s="608">
        <v>5.4809999999999999</v>
      </c>
      <c r="AR11" s="608">
        <v>5.5110000000000001</v>
      </c>
      <c r="AS11" s="608">
        <v>5.5140000000000002</v>
      </c>
      <c r="AT11" s="608">
        <v>5.5730000000000004</v>
      </c>
      <c r="AU11" s="608">
        <v>5.58</v>
      </c>
      <c r="AV11" s="608">
        <v>5.5940000000000003</v>
      </c>
      <c r="AW11" s="608">
        <v>5.6070000000000002</v>
      </c>
      <c r="AX11" s="608">
        <v>5.6150000000000002</v>
      </c>
      <c r="AY11" s="613" t="s">
        <v>1371</v>
      </c>
      <c r="AZ11" s="613" t="s">
        <v>1371</v>
      </c>
      <c r="BA11" s="613" t="s">
        <v>1371</v>
      </c>
      <c r="BB11" s="613" t="s">
        <v>1371</v>
      </c>
      <c r="BC11" s="613" t="s">
        <v>1371</v>
      </c>
      <c r="BD11" s="613" t="s">
        <v>1371</v>
      </c>
      <c r="BE11" s="613" t="s">
        <v>1371</v>
      </c>
      <c r="BF11" s="613" t="s">
        <v>1371</v>
      </c>
      <c r="BG11" s="613" t="s">
        <v>1371</v>
      </c>
      <c r="BH11" s="613" t="s">
        <v>1371</v>
      </c>
      <c r="BI11" s="613" t="s">
        <v>1371</v>
      </c>
      <c r="BJ11" s="377" t="s">
        <v>1371</v>
      </c>
      <c r="BK11" s="377" t="s">
        <v>1371</v>
      </c>
      <c r="BL11" s="377" t="s">
        <v>1371</v>
      </c>
      <c r="BM11" s="377" t="s">
        <v>1371</v>
      </c>
      <c r="BN11" s="377" t="s">
        <v>1371</v>
      </c>
      <c r="BO11" s="377" t="s">
        <v>1371</v>
      </c>
      <c r="BP11" s="377" t="s">
        <v>1371</v>
      </c>
      <c r="BQ11" s="377" t="s">
        <v>1371</v>
      </c>
      <c r="BR11" s="377" t="s">
        <v>1371</v>
      </c>
      <c r="BS11" s="377" t="s">
        <v>1371</v>
      </c>
      <c r="BT11" s="377" t="s">
        <v>1371</v>
      </c>
      <c r="BU11" s="377" t="s">
        <v>1371</v>
      </c>
      <c r="BV11" s="377" t="s">
        <v>1371</v>
      </c>
    </row>
    <row r="12" spans="1:74" ht="11.05" customHeight="1" x14ac:dyDescent="0.2">
      <c r="A12" s="275" t="s">
        <v>1348</v>
      </c>
      <c r="B12" s="577" t="s">
        <v>1349</v>
      </c>
      <c r="C12" s="608">
        <v>9.5000000000000001E-2</v>
      </c>
      <c r="D12" s="608">
        <v>6.7000000000000004E-2</v>
      </c>
      <c r="E12" s="608">
        <v>9.0999999999999998E-2</v>
      </c>
      <c r="F12" s="608">
        <v>8.5999999999999993E-2</v>
      </c>
      <c r="G12" s="608">
        <v>8.7999999999999995E-2</v>
      </c>
      <c r="H12" s="608">
        <v>8.5999999999999993E-2</v>
      </c>
      <c r="I12" s="608">
        <v>8.4000000000000005E-2</v>
      </c>
      <c r="J12" s="608">
        <v>8.2000000000000003E-2</v>
      </c>
      <c r="K12" s="608">
        <v>0.09</v>
      </c>
      <c r="L12" s="608">
        <v>8.6999999999999994E-2</v>
      </c>
      <c r="M12" s="608">
        <v>8.5000000000000006E-2</v>
      </c>
      <c r="N12" s="608">
        <v>8.5000000000000006E-2</v>
      </c>
      <c r="O12" s="608">
        <v>8.4000000000000005E-2</v>
      </c>
      <c r="P12" s="608">
        <v>7.8E-2</v>
      </c>
      <c r="Q12" s="608">
        <v>9.0999999999999998E-2</v>
      </c>
      <c r="R12" s="608">
        <v>9.5000000000000001E-2</v>
      </c>
      <c r="S12" s="608">
        <v>9.5000000000000001E-2</v>
      </c>
      <c r="T12" s="608">
        <v>9.4E-2</v>
      </c>
      <c r="U12" s="608">
        <v>8.8999999999999996E-2</v>
      </c>
      <c r="V12" s="608">
        <v>9.0999999999999998E-2</v>
      </c>
      <c r="W12" s="608">
        <v>0.09</v>
      </c>
      <c r="X12" s="608">
        <v>8.6999999999999994E-2</v>
      </c>
      <c r="Y12" s="608">
        <v>9.4E-2</v>
      </c>
      <c r="Z12" s="608">
        <v>8.7999999999999995E-2</v>
      </c>
      <c r="AA12" s="608">
        <v>9.2999999999999999E-2</v>
      </c>
      <c r="AB12" s="608">
        <v>9.2999999999999999E-2</v>
      </c>
      <c r="AC12" s="608">
        <v>9.6000000000000002E-2</v>
      </c>
      <c r="AD12" s="608">
        <v>9.2999999999999999E-2</v>
      </c>
      <c r="AE12" s="608">
        <v>0.104</v>
      </c>
      <c r="AF12" s="608">
        <v>0.10100000000000001</v>
      </c>
      <c r="AG12" s="608">
        <v>0.10299999999999999</v>
      </c>
      <c r="AH12" s="608">
        <v>9.7000000000000003E-2</v>
      </c>
      <c r="AI12" s="608">
        <v>9.1999999999999998E-2</v>
      </c>
      <c r="AJ12" s="608">
        <v>8.8999999999999996E-2</v>
      </c>
      <c r="AK12" s="608">
        <v>8.8999999999999996E-2</v>
      </c>
      <c r="AL12" s="608">
        <v>8.6999999999999994E-2</v>
      </c>
      <c r="AM12" s="608">
        <v>7.8E-2</v>
      </c>
      <c r="AN12" s="608">
        <v>8.1000000000000003E-2</v>
      </c>
      <c r="AO12" s="608">
        <v>0.08</v>
      </c>
      <c r="AP12" s="608">
        <v>8.4000000000000005E-2</v>
      </c>
      <c r="AQ12" s="608">
        <v>8.5999999999999993E-2</v>
      </c>
      <c r="AR12" s="608">
        <v>8.2000000000000003E-2</v>
      </c>
      <c r="AS12" s="608">
        <v>0.08</v>
      </c>
      <c r="AT12" s="608">
        <v>8.4000000000000005E-2</v>
      </c>
      <c r="AU12" s="608">
        <v>8.4000000000000005E-2</v>
      </c>
      <c r="AV12" s="608">
        <v>8.3000000000000004E-2</v>
      </c>
      <c r="AW12" s="608">
        <v>8.3000000000000004E-2</v>
      </c>
      <c r="AX12" s="608">
        <v>8.3000000000000004E-2</v>
      </c>
      <c r="AY12" s="613" t="s">
        <v>1371</v>
      </c>
      <c r="AZ12" s="613" t="s">
        <v>1371</v>
      </c>
      <c r="BA12" s="613" t="s">
        <v>1371</v>
      </c>
      <c r="BB12" s="613" t="s">
        <v>1371</v>
      </c>
      <c r="BC12" s="613" t="s">
        <v>1371</v>
      </c>
      <c r="BD12" s="613" t="s">
        <v>1371</v>
      </c>
      <c r="BE12" s="613" t="s">
        <v>1371</v>
      </c>
      <c r="BF12" s="613" t="s">
        <v>1371</v>
      </c>
      <c r="BG12" s="613" t="s">
        <v>1371</v>
      </c>
      <c r="BH12" s="613" t="s">
        <v>1371</v>
      </c>
      <c r="BI12" s="613" t="s">
        <v>1371</v>
      </c>
      <c r="BJ12" s="377" t="s">
        <v>1371</v>
      </c>
      <c r="BK12" s="377" t="s">
        <v>1371</v>
      </c>
      <c r="BL12" s="377" t="s">
        <v>1371</v>
      </c>
      <c r="BM12" s="377" t="s">
        <v>1371</v>
      </c>
      <c r="BN12" s="377" t="s">
        <v>1371</v>
      </c>
      <c r="BO12" s="377" t="s">
        <v>1371</v>
      </c>
      <c r="BP12" s="377" t="s">
        <v>1371</v>
      </c>
      <c r="BQ12" s="377" t="s">
        <v>1371</v>
      </c>
      <c r="BR12" s="377" t="s">
        <v>1371</v>
      </c>
      <c r="BS12" s="377" t="s">
        <v>1371</v>
      </c>
      <c r="BT12" s="377" t="s">
        <v>1371</v>
      </c>
      <c r="BU12" s="377" t="s">
        <v>1371</v>
      </c>
      <c r="BV12" s="377" t="s">
        <v>1371</v>
      </c>
    </row>
    <row r="13" spans="1:74" ht="11.05" customHeight="1" x14ac:dyDescent="0.2">
      <c r="A13" s="275" t="s">
        <v>1350</v>
      </c>
      <c r="B13" s="577" t="s">
        <v>1351</v>
      </c>
      <c r="C13" s="608">
        <v>0.28799999999999998</v>
      </c>
      <c r="D13" s="608">
        <v>0.27400000000000002</v>
      </c>
      <c r="E13" s="608">
        <v>0.28599999999999998</v>
      </c>
      <c r="F13" s="608">
        <v>0.28799999999999998</v>
      </c>
      <c r="G13" s="608">
        <v>0.28199999999999997</v>
      </c>
      <c r="H13" s="608">
        <v>0.29099999999999998</v>
      </c>
      <c r="I13" s="608">
        <v>0.28000000000000003</v>
      </c>
      <c r="J13" s="608">
        <v>0.28299999999999997</v>
      </c>
      <c r="K13" s="608">
        <v>0.28499999999999998</v>
      </c>
      <c r="L13" s="608">
        <v>0.27700000000000002</v>
      </c>
      <c r="M13" s="608">
        <v>0.28499999999999998</v>
      </c>
      <c r="N13" s="608">
        <v>0.28399999999999997</v>
      </c>
      <c r="O13" s="608">
        <v>0.28100000000000003</v>
      </c>
      <c r="P13" s="608">
        <v>0.28599999999999998</v>
      </c>
      <c r="Q13" s="608">
        <v>0.29699999999999999</v>
      </c>
      <c r="R13" s="608">
        <v>0.30399999999999999</v>
      </c>
      <c r="S13" s="608">
        <v>0.316</v>
      </c>
      <c r="T13" s="608">
        <v>0.318</v>
      </c>
      <c r="U13" s="608">
        <v>0.31900000000000001</v>
      </c>
      <c r="V13" s="608">
        <v>0.32500000000000001</v>
      </c>
      <c r="W13" s="608">
        <v>0.32800000000000001</v>
      </c>
      <c r="X13" s="608">
        <v>0.33600000000000002</v>
      </c>
      <c r="Y13" s="608">
        <v>0.32800000000000001</v>
      </c>
      <c r="Z13" s="608">
        <v>0.312</v>
      </c>
      <c r="AA13" s="608">
        <v>0.307</v>
      </c>
      <c r="AB13" s="608">
        <v>0.318</v>
      </c>
      <c r="AC13" s="608">
        <v>0.33900000000000002</v>
      </c>
      <c r="AD13" s="608">
        <v>0.33100000000000002</v>
      </c>
      <c r="AE13" s="608">
        <v>0.33300000000000002</v>
      </c>
      <c r="AF13" s="608">
        <v>0.34300000000000003</v>
      </c>
      <c r="AG13" s="608">
        <v>0.32200000000000001</v>
      </c>
      <c r="AH13" s="608">
        <v>0.33300000000000002</v>
      </c>
      <c r="AI13" s="608">
        <v>0.33300000000000002</v>
      </c>
      <c r="AJ13" s="608">
        <v>0.33900000000000002</v>
      </c>
      <c r="AK13" s="608">
        <v>0.34</v>
      </c>
      <c r="AL13" s="608">
        <v>0.33600000000000002</v>
      </c>
      <c r="AM13" s="608">
        <v>0.312</v>
      </c>
      <c r="AN13" s="608">
        <v>0.314</v>
      </c>
      <c r="AO13" s="608">
        <v>0.315</v>
      </c>
      <c r="AP13" s="608">
        <v>0.317</v>
      </c>
      <c r="AQ13" s="608">
        <v>0.33200000000000002</v>
      </c>
      <c r="AR13" s="608">
        <v>0.33200000000000002</v>
      </c>
      <c r="AS13" s="608">
        <v>0.32700000000000001</v>
      </c>
      <c r="AT13" s="608">
        <v>0.34</v>
      </c>
      <c r="AU13" s="608">
        <v>0.33600000000000002</v>
      </c>
      <c r="AV13" s="608">
        <v>0.33300000000000002</v>
      </c>
      <c r="AW13" s="608">
        <v>0.33400000000000002</v>
      </c>
      <c r="AX13" s="608">
        <v>0.33500000000000002</v>
      </c>
      <c r="AY13" s="613" t="s">
        <v>1371</v>
      </c>
      <c r="AZ13" s="613" t="s">
        <v>1371</v>
      </c>
      <c r="BA13" s="613" t="s">
        <v>1371</v>
      </c>
      <c r="BB13" s="613" t="s">
        <v>1371</v>
      </c>
      <c r="BC13" s="613" t="s">
        <v>1371</v>
      </c>
      <c r="BD13" s="613" t="s">
        <v>1371</v>
      </c>
      <c r="BE13" s="613" t="s">
        <v>1371</v>
      </c>
      <c r="BF13" s="613" t="s">
        <v>1371</v>
      </c>
      <c r="BG13" s="613" t="s">
        <v>1371</v>
      </c>
      <c r="BH13" s="613" t="s">
        <v>1371</v>
      </c>
      <c r="BI13" s="613" t="s">
        <v>1371</v>
      </c>
      <c r="BJ13" s="377" t="s">
        <v>1371</v>
      </c>
      <c r="BK13" s="377" t="s">
        <v>1371</v>
      </c>
      <c r="BL13" s="377" t="s">
        <v>1371</v>
      </c>
      <c r="BM13" s="377" t="s">
        <v>1371</v>
      </c>
      <c r="BN13" s="377" t="s">
        <v>1371</v>
      </c>
      <c r="BO13" s="377" t="s">
        <v>1371</v>
      </c>
      <c r="BP13" s="377" t="s">
        <v>1371</v>
      </c>
      <c r="BQ13" s="377" t="s">
        <v>1371</v>
      </c>
      <c r="BR13" s="377" t="s">
        <v>1371</v>
      </c>
      <c r="BS13" s="377" t="s">
        <v>1371</v>
      </c>
      <c r="BT13" s="377" t="s">
        <v>1371</v>
      </c>
      <c r="BU13" s="377" t="s">
        <v>1371</v>
      </c>
      <c r="BV13" s="377" t="s">
        <v>1371</v>
      </c>
    </row>
    <row r="14" spans="1:74" ht="11.05" customHeight="1" x14ac:dyDescent="0.2">
      <c r="A14" s="275"/>
      <c r="B14" s="279"/>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8"/>
      <c r="AY14" s="613"/>
      <c r="AZ14" s="613"/>
      <c r="BA14" s="613"/>
      <c r="BB14" s="613"/>
      <c r="BC14" s="613"/>
      <c r="BD14" s="613"/>
      <c r="BE14" s="613"/>
      <c r="BF14" s="613"/>
      <c r="BG14" s="613"/>
      <c r="BH14" s="613"/>
      <c r="BI14" s="613"/>
      <c r="BJ14" s="646"/>
      <c r="BK14" s="646"/>
      <c r="BL14" s="646"/>
      <c r="BM14" s="646"/>
      <c r="BN14" s="646"/>
      <c r="BO14" s="646"/>
      <c r="BP14" s="646"/>
      <c r="BQ14" s="646"/>
      <c r="BR14" s="646"/>
      <c r="BS14" s="646"/>
      <c r="BT14" s="646"/>
      <c r="BU14" s="646"/>
      <c r="BV14" s="646"/>
    </row>
    <row r="15" spans="1:74" s="289" customFormat="1" ht="11.05" customHeight="1" x14ac:dyDescent="0.2">
      <c r="A15" s="618" t="s">
        <v>1352</v>
      </c>
      <c r="B15" s="645" t="s">
        <v>1353</v>
      </c>
      <c r="C15" s="320">
        <v>72.198999999999998</v>
      </c>
      <c r="D15" s="320">
        <v>67.292000000000002</v>
      </c>
      <c r="E15" s="320">
        <v>72.418999999999997</v>
      </c>
      <c r="F15" s="320">
        <v>73.527000000000001</v>
      </c>
      <c r="G15" s="320">
        <v>73.337000000000003</v>
      </c>
      <c r="H15" s="320">
        <v>74.096000000000004</v>
      </c>
      <c r="I15" s="320">
        <v>74.287000000000006</v>
      </c>
      <c r="J15" s="320">
        <v>75.260999999999996</v>
      </c>
      <c r="K15" s="320">
        <v>76.522000000000006</v>
      </c>
      <c r="L15" s="320">
        <v>77.11</v>
      </c>
      <c r="M15" s="320">
        <v>78.366</v>
      </c>
      <c r="N15" s="320">
        <v>78.489000000000004</v>
      </c>
      <c r="O15" s="320">
        <v>76.316000000000003</v>
      </c>
      <c r="P15" s="320">
        <v>76.173000000000002</v>
      </c>
      <c r="Q15" s="320">
        <v>76.959000000000003</v>
      </c>
      <c r="R15" s="320">
        <v>77.929000000000002</v>
      </c>
      <c r="S15" s="320">
        <v>79.122</v>
      </c>
      <c r="T15" s="320">
        <v>79.665999999999997</v>
      </c>
      <c r="U15" s="320">
        <v>79.91</v>
      </c>
      <c r="V15" s="320">
        <v>80.531999999999996</v>
      </c>
      <c r="W15" s="320">
        <v>81.873999999999995</v>
      </c>
      <c r="X15" s="320">
        <v>81.703000000000003</v>
      </c>
      <c r="Y15" s="320">
        <v>82.299000000000007</v>
      </c>
      <c r="Z15" s="320">
        <v>81.055000000000007</v>
      </c>
      <c r="AA15" s="320">
        <v>82.557000000000002</v>
      </c>
      <c r="AB15" s="320">
        <v>82.751999999999995</v>
      </c>
      <c r="AC15" s="320">
        <v>83.444999999999993</v>
      </c>
      <c r="AD15" s="320">
        <v>83.13</v>
      </c>
      <c r="AE15" s="320">
        <v>84.257999999999996</v>
      </c>
      <c r="AF15" s="320">
        <v>83.725999999999999</v>
      </c>
      <c r="AG15" s="320">
        <v>83.915000000000006</v>
      </c>
      <c r="AH15" s="320">
        <v>84.191000000000003</v>
      </c>
      <c r="AI15" s="320">
        <v>84.513999999999996</v>
      </c>
      <c r="AJ15" s="320">
        <v>83.924999999999997</v>
      </c>
      <c r="AK15" s="320">
        <v>85.582999999999998</v>
      </c>
      <c r="AL15" s="320">
        <v>85.796999999999997</v>
      </c>
      <c r="AM15" s="320">
        <v>83.051000000000002</v>
      </c>
      <c r="AN15" s="320">
        <v>84.784000000000006</v>
      </c>
      <c r="AO15" s="320">
        <v>82.385000000000005</v>
      </c>
      <c r="AP15" s="320">
        <v>81.59</v>
      </c>
      <c r="AQ15" s="320">
        <v>81.192999999999998</v>
      </c>
      <c r="AR15" s="320">
        <v>82.364999999999995</v>
      </c>
      <c r="AS15" s="320">
        <v>83.734999999999999</v>
      </c>
      <c r="AT15" s="320">
        <v>83.593999999999994</v>
      </c>
      <c r="AU15" s="320">
        <v>83.638000000000005</v>
      </c>
      <c r="AV15" s="320">
        <v>84.313000000000002</v>
      </c>
      <c r="AW15" s="320">
        <v>84.619</v>
      </c>
      <c r="AX15" s="320">
        <v>84.716999999999999</v>
      </c>
      <c r="AY15" s="484" t="s">
        <v>1371</v>
      </c>
      <c r="AZ15" s="484" t="s">
        <v>1371</v>
      </c>
      <c r="BA15" s="484" t="s">
        <v>1371</v>
      </c>
      <c r="BB15" s="484" t="s">
        <v>1371</v>
      </c>
      <c r="BC15" s="484" t="s">
        <v>1371</v>
      </c>
      <c r="BD15" s="484" t="s">
        <v>1371</v>
      </c>
      <c r="BE15" s="484" t="s">
        <v>1371</v>
      </c>
      <c r="BF15" s="484" t="s">
        <v>1371</v>
      </c>
      <c r="BG15" s="484" t="s">
        <v>1371</v>
      </c>
      <c r="BH15" s="484" t="s">
        <v>1371</v>
      </c>
      <c r="BI15" s="484" t="s">
        <v>1371</v>
      </c>
      <c r="BJ15" s="647" t="s">
        <v>1371</v>
      </c>
      <c r="BK15" s="647" t="s">
        <v>1371</v>
      </c>
      <c r="BL15" s="647" t="s">
        <v>1371</v>
      </c>
      <c r="BM15" s="647" t="s">
        <v>1371</v>
      </c>
      <c r="BN15" s="647" t="s">
        <v>1371</v>
      </c>
      <c r="BO15" s="647" t="s">
        <v>1371</v>
      </c>
      <c r="BP15" s="647" t="s">
        <v>1371</v>
      </c>
      <c r="BQ15" s="647" t="s">
        <v>1371</v>
      </c>
      <c r="BR15" s="647" t="s">
        <v>1371</v>
      </c>
      <c r="BS15" s="647" t="s">
        <v>1371</v>
      </c>
      <c r="BT15" s="647" t="s">
        <v>1371</v>
      </c>
      <c r="BU15" s="647" t="s">
        <v>1371</v>
      </c>
      <c r="BV15" s="647" t="s">
        <v>1371</v>
      </c>
    </row>
    <row r="16" spans="1:74" ht="11.05" customHeight="1" x14ac:dyDescent="0.2">
      <c r="A16" s="275" t="s">
        <v>1354</v>
      </c>
      <c r="B16" s="577" t="s">
        <v>1339</v>
      </c>
      <c r="C16" s="474">
        <v>2.129</v>
      </c>
      <c r="D16" s="474">
        <v>2.0219999999999998</v>
      </c>
      <c r="E16" s="474">
        <v>2.1419999999999999</v>
      </c>
      <c r="F16" s="474">
        <v>2.1909999999999998</v>
      </c>
      <c r="G16" s="474">
        <v>2.23</v>
      </c>
      <c r="H16" s="474">
        <v>2.2309999999999999</v>
      </c>
      <c r="I16" s="474">
        <v>2.1509999999999998</v>
      </c>
      <c r="J16" s="474">
        <v>2.214</v>
      </c>
      <c r="K16" s="474">
        <v>2.2599999999999998</v>
      </c>
      <c r="L16" s="474">
        <v>2.2400000000000002</v>
      </c>
      <c r="M16" s="474">
        <v>2.3039999999999998</v>
      </c>
      <c r="N16" s="474">
        <v>2.258</v>
      </c>
      <c r="O16" s="474">
        <v>2.117</v>
      </c>
      <c r="P16" s="474">
        <v>2.1429999999999998</v>
      </c>
      <c r="Q16" s="474">
        <v>2.2490000000000001</v>
      </c>
      <c r="R16" s="474">
        <v>1.837</v>
      </c>
      <c r="S16" s="474">
        <v>2.0790000000000002</v>
      </c>
      <c r="T16" s="474">
        <v>2.2850000000000001</v>
      </c>
      <c r="U16" s="474">
        <v>2.319</v>
      </c>
      <c r="V16" s="474">
        <v>2.3069999999999999</v>
      </c>
      <c r="W16" s="474">
        <v>2.3719999999999999</v>
      </c>
      <c r="X16" s="474">
        <v>2.3540000000000001</v>
      </c>
      <c r="Y16" s="474">
        <v>2.278</v>
      </c>
      <c r="Z16" s="474">
        <v>1.9830000000000001</v>
      </c>
      <c r="AA16" s="474">
        <v>2.1440000000000001</v>
      </c>
      <c r="AB16" s="474">
        <v>2.2930000000000001</v>
      </c>
      <c r="AC16" s="474">
        <v>2.2989999999999999</v>
      </c>
      <c r="AD16" s="474">
        <v>2.351</v>
      </c>
      <c r="AE16" s="474">
        <v>2.379</v>
      </c>
      <c r="AF16" s="474">
        <v>2.444</v>
      </c>
      <c r="AG16" s="474">
        <v>2.484</v>
      </c>
      <c r="AH16" s="474">
        <v>2.508</v>
      </c>
      <c r="AI16" s="474">
        <v>2.6</v>
      </c>
      <c r="AJ16" s="474">
        <v>2.5739999999999998</v>
      </c>
      <c r="AK16" s="474">
        <v>2.6139999999999999</v>
      </c>
      <c r="AL16" s="474">
        <v>2.6619999999999999</v>
      </c>
      <c r="AM16" s="474">
        <v>2.2650000000000001</v>
      </c>
      <c r="AN16" s="474">
        <v>2.5419999999999998</v>
      </c>
      <c r="AO16" s="474">
        <v>2.5579999999999998</v>
      </c>
      <c r="AP16" s="474">
        <v>2.6190000000000002</v>
      </c>
      <c r="AQ16" s="474">
        <v>2.6469999999999998</v>
      </c>
      <c r="AR16" s="474">
        <v>2.6349999999999998</v>
      </c>
      <c r="AS16" s="474">
        <v>2.6139999999999999</v>
      </c>
      <c r="AT16" s="474">
        <v>2.6629999999999998</v>
      </c>
      <c r="AU16" s="474">
        <v>2.6869999999999998</v>
      </c>
      <c r="AV16" s="474">
        <v>2.6989999999999998</v>
      </c>
      <c r="AW16" s="474">
        <v>2.7109999999999999</v>
      </c>
      <c r="AX16" s="474">
        <v>2.7229999999999999</v>
      </c>
      <c r="AY16" s="478" t="s">
        <v>1371</v>
      </c>
      <c r="AZ16" s="478" t="s">
        <v>1371</v>
      </c>
      <c r="BA16" s="478" t="s">
        <v>1371</v>
      </c>
      <c r="BB16" s="478" t="s">
        <v>1371</v>
      </c>
      <c r="BC16" s="478" t="s">
        <v>1371</v>
      </c>
      <c r="BD16" s="478" t="s">
        <v>1371</v>
      </c>
      <c r="BE16" s="478" t="s">
        <v>1371</v>
      </c>
      <c r="BF16" s="478" t="s">
        <v>1371</v>
      </c>
      <c r="BG16" s="478" t="s">
        <v>1371</v>
      </c>
      <c r="BH16" s="478" t="s">
        <v>1371</v>
      </c>
      <c r="BI16" s="478" t="s">
        <v>1371</v>
      </c>
      <c r="BJ16" s="647" t="s">
        <v>1371</v>
      </c>
      <c r="BK16" s="647" t="s">
        <v>1371</v>
      </c>
      <c r="BL16" s="647" t="s">
        <v>1371</v>
      </c>
      <c r="BM16" s="647" t="s">
        <v>1371</v>
      </c>
      <c r="BN16" s="647" t="s">
        <v>1371</v>
      </c>
      <c r="BO16" s="647" t="s">
        <v>1371</v>
      </c>
      <c r="BP16" s="647" t="s">
        <v>1371</v>
      </c>
      <c r="BQ16" s="647" t="s">
        <v>1371</v>
      </c>
      <c r="BR16" s="647" t="s">
        <v>1371</v>
      </c>
      <c r="BS16" s="647" t="s">
        <v>1371</v>
      </c>
      <c r="BT16" s="647" t="s">
        <v>1371</v>
      </c>
      <c r="BU16" s="647" t="s">
        <v>1371</v>
      </c>
      <c r="BV16" s="647" t="s">
        <v>1371</v>
      </c>
    </row>
    <row r="17" spans="1:74" ht="11.05" customHeight="1" x14ac:dyDescent="0.2">
      <c r="A17" s="275" t="s">
        <v>1355</v>
      </c>
      <c r="B17" s="577" t="s">
        <v>1356</v>
      </c>
      <c r="C17" s="474">
        <v>2.0009999999999999</v>
      </c>
      <c r="D17" s="474">
        <v>1.7290000000000001</v>
      </c>
      <c r="E17" s="474">
        <v>1.9510000000000001</v>
      </c>
      <c r="F17" s="474">
        <v>1.972</v>
      </c>
      <c r="G17" s="474">
        <v>1.9490000000000001</v>
      </c>
      <c r="H17" s="474">
        <v>1.94</v>
      </c>
      <c r="I17" s="474">
        <v>1.958</v>
      </c>
      <c r="J17" s="474">
        <v>1.9350000000000001</v>
      </c>
      <c r="K17" s="474">
        <v>1.952</v>
      </c>
      <c r="L17" s="474">
        <v>1.9670000000000001</v>
      </c>
      <c r="M17" s="474">
        <v>1.9590000000000001</v>
      </c>
      <c r="N17" s="474">
        <v>1.9430000000000001</v>
      </c>
      <c r="O17" s="474">
        <v>1.8919999999999999</v>
      </c>
      <c r="P17" s="474">
        <v>1.8460000000000001</v>
      </c>
      <c r="Q17" s="474">
        <v>1.88</v>
      </c>
      <c r="R17" s="474">
        <v>1.8919999999999999</v>
      </c>
      <c r="S17" s="474">
        <v>1.905</v>
      </c>
      <c r="T17" s="474">
        <v>1.881</v>
      </c>
      <c r="U17" s="474">
        <v>1.867</v>
      </c>
      <c r="V17" s="474">
        <v>1.9</v>
      </c>
      <c r="W17" s="474">
        <v>1.8959999999999999</v>
      </c>
      <c r="X17" s="474">
        <v>1.9139999999999999</v>
      </c>
      <c r="Y17" s="474">
        <v>1.952</v>
      </c>
      <c r="Z17" s="474">
        <v>1.8720000000000001</v>
      </c>
      <c r="AA17" s="474">
        <v>1.8680000000000001</v>
      </c>
      <c r="AB17" s="474">
        <v>1.8260000000000001</v>
      </c>
      <c r="AC17" s="474">
        <v>1.88</v>
      </c>
      <c r="AD17" s="474">
        <v>1.877</v>
      </c>
      <c r="AE17" s="474">
        <v>1.8520000000000001</v>
      </c>
      <c r="AF17" s="474">
        <v>1.8380000000000001</v>
      </c>
      <c r="AG17" s="474">
        <v>1.8149999999999999</v>
      </c>
      <c r="AH17" s="474">
        <v>1.7809999999999999</v>
      </c>
      <c r="AI17" s="474">
        <v>1.7949999999999999</v>
      </c>
      <c r="AJ17" s="474">
        <v>1.78</v>
      </c>
      <c r="AK17" s="474">
        <v>1.7849999999999999</v>
      </c>
      <c r="AL17" s="474">
        <v>1.766</v>
      </c>
      <c r="AM17" s="474">
        <v>1.681</v>
      </c>
      <c r="AN17" s="474">
        <v>1.7170000000000001</v>
      </c>
      <c r="AO17" s="474">
        <v>1.704</v>
      </c>
      <c r="AP17" s="474">
        <v>1.681</v>
      </c>
      <c r="AQ17" s="474">
        <v>1.667</v>
      </c>
      <c r="AR17" s="474">
        <v>1.6950000000000001</v>
      </c>
      <c r="AS17" s="474">
        <v>1.696</v>
      </c>
      <c r="AT17" s="474">
        <v>1.6859999999999999</v>
      </c>
      <c r="AU17" s="474">
        <v>1.6759999999999999</v>
      </c>
      <c r="AV17" s="474">
        <v>1.667</v>
      </c>
      <c r="AW17" s="474">
        <v>1.657</v>
      </c>
      <c r="AX17" s="474">
        <v>1.6479999999999999</v>
      </c>
      <c r="AY17" s="478" t="s">
        <v>1371</v>
      </c>
      <c r="AZ17" s="478" t="s">
        <v>1371</v>
      </c>
      <c r="BA17" s="478" t="s">
        <v>1371</v>
      </c>
      <c r="BB17" s="478" t="s">
        <v>1371</v>
      </c>
      <c r="BC17" s="478" t="s">
        <v>1371</v>
      </c>
      <c r="BD17" s="478" t="s">
        <v>1371</v>
      </c>
      <c r="BE17" s="478" t="s">
        <v>1371</v>
      </c>
      <c r="BF17" s="478" t="s">
        <v>1371</v>
      </c>
      <c r="BG17" s="478" t="s">
        <v>1371</v>
      </c>
      <c r="BH17" s="478" t="s">
        <v>1371</v>
      </c>
      <c r="BI17" s="478" t="s">
        <v>1371</v>
      </c>
      <c r="BJ17" s="647" t="s">
        <v>1371</v>
      </c>
      <c r="BK17" s="647" t="s">
        <v>1371</v>
      </c>
      <c r="BL17" s="647" t="s">
        <v>1371</v>
      </c>
      <c r="BM17" s="647" t="s">
        <v>1371</v>
      </c>
      <c r="BN17" s="647" t="s">
        <v>1371</v>
      </c>
      <c r="BO17" s="647" t="s">
        <v>1371</v>
      </c>
      <c r="BP17" s="647" t="s">
        <v>1371</v>
      </c>
      <c r="BQ17" s="647" t="s">
        <v>1371</v>
      </c>
      <c r="BR17" s="647" t="s">
        <v>1371</v>
      </c>
      <c r="BS17" s="647" t="s">
        <v>1371</v>
      </c>
      <c r="BT17" s="647" t="s">
        <v>1371</v>
      </c>
      <c r="BU17" s="647" t="s">
        <v>1371</v>
      </c>
      <c r="BV17" s="647" t="s">
        <v>1371</v>
      </c>
    </row>
    <row r="18" spans="1:74" ht="11.05" customHeight="1" x14ac:dyDescent="0.2">
      <c r="A18" s="275" t="s">
        <v>1357</v>
      </c>
      <c r="B18" s="577" t="s">
        <v>1341</v>
      </c>
      <c r="C18" s="474">
        <v>3.6419999999999999</v>
      </c>
      <c r="D18" s="474">
        <v>3.2309999999999999</v>
      </c>
      <c r="E18" s="474">
        <v>3.8410000000000002</v>
      </c>
      <c r="F18" s="474">
        <v>3.9409999999999998</v>
      </c>
      <c r="G18" s="474">
        <v>3.8679999999999999</v>
      </c>
      <c r="H18" s="474">
        <v>3.8250000000000002</v>
      </c>
      <c r="I18" s="474">
        <v>3.8980000000000001</v>
      </c>
      <c r="J18" s="474">
        <v>3.83</v>
      </c>
      <c r="K18" s="474">
        <v>3.9969999999999999</v>
      </c>
      <c r="L18" s="474">
        <v>3.9689999999999999</v>
      </c>
      <c r="M18" s="474">
        <v>3.9420000000000002</v>
      </c>
      <c r="N18" s="474">
        <v>3.8879999999999999</v>
      </c>
      <c r="O18" s="474">
        <v>3.8519999999999999</v>
      </c>
      <c r="P18" s="474">
        <v>3.9009999999999998</v>
      </c>
      <c r="Q18" s="474">
        <v>3.9590000000000001</v>
      </c>
      <c r="R18" s="474">
        <v>4.1520000000000001</v>
      </c>
      <c r="S18" s="474">
        <v>4.165</v>
      </c>
      <c r="T18" s="474">
        <v>4.3140000000000001</v>
      </c>
      <c r="U18" s="474">
        <v>4.24</v>
      </c>
      <c r="V18" s="474">
        <v>4.3029999999999999</v>
      </c>
      <c r="W18" s="474">
        <v>4.3079999999999998</v>
      </c>
      <c r="X18" s="474">
        <v>4.3140000000000001</v>
      </c>
      <c r="Y18" s="474">
        <v>4.2699999999999996</v>
      </c>
      <c r="Z18" s="474">
        <v>4.2329999999999997</v>
      </c>
      <c r="AA18" s="474">
        <v>4.218</v>
      </c>
      <c r="AB18" s="474">
        <v>4.3090000000000002</v>
      </c>
      <c r="AC18" s="474">
        <v>4.5449999999999999</v>
      </c>
      <c r="AD18" s="474">
        <v>4.4800000000000004</v>
      </c>
      <c r="AE18" s="474">
        <v>4.5439999999999996</v>
      </c>
      <c r="AF18" s="474">
        <v>4.4539999999999997</v>
      </c>
      <c r="AG18" s="474">
        <v>4.4740000000000002</v>
      </c>
      <c r="AH18" s="474">
        <v>4.4029999999999996</v>
      </c>
      <c r="AI18" s="474">
        <v>4.5220000000000002</v>
      </c>
      <c r="AJ18" s="474">
        <v>4.45</v>
      </c>
      <c r="AK18" s="474">
        <v>4.4320000000000004</v>
      </c>
      <c r="AL18" s="474">
        <v>4.4169999999999998</v>
      </c>
      <c r="AM18" s="474">
        <v>4.306</v>
      </c>
      <c r="AN18" s="474">
        <v>4.3419999999999996</v>
      </c>
      <c r="AO18" s="474">
        <v>4.3620000000000001</v>
      </c>
      <c r="AP18" s="474">
        <v>4.2220000000000004</v>
      </c>
      <c r="AQ18" s="474">
        <v>4.4109999999999996</v>
      </c>
      <c r="AR18" s="474">
        <v>4.4290000000000003</v>
      </c>
      <c r="AS18" s="474">
        <v>4.2949999999999999</v>
      </c>
      <c r="AT18" s="474">
        <v>4.1760000000000002</v>
      </c>
      <c r="AU18" s="474">
        <v>4.1740000000000004</v>
      </c>
      <c r="AV18" s="474">
        <v>4.173</v>
      </c>
      <c r="AW18" s="474">
        <v>4.1719999999999997</v>
      </c>
      <c r="AX18" s="474">
        <v>4.1710000000000003</v>
      </c>
      <c r="AY18" s="478" t="s">
        <v>1371</v>
      </c>
      <c r="AZ18" s="478" t="s">
        <v>1371</v>
      </c>
      <c r="BA18" s="478" t="s">
        <v>1371</v>
      </c>
      <c r="BB18" s="478" t="s">
        <v>1371</v>
      </c>
      <c r="BC18" s="478" t="s">
        <v>1371</v>
      </c>
      <c r="BD18" s="478" t="s">
        <v>1371</v>
      </c>
      <c r="BE18" s="478" t="s">
        <v>1371</v>
      </c>
      <c r="BF18" s="478" t="s">
        <v>1371</v>
      </c>
      <c r="BG18" s="478" t="s">
        <v>1371</v>
      </c>
      <c r="BH18" s="478" t="s">
        <v>1371</v>
      </c>
      <c r="BI18" s="478" t="s">
        <v>1371</v>
      </c>
      <c r="BJ18" s="647" t="s">
        <v>1371</v>
      </c>
      <c r="BK18" s="647" t="s">
        <v>1371</v>
      </c>
      <c r="BL18" s="647" t="s">
        <v>1371</v>
      </c>
      <c r="BM18" s="647" t="s">
        <v>1371</v>
      </c>
      <c r="BN18" s="647" t="s">
        <v>1371</v>
      </c>
      <c r="BO18" s="647" t="s">
        <v>1371</v>
      </c>
      <c r="BP18" s="647" t="s">
        <v>1371</v>
      </c>
      <c r="BQ18" s="647" t="s">
        <v>1371</v>
      </c>
      <c r="BR18" s="647" t="s">
        <v>1371</v>
      </c>
      <c r="BS18" s="647" t="s">
        <v>1371</v>
      </c>
      <c r="BT18" s="647" t="s">
        <v>1371</v>
      </c>
      <c r="BU18" s="647" t="s">
        <v>1371</v>
      </c>
      <c r="BV18" s="647" t="s">
        <v>1371</v>
      </c>
    </row>
    <row r="19" spans="1:74" ht="11.05" customHeight="1" x14ac:dyDescent="0.2">
      <c r="A19" s="275" t="s">
        <v>1358</v>
      </c>
      <c r="B19" s="577" t="s">
        <v>1359</v>
      </c>
      <c r="C19" s="474">
        <v>1.085</v>
      </c>
      <c r="D19" s="474">
        <v>0.90400000000000003</v>
      </c>
      <c r="E19" s="474">
        <v>1.0980000000000001</v>
      </c>
      <c r="F19" s="474">
        <v>1.077</v>
      </c>
      <c r="G19" s="474">
        <v>1.0640000000000001</v>
      </c>
      <c r="H19" s="474">
        <v>1.0509999999999999</v>
      </c>
      <c r="I19" s="474">
        <v>1.048</v>
      </c>
      <c r="J19" s="474">
        <v>1.04</v>
      </c>
      <c r="K19" s="474">
        <v>1.038</v>
      </c>
      <c r="L19" s="474">
        <v>1.034</v>
      </c>
      <c r="M19" s="474">
        <v>1.026</v>
      </c>
      <c r="N19" s="474">
        <v>1.016</v>
      </c>
      <c r="O19" s="474">
        <v>0.98899999999999999</v>
      </c>
      <c r="P19" s="474">
        <v>0.97899999999999998</v>
      </c>
      <c r="Q19" s="474">
        <v>0.99199999999999999</v>
      </c>
      <c r="R19" s="474">
        <v>0.98899999999999999</v>
      </c>
      <c r="S19" s="474">
        <v>0.97699999999999998</v>
      </c>
      <c r="T19" s="474">
        <v>0.96699999999999997</v>
      </c>
      <c r="U19" s="474">
        <v>0.95899999999999996</v>
      </c>
      <c r="V19" s="474">
        <v>0.96199999999999997</v>
      </c>
      <c r="W19" s="474">
        <v>0.96099999999999997</v>
      </c>
      <c r="X19" s="474">
        <v>0.95399999999999996</v>
      </c>
      <c r="Y19" s="474">
        <v>0.94299999999999995</v>
      </c>
      <c r="Z19" s="474">
        <v>0.89800000000000002</v>
      </c>
      <c r="AA19" s="474">
        <v>0.93799999999999994</v>
      </c>
      <c r="AB19" s="474">
        <v>0.92800000000000005</v>
      </c>
      <c r="AC19" s="474">
        <v>0.92600000000000005</v>
      </c>
      <c r="AD19" s="474">
        <v>0.91300000000000003</v>
      </c>
      <c r="AE19" s="474">
        <v>0.90600000000000003</v>
      </c>
      <c r="AF19" s="474">
        <v>0.89700000000000002</v>
      </c>
      <c r="AG19" s="474">
        <v>0.89</v>
      </c>
      <c r="AH19" s="474">
        <v>0.88500000000000001</v>
      </c>
      <c r="AI19" s="474">
        <v>0.88400000000000001</v>
      </c>
      <c r="AJ19" s="474">
        <v>0.878</v>
      </c>
      <c r="AK19" s="474">
        <v>0.872</v>
      </c>
      <c r="AL19" s="474">
        <v>0.86199999999999999</v>
      </c>
      <c r="AM19" s="474">
        <v>0.77400000000000002</v>
      </c>
      <c r="AN19" s="474">
        <v>0.84599999999999997</v>
      </c>
      <c r="AO19" s="474">
        <v>0.84399999999999997</v>
      </c>
      <c r="AP19" s="474">
        <v>0.77700000000000002</v>
      </c>
      <c r="AQ19" s="474">
        <v>0.82499999999999996</v>
      </c>
      <c r="AR19" s="474">
        <v>0.81399999999999995</v>
      </c>
      <c r="AS19" s="474">
        <v>0.81499999999999995</v>
      </c>
      <c r="AT19" s="474">
        <v>0.81599999999999995</v>
      </c>
      <c r="AU19" s="474">
        <v>0.81699999999999995</v>
      </c>
      <c r="AV19" s="474">
        <v>0.81899999999999995</v>
      </c>
      <c r="AW19" s="474">
        <v>0.82</v>
      </c>
      <c r="AX19" s="474">
        <v>0.82099999999999995</v>
      </c>
      <c r="AY19" s="478" t="s">
        <v>1371</v>
      </c>
      <c r="AZ19" s="478" t="s">
        <v>1371</v>
      </c>
      <c r="BA19" s="478" t="s">
        <v>1371</v>
      </c>
      <c r="BB19" s="478" t="s">
        <v>1371</v>
      </c>
      <c r="BC19" s="478" t="s">
        <v>1371</v>
      </c>
      <c r="BD19" s="478" t="s">
        <v>1371</v>
      </c>
      <c r="BE19" s="478" t="s">
        <v>1371</v>
      </c>
      <c r="BF19" s="478" t="s">
        <v>1371</v>
      </c>
      <c r="BG19" s="478" t="s">
        <v>1371</v>
      </c>
      <c r="BH19" s="478" t="s">
        <v>1371</v>
      </c>
      <c r="BI19" s="478" t="s">
        <v>1371</v>
      </c>
      <c r="BJ19" s="647" t="s">
        <v>1371</v>
      </c>
      <c r="BK19" s="647" t="s">
        <v>1371</v>
      </c>
      <c r="BL19" s="647" t="s">
        <v>1371</v>
      </c>
      <c r="BM19" s="647" t="s">
        <v>1371</v>
      </c>
      <c r="BN19" s="647" t="s">
        <v>1371</v>
      </c>
      <c r="BO19" s="647" t="s">
        <v>1371</v>
      </c>
      <c r="BP19" s="647" t="s">
        <v>1371</v>
      </c>
      <c r="BQ19" s="647" t="s">
        <v>1371</v>
      </c>
      <c r="BR19" s="647" t="s">
        <v>1371</v>
      </c>
      <c r="BS19" s="647" t="s">
        <v>1371</v>
      </c>
      <c r="BT19" s="647" t="s">
        <v>1371</v>
      </c>
      <c r="BU19" s="647" t="s">
        <v>1371</v>
      </c>
      <c r="BV19" s="647" t="s">
        <v>1371</v>
      </c>
    </row>
    <row r="20" spans="1:74" ht="11.05" customHeight="1" x14ac:dyDescent="0.2">
      <c r="A20" s="275" t="s">
        <v>1360</v>
      </c>
      <c r="B20" s="577" t="s">
        <v>1361</v>
      </c>
      <c r="C20" s="474">
        <v>10.247999999999999</v>
      </c>
      <c r="D20" s="474">
        <v>9.1750000000000007</v>
      </c>
      <c r="E20" s="474">
        <v>10.557</v>
      </c>
      <c r="F20" s="474">
        <v>10.683</v>
      </c>
      <c r="G20" s="474">
        <v>10.689</v>
      </c>
      <c r="H20" s="474">
        <v>10.961</v>
      </c>
      <c r="I20" s="474">
        <v>11.423999999999999</v>
      </c>
      <c r="J20" s="474">
        <v>11.348000000000001</v>
      </c>
      <c r="K20" s="474">
        <v>11.723000000000001</v>
      </c>
      <c r="L20" s="474">
        <v>11.913</v>
      </c>
      <c r="M20" s="474">
        <v>12.359</v>
      </c>
      <c r="N20" s="474">
        <v>12.547000000000001</v>
      </c>
      <c r="O20" s="474">
        <v>12.419</v>
      </c>
      <c r="P20" s="474">
        <v>12.48</v>
      </c>
      <c r="Q20" s="474">
        <v>12.282999999999999</v>
      </c>
      <c r="R20" s="474">
        <v>12.808</v>
      </c>
      <c r="S20" s="474">
        <v>13.244999999999999</v>
      </c>
      <c r="T20" s="474">
        <v>13.227</v>
      </c>
      <c r="U20" s="474">
        <v>13.239000000000001</v>
      </c>
      <c r="V20" s="474">
        <v>13.468</v>
      </c>
      <c r="W20" s="474">
        <v>13.897</v>
      </c>
      <c r="X20" s="474">
        <v>14.292999999999999</v>
      </c>
      <c r="Y20" s="474">
        <v>14.478999999999999</v>
      </c>
      <c r="Z20" s="474">
        <v>14.343</v>
      </c>
      <c r="AA20" s="474">
        <v>14.385999999999999</v>
      </c>
      <c r="AB20" s="474">
        <v>14.782999999999999</v>
      </c>
      <c r="AC20" s="474">
        <v>14.571</v>
      </c>
      <c r="AD20" s="474">
        <v>14.637</v>
      </c>
      <c r="AE20" s="474">
        <v>15.212999999999999</v>
      </c>
      <c r="AF20" s="474">
        <v>14.516999999999999</v>
      </c>
      <c r="AG20" s="474">
        <v>14.661</v>
      </c>
      <c r="AH20" s="474">
        <v>14.656000000000001</v>
      </c>
      <c r="AI20" s="474">
        <v>14.568</v>
      </c>
      <c r="AJ20" s="474">
        <v>14.414999999999999</v>
      </c>
      <c r="AK20" s="474">
        <v>14.32</v>
      </c>
      <c r="AL20" s="474">
        <v>13.856</v>
      </c>
      <c r="AM20" s="474">
        <v>13.773999999999999</v>
      </c>
      <c r="AN20" s="474">
        <v>13.967000000000001</v>
      </c>
      <c r="AO20" s="474">
        <v>13.316000000000001</v>
      </c>
      <c r="AP20" s="474">
        <v>12.458</v>
      </c>
      <c r="AQ20" s="474">
        <v>11.974</v>
      </c>
      <c r="AR20" s="474">
        <v>12.029</v>
      </c>
      <c r="AS20" s="474">
        <v>12.058</v>
      </c>
      <c r="AT20" s="474">
        <v>12.534000000000001</v>
      </c>
      <c r="AU20" s="474">
        <v>12.205</v>
      </c>
      <c r="AV20" s="474">
        <v>12.62</v>
      </c>
      <c r="AW20" s="474">
        <v>12.702</v>
      </c>
      <c r="AX20" s="474">
        <v>12.634</v>
      </c>
      <c r="AY20" s="478" t="s">
        <v>1371</v>
      </c>
      <c r="AZ20" s="478" t="s">
        <v>1371</v>
      </c>
      <c r="BA20" s="478" t="s">
        <v>1371</v>
      </c>
      <c r="BB20" s="478" t="s">
        <v>1371</v>
      </c>
      <c r="BC20" s="478" t="s">
        <v>1371</v>
      </c>
      <c r="BD20" s="478" t="s">
        <v>1371</v>
      </c>
      <c r="BE20" s="478" t="s">
        <v>1371</v>
      </c>
      <c r="BF20" s="478" t="s">
        <v>1371</v>
      </c>
      <c r="BG20" s="478" t="s">
        <v>1371</v>
      </c>
      <c r="BH20" s="478" t="s">
        <v>1371</v>
      </c>
      <c r="BI20" s="478" t="s">
        <v>1371</v>
      </c>
      <c r="BJ20" s="647" t="s">
        <v>1371</v>
      </c>
      <c r="BK20" s="647" t="s">
        <v>1371</v>
      </c>
      <c r="BL20" s="647" t="s">
        <v>1371</v>
      </c>
      <c r="BM20" s="647" t="s">
        <v>1371</v>
      </c>
      <c r="BN20" s="647" t="s">
        <v>1371</v>
      </c>
      <c r="BO20" s="647" t="s">
        <v>1371</v>
      </c>
      <c r="BP20" s="647" t="s">
        <v>1371</v>
      </c>
      <c r="BQ20" s="647" t="s">
        <v>1371</v>
      </c>
      <c r="BR20" s="647" t="s">
        <v>1371</v>
      </c>
      <c r="BS20" s="647" t="s">
        <v>1371</v>
      </c>
      <c r="BT20" s="647" t="s">
        <v>1371</v>
      </c>
      <c r="BU20" s="647" t="s">
        <v>1371</v>
      </c>
      <c r="BV20" s="647" t="s">
        <v>1371</v>
      </c>
    </row>
    <row r="21" spans="1:74" ht="11.05" customHeight="1" x14ac:dyDescent="0.2">
      <c r="A21" s="275" t="s">
        <v>1362</v>
      </c>
      <c r="B21" s="577" t="s">
        <v>1363</v>
      </c>
      <c r="C21" s="474">
        <v>25.456</v>
      </c>
      <c r="D21" s="474">
        <v>25.103000000000002</v>
      </c>
      <c r="E21" s="474">
        <v>24.975000000000001</v>
      </c>
      <c r="F21" s="474">
        <v>25</v>
      </c>
      <c r="G21" s="474">
        <v>24.925999999999998</v>
      </c>
      <c r="H21" s="474">
        <v>25.021999999999998</v>
      </c>
      <c r="I21" s="474">
        <v>24.908000000000001</v>
      </c>
      <c r="J21" s="474">
        <v>25.599</v>
      </c>
      <c r="K21" s="474">
        <v>25.542999999999999</v>
      </c>
      <c r="L21" s="474">
        <v>25.591000000000001</v>
      </c>
      <c r="M21" s="474">
        <v>26.07</v>
      </c>
      <c r="N21" s="474">
        <v>26.556000000000001</v>
      </c>
      <c r="O21" s="474">
        <v>25.736999999999998</v>
      </c>
      <c r="P21" s="474">
        <v>25.122</v>
      </c>
      <c r="Q21" s="474">
        <v>25.126999999999999</v>
      </c>
      <c r="R21" s="474">
        <v>25.241</v>
      </c>
      <c r="S21" s="474">
        <v>25.579000000000001</v>
      </c>
      <c r="T21" s="474">
        <v>25.574999999999999</v>
      </c>
      <c r="U21" s="474">
        <v>25.952000000000002</v>
      </c>
      <c r="V21" s="474">
        <v>25.722999999999999</v>
      </c>
      <c r="W21" s="474">
        <v>25.771999999999998</v>
      </c>
      <c r="X21" s="474">
        <v>25.638999999999999</v>
      </c>
      <c r="Y21" s="474">
        <v>25.762</v>
      </c>
      <c r="Z21" s="474">
        <v>25.221</v>
      </c>
      <c r="AA21" s="474">
        <v>26.201000000000001</v>
      </c>
      <c r="AB21" s="474">
        <v>25.849</v>
      </c>
      <c r="AC21" s="474">
        <v>26.081</v>
      </c>
      <c r="AD21" s="474">
        <v>25.89</v>
      </c>
      <c r="AE21" s="474">
        <v>26.196999999999999</v>
      </c>
      <c r="AF21" s="474">
        <v>26.524999999999999</v>
      </c>
      <c r="AG21" s="474">
        <v>26.535</v>
      </c>
      <c r="AH21" s="474">
        <v>26.571999999999999</v>
      </c>
      <c r="AI21" s="474">
        <v>26.268000000000001</v>
      </c>
      <c r="AJ21" s="474">
        <v>26.632000000000001</v>
      </c>
      <c r="AK21" s="474">
        <v>27.666</v>
      </c>
      <c r="AL21" s="474">
        <v>27.821000000000002</v>
      </c>
      <c r="AM21" s="474">
        <v>27.262</v>
      </c>
      <c r="AN21" s="474">
        <v>27.067</v>
      </c>
      <c r="AO21" s="474">
        <v>25.378</v>
      </c>
      <c r="AP21" s="474">
        <v>25.492000000000001</v>
      </c>
      <c r="AQ21" s="474">
        <v>25.291</v>
      </c>
      <c r="AR21" s="474">
        <v>26.068999999999999</v>
      </c>
      <c r="AS21" s="474">
        <v>27.068000000000001</v>
      </c>
      <c r="AT21" s="474">
        <v>26.273</v>
      </c>
      <c r="AU21" s="474">
        <v>26.367000000000001</v>
      </c>
      <c r="AV21" s="474">
        <v>26.46</v>
      </c>
      <c r="AW21" s="474">
        <v>26.555</v>
      </c>
      <c r="AX21" s="474">
        <v>26.649000000000001</v>
      </c>
      <c r="AY21" s="478" t="s">
        <v>1371</v>
      </c>
      <c r="AZ21" s="478" t="s">
        <v>1371</v>
      </c>
      <c r="BA21" s="478" t="s">
        <v>1371</v>
      </c>
      <c r="BB21" s="478" t="s">
        <v>1371</v>
      </c>
      <c r="BC21" s="478" t="s">
        <v>1371</v>
      </c>
      <c r="BD21" s="478" t="s">
        <v>1371</v>
      </c>
      <c r="BE21" s="478" t="s">
        <v>1371</v>
      </c>
      <c r="BF21" s="478" t="s">
        <v>1371</v>
      </c>
      <c r="BG21" s="478" t="s">
        <v>1371</v>
      </c>
      <c r="BH21" s="478" t="s">
        <v>1371</v>
      </c>
      <c r="BI21" s="478" t="s">
        <v>1371</v>
      </c>
      <c r="BJ21" s="647" t="s">
        <v>1371</v>
      </c>
      <c r="BK21" s="647" t="s">
        <v>1371</v>
      </c>
      <c r="BL21" s="647" t="s">
        <v>1371</v>
      </c>
      <c r="BM21" s="647" t="s">
        <v>1371</v>
      </c>
      <c r="BN21" s="647" t="s">
        <v>1371</v>
      </c>
      <c r="BO21" s="647" t="s">
        <v>1371</v>
      </c>
      <c r="BP21" s="647" t="s">
        <v>1371</v>
      </c>
      <c r="BQ21" s="647" t="s">
        <v>1371</v>
      </c>
      <c r="BR21" s="647" t="s">
        <v>1371</v>
      </c>
      <c r="BS21" s="647" t="s">
        <v>1371</v>
      </c>
      <c r="BT21" s="647" t="s">
        <v>1371</v>
      </c>
      <c r="BU21" s="647" t="s">
        <v>1371</v>
      </c>
      <c r="BV21" s="647" t="s">
        <v>1371</v>
      </c>
    </row>
    <row r="22" spans="1:74" ht="11.05" customHeight="1" x14ac:dyDescent="0.2">
      <c r="A22" s="275" t="s">
        <v>1364</v>
      </c>
      <c r="B22" s="577" t="s">
        <v>1343</v>
      </c>
      <c r="C22" s="474">
        <v>2.1789999999999998</v>
      </c>
      <c r="D22" s="474">
        <v>1.7749999999999999</v>
      </c>
      <c r="E22" s="474">
        <v>2.1360000000000001</v>
      </c>
      <c r="F22" s="474">
        <v>2.1379999999999999</v>
      </c>
      <c r="G22" s="474">
        <v>2.1459999999999999</v>
      </c>
      <c r="H22" s="474">
        <v>2.1120000000000001</v>
      </c>
      <c r="I22" s="474">
        <v>2.153</v>
      </c>
      <c r="J22" s="474">
        <v>2.1469999999999998</v>
      </c>
      <c r="K22" s="474">
        <v>2.254</v>
      </c>
      <c r="L22" s="474">
        <v>2.2959999999999998</v>
      </c>
      <c r="M22" s="474">
        <v>2.2679999999999998</v>
      </c>
      <c r="N22" s="474">
        <v>2.2679999999999998</v>
      </c>
      <c r="O22" s="474">
        <v>2.1989999999999998</v>
      </c>
      <c r="P22" s="474">
        <v>2.2469999999999999</v>
      </c>
      <c r="Q22" s="474">
        <v>2.3239999999999998</v>
      </c>
      <c r="R22" s="474">
        <v>2.355</v>
      </c>
      <c r="S22" s="474">
        <v>2.383</v>
      </c>
      <c r="T22" s="474">
        <v>2.4460000000000002</v>
      </c>
      <c r="U22" s="474">
        <v>2.4580000000000002</v>
      </c>
      <c r="V22" s="474">
        <v>2.4039999999999999</v>
      </c>
      <c r="W22" s="474">
        <v>2.52</v>
      </c>
      <c r="X22" s="474">
        <v>2.5840000000000001</v>
      </c>
      <c r="Y22" s="474">
        <v>2.48</v>
      </c>
      <c r="Z22" s="474">
        <v>2.4279999999999999</v>
      </c>
      <c r="AA22" s="474">
        <v>2.4870000000000001</v>
      </c>
      <c r="AB22" s="474">
        <v>2.4729999999999999</v>
      </c>
      <c r="AC22" s="474">
        <v>2.476</v>
      </c>
      <c r="AD22" s="474">
        <v>2.496</v>
      </c>
      <c r="AE22" s="474">
        <v>2.5379999999999998</v>
      </c>
      <c r="AF22" s="474">
        <v>2.41</v>
      </c>
      <c r="AG22" s="474">
        <v>2.4180000000000001</v>
      </c>
      <c r="AH22" s="474">
        <v>2.351</v>
      </c>
      <c r="AI22" s="474">
        <v>2.5049999999999999</v>
      </c>
      <c r="AJ22" s="474">
        <v>2.415</v>
      </c>
      <c r="AK22" s="474">
        <v>2.383</v>
      </c>
      <c r="AL22" s="474">
        <v>2.456</v>
      </c>
      <c r="AM22" s="474">
        <v>2.379</v>
      </c>
      <c r="AN22" s="474">
        <v>2.504</v>
      </c>
      <c r="AO22" s="474">
        <v>2.3540000000000001</v>
      </c>
      <c r="AP22" s="474">
        <v>2.371</v>
      </c>
      <c r="AQ22" s="474">
        <v>2.351</v>
      </c>
      <c r="AR22" s="474">
        <v>2.2999999999999998</v>
      </c>
      <c r="AS22" s="474">
        <v>2.29</v>
      </c>
      <c r="AT22" s="474">
        <v>2.2890000000000001</v>
      </c>
      <c r="AU22" s="474">
        <v>2.2879999999999998</v>
      </c>
      <c r="AV22" s="474">
        <v>2.2869999999999999</v>
      </c>
      <c r="AW22" s="474">
        <v>2.286</v>
      </c>
      <c r="AX22" s="474">
        <v>2.2850000000000001</v>
      </c>
      <c r="AY22" s="478" t="s">
        <v>1371</v>
      </c>
      <c r="AZ22" s="478" t="s">
        <v>1371</v>
      </c>
      <c r="BA22" s="478" t="s">
        <v>1371</v>
      </c>
      <c r="BB22" s="478" t="s">
        <v>1371</v>
      </c>
      <c r="BC22" s="478" t="s">
        <v>1371</v>
      </c>
      <c r="BD22" s="478" t="s">
        <v>1371</v>
      </c>
      <c r="BE22" s="478" t="s">
        <v>1371</v>
      </c>
      <c r="BF22" s="478" t="s">
        <v>1371</v>
      </c>
      <c r="BG22" s="478" t="s">
        <v>1371</v>
      </c>
      <c r="BH22" s="478" t="s">
        <v>1371</v>
      </c>
      <c r="BI22" s="478" t="s">
        <v>1371</v>
      </c>
      <c r="BJ22" s="647" t="s">
        <v>1371</v>
      </c>
      <c r="BK22" s="647" t="s">
        <v>1371</v>
      </c>
      <c r="BL22" s="647" t="s">
        <v>1371</v>
      </c>
      <c r="BM22" s="647" t="s">
        <v>1371</v>
      </c>
      <c r="BN22" s="647" t="s">
        <v>1371</v>
      </c>
      <c r="BO22" s="647" t="s">
        <v>1371</v>
      </c>
      <c r="BP22" s="647" t="s">
        <v>1371</v>
      </c>
      <c r="BQ22" s="647" t="s">
        <v>1371</v>
      </c>
      <c r="BR22" s="647" t="s">
        <v>1371</v>
      </c>
      <c r="BS22" s="647" t="s">
        <v>1371</v>
      </c>
      <c r="BT22" s="647" t="s">
        <v>1371</v>
      </c>
      <c r="BU22" s="647" t="s">
        <v>1371</v>
      </c>
      <c r="BV22" s="647" t="s">
        <v>1371</v>
      </c>
    </row>
    <row r="23" spans="1:74" ht="11.05" customHeight="1" x14ac:dyDescent="0.2">
      <c r="A23" s="275" t="s">
        <v>1365</v>
      </c>
      <c r="B23" s="577" t="s">
        <v>1345</v>
      </c>
      <c r="C23" s="474">
        <v>2.4990000000000001</v>
      </c>
      <c r="D23" s="474">
        <v>2.464</v>
      </c>
      <c r="E23" s="474">
        <v>2.464</v>
      </c>
      <c r="F23" s="474">
        <v>2.6059999999999999</v>
      </c>
      <c r="G23" s="474">
        <v>2.66</v>
      </c>
      <c r="H23" s="474">
        <v>2.6160000000000001</v>
      </c>
      <c r="I23" s="474">
        <v>2.641</v>
      </c>
      <c r="J23" s="474">
        <v>2.6030000000000002</v>
      </c>
      <c r="K23" s="474">
        <v>2.597</v>
      </c>
      <c r="L23" s="474">
        <v>2.6419999999999999</v>
      </c>
      <c r="M23" s="474">
        <v>2.6120000000000001</v>
      </c>
      <c r="N23" s="474">
        <v>2.6040000000000001</v>
      </c>
      <c r="O23" s="474">
        <v>2.4809999999999999</v>
      </c>
      <c r="P23" s="474">
        <v>2.5129999999999999</v>
      </c>
      <c r="Q23" s="474">
        <v>2.5720000000000001</v>
      </c>
      <c r="R23" s="474">
        <v>2.5720000000000001</v>
      </c>
      <c r="S23" s="474">
        <v>2.5270000000000001</v>
      </c>
      <c r="T23" s="474">
        <v>2.5059999999999998</v>
      </c>
      <c r="U23" s="474">
        <v>2.524</v>
      </c>
      <c r="V23" s="474">
        <v>2.5670000000000002</v>
      </c>
      <c r="W23" s="474">
        <v>2.5760000000000001</v>
      </c>
      <c r="X23" s="474">
        <v>2.5760000000000001</v>
      </c>
      <c r="Y23" s="474">
        <v>2.5859999999999999</v>
      </c>
      <c r="Z23" s="474">
        <v>2.4329999999999998</v>
      </c>
      <c r="AA23" s="474">
        <v>2.5409999999999999</v>
      </c>
      <c r="AB23" s="474">
        <v>2.528</v>
      </c>
      <c r="AC23" s="474">
        <v>2.5569999999999999</v>
      </c>
      <c r="AD23" s="474">
        <v>2.573</v>
      </c>
      <c r="AE23" s="474">
        <v>2.59</v>
      </c>
      <c r="AF23" s="474">
        <v>2.629</v>
      </c>
      <c r="AG23" s="474">
        <v>2.6440000000000001</v>
      </c>
      <c r="AH23" s="474">
        <v>2.7</v>
      </c>
      <c r="AI23" s="474">
        <v>2.6890000000000001</v>
      </c>
      <c r="AJ23" s="474">
        <v>2.72</v>
      </c>
      <c r="AK23" s="474">
        <v>2.7730000000000001</v>
      </c>
      <c r="AL23" s="474">
        <v>2.8039999999999998</v>
      </c>
      <c r="AM23" s="474">
        <v>2.6640000000000001</v>
      </c>
      <c r="AN23" s="474">
        <v>2.8180000000000001</v>
      </c>
      <c r="AO23" s="474">
        <v>2.8570000000000002</v>
      </c>
      <c r="AP23" s="474">
        <v>2.7789999999999999</v>
      </c>
      <c r="AQ23" s="474">
        <v>2.7850000000000001</v>
      </c>
      <c r="AR23" s="474">
        <v>2.7549999999999999</v>
      </c>
      <c r="AS23" s="474">
        <v>2.77</v>
      </c>
      <c r="AT23" s="474">
        <v>2.766</v>
      </c>
      <c r="AU23" s="474">
        <v>2.7770000000000001</v>
      </c>
      <c r="AV23" s="474">
        <v>2.7890000000000001</v>
      </c>
      <c r="AW23" s="474">
        <v>2.8</v>
      </c>
      <c r="AX23" s="474">
        <v>2.8109999999999999</v>
      </c>
      <c r="AY23" s="478" t="s">
        <v>1371</v>
      </c>
      <c r="AZ23" s="478" t="s">
        <v>1371</v>
      </c>
      <c r="BA23" s="478" t="s">
        <v>1371</v>
      </c>
      <c r="BB23" s="478" t="s">
        <v>1371</v>
      </c>
      <c r="BC23" s="478" t="s">
        <v>1371</v>
      </c>
      <c r="BD23" s="478" t="s">
        <v>1371</v>
      </c>
      <c r="BE23" s="478" t="s">
        <v>1371</v>
      </c>
      <c r="BF23" s="478" t="s">
        <v>1371</v>
      </c>
      <c r="BG23" s="478" t="s">
        <v>1371</v>
      </c>
      <c r="BH23" s="478" t="s">
        <v>1371</v>
      </c>
      <c r="BI23" s="478" t="s">
        <v>1371</v>
      </c>
      <c r="BJ23" s="647" t="s">
        <v>1371</v>
      </c>
      <c r="BK23" s="647" t="s">
        <v>1371</v>
      </c>
      <c r="BL23" s="647" t="s">
        <v>1371</v>
      </c>
      <c r="BM23" s="647" t="s">
        <v>1371</v>
      </c>
      <c r="BN23" s="647" t="s">
        <v>1371</v>
      </c>
      <c r="BO23" s="647" t="s">
        <v>1371</v>
      </c>
      <c r="BP23" s="647" t="s">
        <v>1371</v>
      </c>
      <c r="BQ23" s="647" t="s">
        <v>1371</v>
      </c>
      <c r="BR23" s="647" t="s">
        <v>1371</v>
      </c>
      <c r="BS23" s="647" t="s">
        <v>1371</v>
      </c>
      <c r="BT23" s="647" t="s">
        <v>1371</v>
      </c>
      <c r="BU23" s="647" t="s">
        <v>1371</v>
      </c>
      <c r="BV23" s="647" t="s">
        <v>1371</v>
      </c>
    </row>
    <row r="24" spans="1:74" ht="11.05" customHeight="1" x14ac:dyDescent="0.2">
      <c r="A24" s="275" t="s">
        <v>1366</v>
      </c>
      <c r="B24" s="577" t="s">
        <v>1347</v>
      </c>
      <c r="C24" s="474">
        <v>11.231999999999999</v>
      </c>
      <c r="D24" s="474">
        <v>9.5630000000000006</v>
      </c>
      <c r="E24" s="474">
        <v>10.983000000000001</v>
      </c>
      <c r="F24" s="474">
        <v>12.125</v>
      </c>
      <c r="G24" s="474">
        <v>12.000999999999999</v>
      </c>
      <c r="H24" s="474">
        <v>12.226000000000001</v>
      </c>
      <c r="I24" s="474">
        <v>12.484999999999999</v>
      </c>
      <c r="J24" s="474">
        <v>12.69</v>
      </c>
      <c r="K24" s="474">
        <v>13.238</v>
      </c>
      <c r="L24" s="474">
        <v>13.417999999999999</v>
      </c>
      <c r="M24" s="474">
        <v>13.585000000000001</v>
      </c>
      <c r="N24" s="474">
        <v>13.189</v>
      </c>
      <c r="O24" s="474">
        <v>12.975</v>
      </c>
      <c r="P24" s="474">
        <v>13.170999999999999</v>
      </c>
      <c r="Q24" s="474">
        <v>13.574</v>
      </c>
      <c r="R24" s="474">
        <v>14.265000000000001</v>
      </c>
      <c r="S24" s="474">
        <v>14.231</v>
      </c>
      <c r="T24" s="474">
        <v>14.227</v>
      </c>
      <c r="U24" s="474">
        <v>14.416</v>
      </c>
      <c r="V24" s="474">
        <v>14.680999999999999</v>
      </c>
      <c r="W24" s="474">
        <v>15.093</v>
      </c>
      <c r="X24" s="474">
        <v>15.154999999999999</v>
      </c>
      <c r="Y24" s="474">
        <v>15.167999999999999</v>
      </c>
      <c r="Z24" s="474">
        <v>14.987</v>
      </c>
      <c r="AA24" s="474">
        <v>15.278</v>
      </c>
      <c r="AB24" s="474">
        <v>15.471</v>
      </c>
      <c r="AC24" s="474">
        <v>15.815</v>
      </c>
      <c r="AD24" s="474">
        <v>16.238</v>
      </c>
      <c r="AE24" s="474">
        <v>16.125</v>
      </c>
      <c r="AF24" s="474">
        <v>16.059000000000001</v>
      </c>
      <c r="AG24" s="474">
        <v>16.248999999999999</v>
      </c>
      <c r="AH24" s="474">
        <v>16.587</v>
      </c>
      <c r="AI24" s="474">
        <v>16.940999999999999</v>
      </c>
      <c r="AJ24" s="474">
        <v>16.756</v>
      </c>
      <c r="AK24" s="474">
        <v>17.239000000000001</v>
      </c>
      <c r="AL24" s="474">
        <v>17.449000000000002</v>
      </c>
      <c r="AM24" s="474">
        <v>16.861999999999998</v>
      </c>
      <c r="AN24" s="474">
        <v>17.553000000000001</v>
      </c>
      <c r="AO24" s="474">
        <v>17.742999999999999</v>
      </c>
      <c r="AP24" s="474">
        <v>18.044</v>
      </c>
      <c r="AQ24" s="474">
        <v>17.829999999999998</v>
      </c>
      <c r="AR24" s="474">
        <v>18.321999999999999</v>
      </c>
      <c r="AS24" s="474">
        <v>18.702000000000002</v>
      </c>
      <c r="AT24" s="474">
        <v>18.965</v>
      </c>
      <c r="AU24" s="474">
        <v>19.236000000000001</v>
      </c>
      <c r="AV24" s="474">
        <v>19.401</v>
      </c>
      <c r="AW24" s="474">
        <v>19.526</v>
      </c>
      <c r="AX24" s="474">
        <v>19.594999999999999</v>
      </c>
      <c r="AY24" s="478" t="s">
        <v>1371</v>
      </c>
      <c r="AZ24" s="478" t="s">
        <v>1371</v>
      </c>
      <c r="BA24" s="478" t="s">
        <v>1371</v>
      </c>
      <c r="BB24" s="478" t="s">
        <v>1371</v>
      </c>
      <c r="BC24" s="478" t="s">
        <v>1371</v>
      </c>
      <c r="BD24" s="478" t="s">
        <v>1371</v>
      </c>
      <c r="BE24" s="478" t="s">
        <v>1371</v>
      </c>
      <c r="BF24" s="478" t="s">
        <v>1371</v>
      </c>
      <c r="BG24" s="478" t="s">
        <v>1371</v>
      </c>
      <c r="BH24" s="478" t="s">
        <v>1371</v>
      </c>
      <c r="BI24" s="478" t="s">
        <v>1371</v>
      </c>
      <c r="BJ24" s="647" t="s">
        <v>1371</v>
      </c>
      <c r="BK24" s="647" t="s">
        <v>1371</v>
      </c>
      <c r="BL24" s="647" t="s">
        <v>1371</v>
      </c>
      <c r="BM24" s="647" t="s">
        <v>1371</v>
      </c>
      <c r="BN24" s="647" t="s">
        <v>1371</v>
      </c>
      <c r="BO24" s="647" t="s">
        <v>1371</v>
      </c>
      <c r="BP24" s="647" t="s">
        <v>1371</v>
      </c>
      <c r="BQ24" s="647" t="s">
        <v>1371</v>
      </c>
      <c r="BR24" s="647" t="s">
        <v>1371</v>
      </c>
      <c r="BS24" s="647" t="s">
        <v>1371</v>
      </c>
      <c r="BT24" s="647" t="s">
        <v>1371</v>
      </c>
      <c r="BU24" s="647" t="s">
        <v>1371</v>
      </c>
      <c r="BV24" s="647" t="s">
        <v>1371</v>
      </c>
    </row>
    <row r="25" spans="1:74" ht="11.05" customHeight="1" x14ac:dyDescent="0.2">
      <c r="A25" s="275" t="s">
        <v>1367</v>
      </c>
      <c r="B25" s="577" t="s">
        <v>1368</v>
      </c>
      <c r="C25" s="474">
        <v>6.66</v>
      </c>
      <c r="D25" s="474">
        <v>6.9240000000000004</v>
      </c>
      <c r="E25" s="474">
        <v>7.09</v>
      </c>
      <c r="F25" s="474">
        <v>6.5810000000000004</v>
      </c>
      <c r="G25" s="474">
        <v>6.7969999999999997</v>
      </c>
      <c r="H25" s="474">
        <v>6.9790000000000001</v>
      </c>
      <c r="I25" s="474">
        <v>6.5789999999999997</v>
      </c>
      <c r="J25" s="474">
        <v>6.7110000000000003</v>
      </c>
      <c r="K25" s="474">
        <v>6.7539999999999996</v>
      </c>
      <c r="L25" s="474">
        <v>6.8869999999999996</v>
      </c>
      <c r="M25" s="474">
        <v>7.0890000000000004</v>
      </c>
      <c r="N25" s="474">
        <v>7.1749999999999998</v>
      </c>
      <c r="O25" s="474">
        <v>6.6970000000000001</v>
      </c>
      <c r="P25" s="474">
        <v>6.8890000000000002</v>
      </c>
      <c r="Q25" s="474">
        <v>6.968</v>
      </c>
      <c r="R25" s="474">
        <v>6.62</v>
      </c>
      <c r="S25" s="474">
        <v>6.7830000000000004</v>
      </c>
      <c r="T25" s="474">
        <v>7.0010000000000003</v>
      </c>
      <c r="U25" s="474">
        <v>6.6959999999999997</v>
      </c>
      <c r="V25" s="474">
        <v>6.95</v>
      </c>
      <c r="W25" s="474">
        <v>7.08</v>
      </c>
      <c r="X25" s="474">
        <v>6.6539999999999999</v>
      </c>
      <c r="Y25" s="474">
        <v>7.016</v>
      </c>
      <c r="Z25" s="474">
        <v>7.4279999999999999</v>
      </c>
      <c r="AA25" s="474">
        <v>7.0220000000000002</v>
      </c>
      <c r="AB25" s="474">
        <v>7.1790000000000003</v>
      </c>
      <c r="AC25" s="474">
        <v>7.2089999999999996</v>
      </c>
      <c r="AD25" s="474">
        <v>6.625</v>
      </c>
      <c r="AE25" s="474">
        <v>6.8869999999999996</v>
      </c>
      <c r="AF25" s="474">
        <v>6.9390000000000001</v>
      </c>
      <c r="AG25" s="474">
        <v>6.7489999999999997</v>
      </c>
      <c r="AH25" s="474">
        <v>6.8239999999999998</v>
      </c>
      <c r="AI25" s="474">
        <v>6.806</v>
      </c>
      <c r="AJ25" s="474">
        <v>6.3970000000000002</v>
      </c>
      <c r="AK25" s="474">
        <v>6.5519999999999996</v>
      </c>
      <c r="AL25" s="474">
        <v>6.68</v>
      </c>
      <c r="AM25" s="474">
        <v>6.399</v>
      </c>
      <c r="AN25" s="474">
        <v>6.5359999999999996</v>
      </c>
      <c r="AO25" s="474">
        <v>6.5259999999999998</v>
      </c>
      <c r="AP25" s="474">
        <v>6.4640000000000004</v>
      </c>
      <c r="AQ25" s="474">
        <v>6.6050000000000004</v>
      </c>
      <c r="AR25" s="474">
        <v>6.6639999999999997</v>
      </c>
      <c r="AS25" s="474">
        <v>6.6639999999999997</v>
      </c>
      <c r="AT25" s="474">
        <v>6.6630000000000003</v>
      </c>
      <c r="AU25" s="474">
        <v>6.6630000000000003</v>
      </c>
      <c r="AV25" s="474">
        <v>6.6630000000000003</v>
      </c>
      <c r="AW25" s="474">
        <v>6.6630000000000003</v>
      </c>
      <c r="AX25" s="474">
        <v>6.6619999999999999</v>
      </c>
      <c r="AY25" s="478" t="s">
        <v>1371</v>
      </c>
      <c r="AZ25" s="478" t="s">
        <v>1371</v>
      </c>
      <c r="BA25" s="478" t="s">
        <v>1371</v>
      </c>
      <c r="BB25" s="478" t="s">
        <v>1371</v>
      </c>
      <c r="BC25" s="478" t="s">
        <v>1371</v>
      </c>
      <c r="BD25" s="478" t="s">
        <v>1371</v>
      </c>
      <c r="BE25" s="478" t="s">
        <v>1371</v>
      </c>
      <c r="BF25" s="478" t="s">
        <v>1371</v>
      </c>
      <c r="BG25" s="478" t="s">
        <v>1371</v>
      </c>
      <c r="BH25" s="478" t="s">
        <v>1371</v>
      </c>
      <c r="BI25" s="478" t="s">
        <v>1371</v>
      </c>
      <c r="BJ25" s="647" t="s">
        <v>1371</v>
      </c>
      <c r="BK25" s="647" t="s">
        <v>1371</v>
      </c>
      <c r="BL25" s="647" t="s">
        <v>1371</v>
      </c>
      <c r="BM25" s="647" t="s">
        <v>1371</v>
      </c>
      <c r="BN25" s="647" t="s">
        <v>1371</v>
      </c>
      <c r="BO25" s="647" t="s">
        <v>1371</v>
      </c>
      <c r="BP25" s="647" t="s">
        <v>1371</v>
      </c>
      <c r="BQ25" s="647" t="s">
        <v>1371</v>
      </c>
      <c r="BR25" s="647" t="s">
        <v>1371</v>
      </c>
      <c r="BS25" s="647" t="s">
        <v>1371</v>
      </c>
      <c r="BT25" s="647" t="s">
        <v>1371</v>
      </c>
      <c r="BU25" s="647" t="s">
        <v>1371</v>
      </c>
      <c r="BV25" s="647" t="s">
        <v>1371</v>
      </c>
    </row>
    <row r="26" spans="1:74" ht="11.05" customHeight="1" x14ac:dyDescent="0.2">
      <c r="A26" s="275" t="s">
        <v>1369</v>
      </c>
      <c r="B26" s="577" t="s">
        <v>1349</v>
      </c>
      <c r="C26" s="474">
        <v>2.5150000000000001</v>
      </c>
      <c r="D26" s="474">
        <v>2.1070000000000002</v>
      </c>
      <c r="E26" s="474">
        <v>2.6379999999999999</v>
      </c>
      <c r="F26" s="474">
        <v>2.6909999999999998</v>
      </c>
      <c r="G26" s="474">
        <v>2.6309999999999998</v>
      </c>
      <c r="H26" s="474">
        <v>2.6440000000000001</v>
      </c>
      <c r="I26" s="474">
        <v>2.72</v>
      </c>
      <c r="J26" s="474">
        <v>2.6680000000000001</v>
      </c>
      <c r="K26" s="474">
        <v>2.6720000000000002</v>
      </c>
      <c r="L26" s="474">
        <v>2.6659999999999999</v>
      </c>
      <c r="M26" s="474">
        <v>2.69</v>
      </c>
      <c r="N26" s="474">
        <v>2.6030000000000002</v>
      </c>
      <c r="O26" s="474">
        <v>2.56</v>
      </c>
      <c r="P26" s="474">
        <v>2.5310000000000001</v>
      </c>
      <c r="Q26" s="474">
        <v>2.6219999999999999</v>
      </c>
      <c r="R26" s="474">
        <v>2.8149999999999999</v>
      </c>
      <c r="S26" s="474">
        <v>2.8580000000000001</v>
      </c>
      <c r="T26" s="474">
        <v>2.879</v>
      </c>
      <c r="U26" s="474">
        <v>2.8519999999999999</v>
      </c>
      <c r="V26" s="474">
        <v>2.8940000000000001</v>
      </c>
      <c r="W26" s="474">
        <v>3.0219999999999998</v>
      </c>
      <c r="X26" s="474">
        <v>2.839</v>
      </c>
      <c r="Y26" s="474">
        <v>2.9780000000000002</v>
      </c>
      <c r="Z26" s="474">
        <v>2.9180000000000001</v>
      </c>
      <c r="AA26" s="474">
        <v>3.1219999999999999</v>
      </c>
      <c r="AB26" s="474">
        <v>2.8109999999999999</v>
      </c>
      <c r="AC26" s="474">
        <v>2.7759999999999998</v>
      </c>
      <c r="AD26" s="474">
        <v>2.7429999999999999</v>
      </c>
      <c r="AE26" s="474">
        <v>2.7320000000000002</v>
      </c>
      <c r="AF26" s="474">
        <v>2.7349999999999999</v>
      </c>
      <c r="AG26" s="474">
        <v>2.7309999999999999</v>
      </c>
      <c r="AH26" s="474">
        <v>2.661</v>
      </c>
      <c r="AI26" s="474">
        <v>2.6789999999999998</v>
      </c>
      <c r="AJ26" s="474">
        <v>2.681</v>
      </c>
      <c r="AK26" s="474">
        <v>2.6509999999999998</v>
      </c>
      <c r="AL26" s="474">
        <v>2.6829999999999998</v>
      </c>
      <c r="AM26" s="474">
        <v>2.4969999999999999</v>
      </c>
      <c r="AN26" s="474">
        <v>2.6349999999999998</v>
      </c>
      <c r="AO26" s="474">
        <v>2.56</v>
      </c>
      <c r="AP26" s="474">
        <v>2.5870000000000002</v>
      </c>
      <c r="AQ26" s="474">
        <v>2.645</v>
      </c>
      <c r="AR26" s="474">
        <v>2.4900000000000002</v>
      </c>
      <c r="AS26" s="474">
        <v>2.593</v>
      </c>
      <c r="AT26" s="474">
        <v>2.59</v>
      </c>
      <c r="AU26" s="474">
        <v>2.5880000000000001</v>
      </c>
      <c r="AV26" s="474">
        <v>2.585</v>
      </c>
      <c r="AW26" s="474">
        <v>2.5830000000000002</v>
      </c>
      <c r="AX26" s="474">
        <v>2.58</v>
      </c>
      <c r="AY26" s="478" t="s">
        <v>1371</v>
      </c>
      <c r="AZ26" s="478" t="s">
        <v>1371</v>
      </c>
      <c r="BA26" s="478" t="s">
        <v>1371</v>
      </c>
      <c r="BB26" s="478" t="s">
        <v>1371</v>
      </c>
      <c r="BC26" s="478" t="s">
        <v>1371</v>
      </c>
      <c r="BD26" s="478" t="s">
        <v>1371</v>
      </c>
      <c r="BE26" s="478" t="s">
        <v>1371</v>
      </c>
      <c r="BF26" s="478" t="s">
        <v>1371</v>
      </c>
      <c r="BG26" s="478" t="s">
        <v>1371</v>
      </c>
      <c r="BH26" s="478" t="s">
        <v>1371</v>
      </c>
      <c r="BI26" s="478" t="s">
        <v>1371</v>
      </c>
      <c r="BJ26" s="647" t="s">
        <v>1371</v>
      </c>
      <c r="BK26" s="647" t="s">
        <v>1371</v>
      </c>
      <c r="BL26" s="647" t="s">
        <v>1371</v>
      </c>
      <c r="BM26" s="647" t="s">
        <v>1371</v>
      </c>
      <c r="BN26" s="647" t="s">
        <v>1371</v>
      </c>
      <c r="BO26" s="647" t="s">
        <v>1371</v>
      </c>
      <c r="BP26" s="647" t="s">
        <v>1371</v>
      </c>
      <c r="BQ26" s="647" t="s">
        <v>1371</v>
      </c>
      <c r="BR26" s="647" t="s">
        <v>1371</v>
      </c>
      <c r="BS26" s="647" t="s">
        <v>1371</v>
      </c>
      <c r="BT26" s="647" t="s">
        <v>1371</v>
      </c>
      <c r="BU26" s="647" t="s">
        <v>1371</v>
      </c>
      <c r="BV26" s="647" t="s">
        <v>1371</v>
      </c>
    </row>
    <row r="27" spans="1:74" ht="11.05" customHeight="1" x14ac:dyDescent="0.2">
      <c r="A27" s="275" t="s">
        <v>1370</v>
      </c>
      <c r="B27" s="644" t="s">
        <v>1351</v>
      </c>
      <c r="C27" s="580">
        <v>2.5529999999999999</v>
      </c>
      <c r="D27" s="580">
        <v>2.2949999999999999</v>
      </c>
      <c r="E27" s="580">
        <v>2.544</v>
      </c>
      <c r="F27" s="580">
        <v>2.5219999999999998</v>
      </c>
      <c r="G27" s="580">
        <v>2.3759999999999999</v>
      </c>
      <c r="H27" s="580">
        <v>2.4889999999999999</v>
      </c>
      <c r="I27" s="580">
        <v>2.3220000000000001</v>
      </c>
      <c r="J27" s="580">
        <v>2.476</v>
      </c>
      <c r="K27" s="580">
        <v>2.4940000000000002</v>
      </c>
      <c r="L27" s="580">
        <v>2.4870000000000001</v>
      </c>
      <c r="M27" s="580">
        <v>2.4620000000000002</v>
      </c>
      <c r="N27" s="580">
        <v>2.4420000000000002</v>
      </c>
      <c r="O27" s="580">
        <v>2.3980000000000001</v>
      </c>
      <c r="P27" s="580">
        <v>2.351</v>
      </c>
      <c r="Q27" s="580">
        <v>2.4089999999999998</v>
      </c>
      <c r="R27" s="580">
        <v>2.383</v>
      </c>
      <c r="S27" s="580">
        <v>2.39</v>
      </c>
      <c r="T27" s="580">
        <v>2.3580000000000001</v>
      </c>
      <c r="U27" s="580">
        <v>2.3879999999999999</v>
      </c>
      <c r="V27" s="580">
        <v>2.3730000000000002</v>
      </c>
      <c r="W27" s="580">
        <v>2.3769999999999998</v>
      </c>
      <c r="X27" s="580">
        <v>2.427</v>
      </c>
      <c r="Y27" s="580">
        <v>2.387</v>
      </c>
      <c r="Z27" s="580">
        <v>2.3109999999999999</v>
      </c>
      <c r="AA27" s="580">
        <v>2.3519999999999999</v>
      </c>
      <c r="AB27" s="580">
        <v>2.302</v>
      </c>
      <c r="AC27" s="580">
        <v>2.31</v>
      </c>
      <c r="AD27" s="580">
        <v>2.3069999999999999</v>
      </c>
      <c r="AE27" s="580">
        <v>2.2949999999999999</v>
      </c>
      <c r="AF27" s="580">
        <v>2.2789999999999999</v>
      </c>
      <c r="AG27" s="580">
        <v>2.2650000000000001</v>
      </c>
      <c r="AH27" s="580">
        <v>2.2629999999999999</v>
      </c>
      <c r="AI27" s="580">
        <v>2.2570000000000001</v>
      </c>
      <c r="AJ27" s="580">
        <v>2.2269999999999999</v>
      </c>
      <c r="AK27" s="580">
        <v>2.2959999999999998</v>
      </c>
      <c r="AL27" s="580">
        <v>2.3410000000000002</v>
      </c>
      <c r="AM27" s="580">
        <v>2.1880000000000002</v>
      </c>
      <c r="AN27" s="580">
        <v>2.2570000000000001</v>
      </c>
      <c r="AO27" s="580">
        <v>2.1829999999999998</v>
      </c>
      <c r="AP27" s="580">
        <v>2.0960000000000001</v>
      </c>
      <c r="AQ27" s="580">
        <v>2.1619999999999999</v>
      </c>
      <c r="AR27" s="580">
        <v>2.1629999999999998</v>
      </c>
      <c r="AS27" s="580">
        <v>2.17</v>
      </c>
      <c r="AT27" s="580">
        <v>2.173</v>
      </c>
      <c r="AU27" s="580">
        <v>2.16</v>
      </c>
      <c r="AV27" s="580">
        <v>2.15</v>
      </c>
      <c r="AW27" s="580">
        <v>2.1440000000000001</v>
      </c>
      <c r="AX27" s="580">
        <v>2.1379999999999999</v>
      </c>
      <c r="AY27" s="481" t="s">
        <v>1371</v>
      </c>
      <c r="AZ27" s="481" t="s">
        <v>1371</v>
      </c>
      <c r="BA27" s="481" t="s">
        <v>1371</v>
      </c>
      <c r="BB27" s="481" t="s">
        <v>1371</v>
      </c>
      <c r="BC27" s="481" t="s">
        <v>1371</v>
      </c>
      <c r="BD27" s="481" t="s">
        <v>1371</v>
      </c>
      <c r="BE27" s="481" t="s">
        <v>1371</v>
      </c>
      <c r="BF27" s="481" t="s">
        <v>1371</v>
      </c>
      <c r="BG27" s="481" t="s">
        <v>1371</v>
      </c>
      <c r="BH27" s="481" t="s">
        <v>1371</v>
      </c>
      <c r="BI27" s="481" t="s">
        <v>1371</v>
      </c>
      <c r="BJ27" s="648" t="s">
        <v>1371</v>
      </c>
      <c r="BK27" s="648" t="s">
        <v>1371</v>
      </c>
      <c r="BL27" s="648" t="s">
        <v>1371</v>
      </c>
      <c r="BM27" s="648" t="s">
        <v>1371</v>
      </c>
      <c r="BN27" s="648" t="s">
        <v>1371</v>
      </c>
      <c r="BO27" s="648" t="s">
        <v>1371</v>
      </c>
      <c r="BP27" s="648" t="s">
        <v>1371</v>
      </c>
      <c r="BQ27" s="648" t="s">
        <v>1371</v>
      </c>
      <c r="BR27" s="648" t="s">
        <v>1371</v>
      </c>
      <c r="BS27" s="648" t="s">
        <v>1371</v>
      </c>
      <c r="BT27" s="648" t="s">
        <v>1371</v>
      </c>
      <c r="BU27" s="648" t="s">
        <v>1371</v>
      </c>
      <c r="BV27" s="648" t="s">
        <v>1371</v>
      </c>
    </row>
    <row r="28" spans="1:74" s="114" customFormat="1" ht="11.95" customHeight="1" x14ac:dyDescent="0.2">
      <c r="A28" s="1"/>
      <c r="B28" s="565" t="s">
        <v>1332</v>
      </c>
      <c r="C28" s="628"/>
      <c r="D28" s="628"/>
      <c r="E28" s="628"/>
      <c r="F28" s="628"/>
      <c r="G28" s="628"/>
      <c r="H28" s="685"/>
      <c r="I28" s="628"/>
      <c r="J28" s="628"/>
      <c r="K28" s="628"/>
      <c r="L28" s="628"/>
      <c r="M28" s="628"/>
      <c r="N28" s="628"/>
      <c r="O28" s="628"/>
      <c r="P28" s="628"/>
      <c r="Q28" s="628"/>
      <c r="R28" s="628"/>
      <c r="AY28" s="221"/>
      <c r="AZ28" s="221"/>
      <c r="BA28" s="221"/>
      <c r="BB28" s="221"/>
      <c r="BC28" s="221"/>
      <c r="BD28" s="674"/>
      <c r="BE28" s="674"/>
      <c r="BF28" s="674"/>
      <c r="BG28" s="674"/>
      <c r="BH28" s="674"/>
      <c r="BI28" s="674"/>
      <c r="BJ28" s="221"/>
    </row>
    <row r="29" spans="1:74" s="358" customFormat="1" ht="11.95" customHeight="1" x14ac:dyDescent="0.2">
      <c r="A29" s="357"/>
      <c r="B29" s="348" t="s">
        <v>826</v>
      </c>
      <c r="C29" s="348"/>
      <c r="D29" s="348"/>
      <c r="E29" s="348"/>
      <c r="F29" s="348"/>
      <c r="G29" s="348"/>
      <c r="H29" s="595"/>
      <c r="I29" s="348"/>
      <c r="J29" s="348"/>
      <c r="K29" s="348"/>
      <c r="L29" s="348"/>
      <c r="M29" s="348"/>
      <c r="N29" s="348"/>
      <c r="O29" s="348"/>
      <c r="P29" s="348"/>
      <c r="Q29" s="348"/>
      <c r="R29" s="642"/>
      <c r="BD29" s="361"/>
      <c r="BE29" s="361"/>
      <c r="BF29" s="361"/>
      <c r="BG29" s="361"/>
      <c r="BH29" s="361"/>
      <c r="BI29" s="361"/>
    </row>
    <row r="30" spans="1:74" s="169" customFormat="1" ht="11.95" customHeight="1" x14ac:dyDescent="0.2">
      <c r="A30" s="168"/>
      <c r="B30" s="944" t="str">
        <f>Dates!$G$2</f>
        <v>EIA completed modeling and analysis for this report on Thursday, January 9, 2025.</v>
      </c>
      <c r="C30" s="945"/>
      <c r="D30" s="945"/>
      <c r="E30" s="945"/>
      <c r="F30" s="945"/>
      <c r="G30" s="945"/>
      <c r="H30" s="945"/>
      <c r="I30" s="945"/>
      <c r="J30" s="945"/>
      <c r="K30" s="945"/>
      <c r="L30" s="945"/>
      <c r="M30" s="945"/>
      <c r="N30" s="945"/>
      <c r="O30" s="945"/>
      <c r="P30" s="945"/>
      <c r="Q30" s="945"/>
      <c r="R30" s="641"/>
      <c r="AY30" s="222"/>
      <c r="AZ30" s="222"/>
      <c r="BA30" s="222"/>
      <c r="BB30" s="222"/>
      <c r="BC30" s="222"/>
      <c r="BD30" s="675"/>
      <c r="BE30" s="675"/>
      <c r="BF30" s="675"/>
      <c r="BG30" s="675"/>
      <c r="BH30" s="675"/>
      <c r="BI30" s="675"/>
      <c r="BJ30" s="222"/>
    </row>
    <row r="31" spans="1:74" s="169" customFormat="1" ht="11.95" customHeight="1" x14ac:dyDescent="0.2">
      <c r="A31" s="168"/>
      <c r="B31" s="943" t="s">
        <v>483</v>
      </c>
      <c r="C31" s="936"/>
      <c r="D31" s="936"/>
      <c r="E31" s="936"/>
      <c r="F31" s="936"/>
      <c r="G31" s="936"/>
      <c r="H31" s="936"/>
      <c r="I31" s="936"/>
      <c r="J31" s="936"/>
      <c r="K31" s="936"/>
      <c r="L31" s="936"/>
      <c r="M31" s="936"/>
      <c r="N31" s="936"/>
      <c r="O31" s="936"/>
      <c r="P31" s="936"/>
      <c r="Q31" s="936"/>
      <c r="R31" s="641"/>
      <c r="AY31" s="222"/>
      <c r="AZ31" s="222"/>
      <c r="BA31" s="222"/>
      <c r="BB31" s="222"/>
      <c r="BC31" s="222"/>
      <c r="BD31" s="675"/>
      <c r="BE31" s="675"/>
      <c r="BF31" s="675"/>
      <c r="BG31" s="675"/>
      <c r="BH31" s="675"/>
      <c r="BI31" s="675"/>
      <c r="BJ31" s="222"/>
    </row>
    <row r="32" spans="1:74" s="114" customFormat="1" ht="11.95" customHeight="1" x14ac:dyDescent="0.2">
      <c r="A32" s="1"/>
      <c r="B32" s="1046" t="s">
        <v>1442</v>
      </c>
      <c r="C32" s="1047"/>
      <c r="D32" s="1047"/>
      <c r="E32" s="1047"/>
      <c r="F32" s="1047"/>
      <c r="G32" s="1047"/>
      <c r="H32" s="1047"/>
      <c r="I32" s="1047"/>
      <c r="J32" s="1047"/>
      <c r="K32" s="1047"/>
      <c r="L32" s="1047"/>
      <c r="M32" s="1047"/>
      <c r="N32" s="1047"/>
      <c r="O32" s="1047"/>
      <c r="P32" s="1047"/>
      <c r="Q32" s="1047"/>
      <c r="R32" s="641"/>
      <c r="AY32" s="221"/>
      <c r="AZ32" s="221"/>
      <c r="BA32" s="221"/>
      <c r="BB32" s="221"/>
      <c r="BC32" s="221"/>
      <c r="BD32" s="674"/>
      <c r="BE32" s="674"/>
      <c r="BF32" s="674"/>
      <c r="BG32" s="674"/>
      <c r="BH32" s="674"/>
      <c r="BI32" s="674"/>
      <c r="BJ32" s="221"/>
    </row>
    <row r="33" spans="1:74" s="169" customFormat="1" ht="11.95" customHeight="1" x14ac:dyDescent="0.2">
      <c r="A33" s="168"/>
      <c r="B33" s="972" t="s">
        <v>492</v>
      </c>
      <c r="C33" s="973"/>
      <c r="D33" s="973"/>
      <c r="E33" s="973"/>
      <c r="F33" s="973"/>
      <c r="G33" s="973"/>
      <c r="H33" s="973"/>
      <c r="I33" s="973"/>
      <c r="J33" s="973"/>
      <c r="K33" s="973"/>
      <c r="L33" s="973"/>
      <c r="M33" s="973"/>
      <c r="N33" s="973"/>
      <c r="O33" s="973"/>
      <c r="P33" s="973"/>
      <c r="Q33" s="973"/>
      <c r="R33" s="641"/>
      <c r="AY33" s="222"/>
      <c r="AZ33" s="222"/>
      <c r="BA33" s="222"/>
      <c r="BB33" s="222"/>
      <c r="BC33" s="222"/>
      <c r="BD33" s="675"/>
      <c r="BE33" s="675"/>
      <c r="BF33" s="675"/>
      <c r="BG33" s="675"/>
      <c r="BH33" s="675"/>
      <c r="BI33" s="675"/>
      <c r="BJ33" s="222"/>
    </row>
    <row r="34" spans="1:74" s="169" customFormat="1" ht="11.95" customHeight="1" x14ac:dyDescent="0.2">
      <c r="A34" s="168"/>
      <c r="B34" s="1060" t="s">
        <v>840</v>
      </c>
      <c r="C34" s="1060"/>
      <c r="D34" s="1060"/>
      <c r="E34" s="1060"/>
      <c r="F34" s="1060"/>
      <c r="G34" s="1060"/>
      <c r="H34" s="1060"/>
      <c r="I34" s="1060"/>
      <c r="J34" s="1060"/>
      <c r="K34" s="1060"/>
      <c r="L34" s="1060"/>
      <c r="M34" s="1060"/>
      <c r="N34" s="1060"/>
      <c r="O34" s="1060"/>
      <c r="P34" s="1060"/>
      <c r="Q34" s="1060"/>
      <c r="R34" s="1060"/>
      <c r="AY34" s="222"/>
      <c r="AZ34" s="222"/>
      <c r="BA34" s="222"/>
      <c r="BB34" s="222"/>
      <c r="BC34" s="222"/>
      <c r="BD34" s="675"/>
      <c r="BE34" s="675"/>
      <c r="BF34" s="675"/>
      <c r="BG34" s="675"/>
      <c r="BH34" s="675"/>
      <c r="BI34" s="675"/>
      <c r="BJ34" s="222"/>
    </row>
    <row r="35" spans="1:74" s="169" customFormat="1" ht="11.95" customHeight="1" x14ac:dyDescent="0.2">
      <c r="A35" s="168"/>
      <c r="B35" s="972" t="s">
        <v>1333</v>
      </c>
      <c r="C35" s="1015"/>
      <c r="D35" s="1015"/>
      <c r="E35" s="1015"/>
      <c r="F35" s="1015"/>
      <c r="G35" s="1015"/>
      <c r="H35" s="1015"/>
      <c r="I35" s="1015"/>
      <c r="J35" s="1015"/>
      <c r="K35" s="1015"/>
      <c r="L35" s="1015"/>
      <c r="M35" s="1015"/>
      <c r="N35" s="1015"/>
      <c r="O35" s="1015"/>
      <c r="P35" s="1015"/>
      <c r="Q35" s="973"/>
      <c r="R35" s="641"/>
      <c r="AY35" s="222"/>
      <c r="AZ35" s="222"/>
      <c r="BA35" s="222"/>
      <c r="BB35" s="222"/>
      <c r="BC35" s="222"/>
      <c r="BD35" s="675"/>
      <c r="BE35" s="675"/>
      <c r="BF35" s="675"/>
      <c r="BG35" s="675"/>
      <c r="BH35" s="675"/>
      <c r="BI35" s="675"/>
      <c r="BJ35" s="222"/>
    </row>
    <row r="36" spans="1:74" s="169" customFormat="1" ht="11.95" customHeight="1" x14ac:dyDescent="0.15">
      <c r="A36" s="2"/>
      <c r="B36" s="972"/>
      <c r="C36" s="926"/>
      <c r="D36" s="926"/>
      <c r="E36" s="926"/>
      <c r="F36" s="926"/>
      <c r="G36" s="926"/>
      <c r="H36" s="926"/>
      <c r="I36" s="926"/>
      <c r="J36" s="926"/>
      <c r="K36" s="926"/>
      <c r="L36" s="926"/>
      <c r="M36" s="926"/>
      <c r="N36" s="926"/>
      <c r="O36" s="926"/>
      <c r="P36" s="926"/>
      <c r="Q36" s="926"/>
      <c r="AY36" s="222"/>
      <c r="AZ36" s="222"/>
      <c r="BA36" s="222"/>
      <c r="BB36" s="222"/>
      <c r="BC36" s="222"/>
      <c r="BD36" s="675"/>
      <c r="BE36" s="675"/>
      <c r="BF36" s="675"/>
      <c r="BG36" s="675"/>
      <c r="BH36" s="675"/>
      <c r="BI36" s="675"/>
      <c r="BJ36" s="222"/>
    </row>
    <row r="37" spans="1:74" s="169" customFormat="1" ht="11.95" customHeight="1" x14ac:dyDescent="0.15">
      <c r="A37" s="2"/>
      <c r="B37" s="1059"/>
      <c r="C37" s="926"/>
      <c r="D37" s="926"/>
      <c r="E37" s="926"/>
      <c r="F37" s="926"/>
      <c r="G37" s="926"/>
      <c r="H37" s="926"/>
      <c r="I37" s="926"/>
      <c r="J37" s="926"/>
      <c r="K37" s="926"/>
      <c r="L37" s="926"/>
      <c r="M37" s="926"/>
      <c r="N37" s="926"/>
      <c r="O37" s="926"/>
      <c r="P37" s="926"/>
      <c r="Q37" s="926"/>
      <c r="AY37" s="222"/>
      <c r="AZ37" s="222"/>
      <c r="BA37" s="222"/>
      <c r="BB37" s="222"/>
      <c r="BC37" s="222"/>
      <c r="BD37" s="675"/>
      <c r="BE37" s="675"/>
      <c r="BF37" s="675"/>
      <c r="BG37" s="675"/>
      <c r="BH37" s="675"/>
      <c r="BI37" s="675"/>
      <c r="BJ37" s="222"/>
    </row>
    <row r="38" spans="1:74" s="170" customFormat="1" ht="11.95" customHeight="1" x14ac:dyDescent="0.15">
      <c r="A38" s="2"/>
      <c r="B38" s="348"/>
      <c r="C38" s="564"/>
      <c r="D38" s="564"/>
      <c r="E38" s="564"/>
      <c r="F38" s="564"/>
      <c r="G38" s="564"/>
      <c r="H38" s="564"/>
      <c r="I38" s="564"/>
      <c r="J38" s="564"/>
      <c r="K38" s="564"/>
      <c r="L38" s="564"/>
      <c r="M38" s="564"/>
      <c r="N38" s="564"/>
      <c r="O38" s="564"/>
      <c r="P38" s="564"/>
      <c r="Q38" s="564"/>
      <c r="AY38" s="223"/>
      <c r="AZ38" s="223"/>
      <c r="BA38" s="223"/>
      <c r="BB38" s="223"/>
      <c r="BC38" s="223"/>
      <c r="BD38" s="675"/>
      <c r="BE38" s="675"/>
      <c r="BF38" s="675"/>
      <c r="BG38" s="675"/>
      <c r="BH38" s="675"/>
      <c r="BI38" s="675"/>
      <c r="BJ38" s="223"/>
    </row>
    <row r="39" spans="1:74" ht="12.85" x14ac:dyDescent="0.15">
      <c r="B39" s="972"/>
      <c r="C39" s="975"/>
      <c r="D39" s="975"/>
      <c r="E39" s="975"/>
      <c r="F39" s="975"/>
      <c r="G39" s="975"/>
      <c r="H39" s="975"/>
      <c r="I39" s="975"/>
      <c r="J39" s="975"/>
      <c r="K39" s="975"/>
      <c r="L39" s="975"/>
      <c r="M39" s="975"/>
      <c r="N39" s="975"/>
      <c r="O39" s="975"/>
      <c r="P39" s="975"/>
      <c r="Q39" s="926"/>
      <c r="BD39" s="674"/>
      <c r="BE39" s="674"/>
      <c r="BF39" s="674"/>
      <c r="BK39" s="148"/>
      <c r="BL39" s="148"/>
      <c r="BM39" s="148"/>
      <c r="BN39" s="148"/>
      <c r="BO39" s="148"/>
      <c r="BP39" s="148"/>
      <c r="BQ39" s="148"/>
      <c r="BR39" s="148"/>
      <c r="BS39" s="148"/>
      <c r="BT39" s="148"/>
      <c r="BU39" s="148"/>
      <c r="BV39" s="148"/>
    </row>
    <row r="40" spans="1:74" ht="12.85" x14ac:dyDescent="0.15">
      <c r="B40" s="1063"/>
      <c r="C40" s="973"/>
      <c r="D40" s="973"/>
      <c r="E40" s="973"/>
      <c r="F40" s="973"/>
      <c r="G40" s="973"/>
      <c r="H40" s="973"/>
      <c r="I40" s="973"/>
      <c r="J40" s="973"/>
      <c r="K40" s="973"/>
      <c r="L40" s="973"/>
      <c r="M40" s="973"/>
      <c r="N40" s="973"/>
      <c r="O40" s="973"/>
      <c r="P40" s="973"/>
      <c r="Q40" s="926"/>
      <c r="BK40" s="148"/>
      <c r="BL40" s="148"/>
      <c r="BM40" s="148"/>
      <c r="BN40" s="148"/>
      <c r="BO40" s="148"/>
      <c r="BP40" s="148"/>
      <c r="BQ40" s="148"/>
      <c r="BR40" s="148"/>
      <c r="BS40" s="148"/>
      <c r="BT40" s="148"/>
      <c r="BU40" s="148"/>
      <c r="BV40" s="148"/>
    </row>
    <row r="41" spans="1:74" ht="12.85" x14ac:dyDescent="0.15">
      <c r="B41" s="970"/>
      <c r="C41" s="926"/>
      <c r="D41" s="926"/>
      <c r="E41" s="926"/>
      <c r="F41" s="926"/>
      <c r="G41" s="926"/>
      <c r="H41" s="926"/>
      <c r="I41" s="926"/>
      <c r="J41" s="926"/>
      <c r="K41" s="926"/>
      <c r="L41" s="926"/>
      <c r="M41" s="926"/>
      <c r="N41" s="926"/>
      <c r="O41" s="926"/>
      <c r="P41" s="926"/>
      <c r="Q41" s="926"/>
      <c r="BK41" s="148"/>
      <c r="BL41" s="148"/>
      <c r="BM41" s="148"/>
      <c r="BN41" s="148"/>
      <c r="BO41" s="148"/>
      <c r="BP41" s="148"/>
      <c r="BQ41" s="148"/>
      <c r="BR41" s="148"/>
      <c r="BS41" s="148"/>
      <c r="BT41" s="148"/>
      <c r="BU41" s="148"/>
      <c r="BV41" s="148"/>
    </row>
    <row r="42" spans="1:74" x14ac:dyDescent="0.15">
      <c r="BK42" s="148"/>
      <c r="BL42" s="148"/>
      <c r="BM42" s="148"/>
      <c r="BN42" s="148"/>
      <c r="BO42" s="148"/>
      <c r="BP42" s="148"/>
      <c r="BQ42" s="148"/>
      <c r="BR42" s="148"/>
      <c r="BS42" s="148"/>
      <c r="BT42" s="148"/>
      <c r="BU42" s="148"/>
      <c r="BV42" s="148"/>
    </row>
    <row r="43" spans="1:74" x14ac:dyDescent="0.15">
      <c r="BK43" s="148"/>
      <c r="BL43" s="148"/>
      <c r="BM43" s="148"/>
      <c r="BN43" s="148"/>
      <c r="BO43" s="148"/>
      <c r="BP43" s="148"/>
      <c r="BQ43" s="148"/>
      <c r="BR43" s="148"/>
      <c r="BS43" s="148"/>
      <c r="BT43" s="148"/>
      <c r="BU43" s="148"/>
      <c r="BV43" s="148"/>
    </row>
    <row r="44" spans="1:74" x14ac:dyDescent="0.15">
      <c r="BK44" s="148"/>
      <c r="BL44" s="148"/>
      <c r="BM44" s="148"/>
      <c r="BN44" s="148"/>
      <c r="BO44" s="148"/>
      <c r="BP44" s="148"/>
      <c r="BQ44" s="148"/>
      <c r="BR44" s="148"/>
      <c r="BS44" s="148"/>
      <c r="BT44" s="148"/>
      <c r="BU44" s="148"/>
      <c r="BV44" s="148"/>
    </row>
    <row r="45" spans="1:74" x14ac:dyDescent="0.15">
      <c r="BK45" s="148"/>
      <c r="BL45" s="148"/>
      <c r="BM45" s="148"/>
      <c r="BN45" s="148"/>
      <c r="BO45" s="148"/>
      <c r="BP45" s="148"/>
      <c r="BQ45" s="148"/>
      <c r="BR45" s="148"/>
      <c r="BS45" s="148"/>
      <c r="BT45" s="148"/>
      <c r="BU45" s="148"/>
      <c r="BV45" s="148"/>
    </row>
    <row r="46" spans="1:74" x14ac:dyDescent="0.15">
      <c r="BK46" s="148"/>
      <c r="BL46" s="148"/>
      <c r="BM46" s="148"/>
      <c r="BN46" s="148"/>
      <c r="BO46" s="148"/>
      <c r="BP46" s="148"/>
      <c r="BQ46" s="148"/>
      <c r="BR46" s="148"/>
      <c r="BS46" s="148"/>
      <c r="BT46" s="148"/>
      <c r="BU46" s="148"/>
      <c r="BV46" s="148"/>
    </row>
    <row r="47" spans="1:74" x14ac:dyDescent="0.15">
      <c r="BK47" s="148"/>
      <c r="BL47" s="148"/>
      <c r="BM47" s="148"/>
      <c r="BN47" s="148"/>
      <c r="BO47" s="148"/>
      <c r="BP47" s="148"/>
      <c r="BQ47" s="148"/>
      <c r="BR47" s="148"/>
      <c r="BS47" s="148"/>
      <c r="BT47" s="148"/>
      <c r="BU47" s="148"/>
      <c r="BV47" s="148"/>
    </row>
    <row r="48" spans="1:74" x14ac:dyDescent="0.15">
      <c r="BK48" s="148"/>
      <c r="BL48" s="148"/>
      <c r="BM48" s="148"/>
      <c r="BN48" s="148"/>
      <c r="BO48" s="148"/>
      <c r="BP48" s="148"/>
      <c r="BQ48" s="148"/>
      <c r="BR48" s="148"/>
      <c r="BS48" s="148"/>
      <c r="BT48" s="148"/>
      <c r="BU48" s="148"/>
      <c r="BV48" s="148"/>
    </row>
    <row r="49" spans="63:74" x14ac:dyDescent="0.15">
      <c r="BK49" s="148"/>
      <c r="BL49" s="148"/>
      <c r="BM49" s="148"/>
      <c r="BN49" s="148"/>
      <c r="BO49" s="148"/>
      <c r="BP49" s="148"/>
      <c r="BQ49" s="148"/>
      <c r="BR49" s="148"/>
      <c r="BS49" s="148"/>
      <c r="BT49" s="148"/>
      <c r="BU49" s="148"/>
      <c r="BV49" s="148"/>
    </row>
    <row r="50" spans="63:74" x14ac:dyDescent="0.15">
      <c r="BK50" s="148"/>
      <c r="BL50" s="148"/>
      <c r="BM50" s="148"/>
      <c r="BN50" s="148"/>
      <c r="BO50" s="148"/>
      <c r="BP50" s="148"/>
      <c r="BQ50" s="148"/>
      <c r="BR50" s="148"/>
      <c r="BS50" s="148"/>
      <c r="BT50" s="148"/>
      <c r="BU50" s="148"/>
      <c r="BV50" s="148"/>
    </row>
    <row r="51" spans="63:74" x14ac:dyDescent="0.15">
      <c r="BK51" s="148"/>
      <c r="BL51" s="148"/>
      <c r="BM51" s="148"/>
      <c r="BN51" s="148"/>
      <c r="BO51" s="148"/>
      <c r="BP51" s="148"/>
      <c r="BQ51" s="148"/>
      <c r="BR51" s="148"/>
      <c r="BS51" s="148"/>
      <c r="BT51" s="148"/>
      <c r="BU51" s="148"/>
      <c r="BV51" s="148"/>
    </row>
    <row r="52" spans="63:74" x14ac:dyDescent="0.15">
      <c r="BK52" s="148"/>
      <c r="BL52" s="148"/>
      <c r="BM52" s="148"/>
      <c r="BN52" s="148"/>
      <c r="BO52" s="148"/>
      <c r="BP52" s="148"/>
      <c r="BQ52" s="148"/>
      <c r="BR52" s="148"/>
      <c r="BS52" s="148"/>
      <c r="BT52" s="148"/>
      <c r="BU52" s="148"/>
      <c r="BV52" s="148"/>
    </row>
    <row r="53" spans="63:74" x14ac:dyDescent="0.15">
      <c r="BK53" s="148"/>
      <c r="BL53" s="148"/>
      <c r="BM53" s="148"/>
      <c r="BN53" s="148"/>
      <c r="BO53" s="148"/>
      <c r="BP53" s="148"/>
      <c r="BQ53" s="148"/>
      <c r="BR53" s="148"/>
      <c r="BS53" s="148"/>
      <c r="BT53" s="148"/>
      <c r="BU53" s="148"/>
      <c r="BV53" s="148"/>
    </row>
    <row r="54" spans="63:74" x14ac:dyDescent="0.15">
      <c r="BK54" s="148"/>
      <c r="BL54" s="148"/>
      <c r="BM54" s="148"/>
      <c r="BN54" s="148"/>
      <c r="BO54" s="148"/>
      <c r="BP54" s="148"/>
      <c r="BQ54" s="148"/>
      <c r="BR54" s="148"/>
      <c r="BS54" s="148"/>
      <c r="BT54" s="148"/>
      <c r="BU54" s="148"/>
      <c r="BV54" s="148"/>
    </row>
    <row r="55" spans="63:74" x14ac:dyDescent="0.15">
      <c r="BK55" s="148"/>
      <c r="BL55" s="148"/>
      <c r="BM55" s="148"/>
      <c r="BN55" s="148"/>
      <c r="BO55" s="148"/>
      <c r="BP55" s="148"/>
      <c r="BQ55" s="148"/>
      <c r="BR55" s="148"/>
      <c r="BS55" s="148"/>
      <c r="BT55" s="148"/>
      <c r="BU55" s="148"/>
      <c r="BV55" s="148"/>
    </row>
    <row r="56" spans="63:74" x14ac:dyDescent="0.15">
      <c r="BK56" s="148"/>
      <c r="BL56" s="148"/>
      <c r="BM56" s="148"/>
      <c r="BN56" s="148"/>
      <c r="BO56" s="148"/>
      <c r="BP56" s="148"/>
      <c r="BQ56" s="148"/>
      <c r="BR56" s="148"/>
      <c r="BS56" s="148"/>
      <c r="BT56" s="148"/>
      <c r="BU56" s="148"/>
      <c r="BV56" s="148"/>
    </row>
    <row r="57" spans="63:74" x14ac:dyDescent="0.15">
      <c r="BK57" s="148"/>
      <c r="BL57" s="148"/>
      <c r="BM57" s="148"/>
      <c r="BN57" s="148"/>
      <c r="BO57" s="148"/>
      <c r="BP57" s="148"/>
      <c r="BQ57" s="148"/>
      <c r="BR57" s="148"/>
      <c r="BS57" s="148"/>
      <c r="BT57" s="148"/>
      <c r="BU57" s="148"/>
      <c r="BV57" s="148"/>
    </row>
    <row r="58" spans="63:74" x14ac:dyDescent="0.15">
      <c r="BK58" s="148"/>
      <c r="BL58" s="148"/>
      <c r="BM58" s="148"/>
      <c r="BN58" s="148"/>
      <c r="BO58" s="148"/>
      <c r="BP58" s="148"/>
      <c r="BQ58" s="148"/>
      <c r="BR58" s="148"/>
      <c r="BS58" s="148"/>
      <c r="BT58" s="148"/>
      <c r="BU58" s="148"/>
      <c r="BV58" s="148"/>
    </row>
    <row r="59" spans="63:74" x14ac:dyDescent="0.15">
      <c r="BK59" s="148"/>
      <c r="BL59" s="148"/>
      <c r="BM59" s="148"/>
      <c r="BN59" s="148"/>
      <c r="BO59" s="148"/>
      <c r="BP59" s="148"/>
      <c r="BQ59" s="148"/>
      <c r="BR59" s="148"/>
      <c r="BS59" s="148"/>
      <c r="BT59" s="148"/>
      <c r="BU59" s="148"/>
      <c r="BV59" s="148"/>
    </row>
    <row r="60" spans="63:74" x14ac:dyDescent="0.15">
      <c r="BK60" s="148"/>
      <c r="BL60" s="148"/>
      <c r="BM60" s="148"/>
      <c r="BN60" s="148"/>
      <c r="BO60" s="148"/>
      <c r="BP60" s="148"/>
      <c r="BQ60" s="148"/>
      <c r="BR60" s="148"/>
      <c r="BS60" s="148"/>
      <c r="BT60" s="148"/>
      <c r="BU60" s="148"/>
      <c r="BV60" s="148"/>
    </row>
    <row r="61" spans="63:74" x14ac:dyDescent="0.15">
      <c r="BK61" s="148"/>
      <c r="BL61" s="148"/>
      <c r="BM61" s="148"/>
      <c r="BN61" s="148"/>
      <c r="BO61" s="148"/>
      <c r="BP61" s="148"/>
      <c r="BQ61" s="148"/>
      <c r="BR61" s="148"/>
      <c r="BS61" s="148"/>
      <c r="BT61" s="148"/>
      <c r="BU61" s="148"/>
      <c r="BV61" s="148"/>
    </row>
    <row r="62" spans="63:74" x14ac:dyDescent="0.15">
      <c r="BK62" s="148"/>
      <c r="BL62" s="148"/>
      <c r="BM62" s="148"/>
      <c r="BN62" s="148"/>
      <c r="BO62" s="148"/>
      <c r="BP62" s="148"/>
      <c r="BQ62" s="148"/>
      <c r="BR62" s="148"/>
      <c r="BS62" s="148"/>
      <c r="BT62" s="148"/>
      <c r="BU62" s="148"/>
      <c r="BV62" s="148"/>
    </row>
    <row r="63" spans="63:74" x14ac:dyDescent="0.15">
      <c r="BK63" s="148"/>
      <c r="BL63" s="148"/>
      <c r="BM63" s="148"/>
      <c r="BN63" s="148"/>
      <c r="BO63" s="148"/>
      <c r="BP63" s="148"/>
      <c r="BQ63" s="148"/>
      <c r="BR63" s="148"/>
      <c r="BS63" s="148"/>
      <c r="BT63" s="148"/>
      <c r="BU63" s="148"/>
      <c r="BV63" s="148"/>
    </row>
    <row r="64" spans="63:74" x14ac:dyDescent="0.15">
      <c r="BK64" s="148"/>
      <c r="BL64" s="148"/>
      <c r="BM64" s="148"/>
      <c r="BN64" s="148"/>
      <c r="BO64" s="148"/>
      <c r="BP64" s="148"/>
      <c r="BQ64" s="148"/>
      <c r="BR64" s="148"/>
      <c r="BS64" s="148"/>
      <c r="BT64" s="148"/>
      <c r="BU64" s="148"/>
      <c r="BV64" s="148"/>
    </row>
    <row r="65" spans="63:74" x14ac:dyDescent="0.15">
      <c r="BK65" s="148"/>
      <c r="BL65" s="148"/>
      <c r="BM65" s="148"/>
      <c r="BN65" s="148"/>
      <c r="BO65" s="148"/>
      <c r="BP65" s="148"/>
      <c r="BQ65" s="148"/>
      <c r="BR65" s="148"/>
      <c r="BS65" s="148"/>
      <c r="BT65" s="148"/>
      <c r="BU65" s="148"/>
      <c r="BV65" s="148"/>
    </row>
    <row r="66" spans="63:74" x14ac:dyDescent="0.15">
      <c r="BK66" s="148"/>
      <c r="BL66" s="148"/>
      <c r="BM66" s="148"/>
      <c r="BN66" s="148"/>
      <c r="BO66" s="148"/>
      <c r="BP66" s="148"/>
      <c r="BQ66" s="148"/>
      <c r="BR66" s="148"/>
      <c r="BS66" s="148"/>
      <c r="BT66" s="148"/>
      <c r="BU66" s="148"/>
      <c r="BV66" s="148"/>
    </row>
    <row r="67" spans="63:74" x14ac:dyDescent="0.15">
      <c r="BK67" s="148"/>
      <c r="BL67" s="148"/>
      <c r="BM67" s="148"/>
      <c r="BN67" s="148"/>
      <c r="BO67" s="148"/>
      <c r="BP67" s="148"/>
      <c r="BQ67" s="148"/>
      <c r="BR67" s="148"/>
      <c r="BS67" s="148"/>
      <c r="BT67" s="148"/>
      <c r="BU67" s="148"/>
      <c r="BV67" s="148"/>
    </row>
    <row r="68" spans="63:74" x14ac:dyDescent="0.15">
      <c r="BK68" s="148"/>
      <c r="BL68" s="148"/>
      <c r="BM68" s="148"/>
      <c r="BN68" s="148"/>
      <c r="BO68" s="148"/>
      <c r="BP68" s="148"/>
      <c r="BQ68" s="148"/>
      <c r="BR68" s="148"/>
      <c r="BS68" s="148"/>
      <c r="BT68" s="148"/>
      <c r="BU68" s="148"/>
      <c r="BV68" s="148"/>
    </row>
    <row r="69" spans="63:74" x14ac:dyDescent="0.15">
      <c r="BK69" s="148"/>
      <c r="BL69" s="148"/>
      <c r="BM69" s="148"/>
      <c r="BN69" s="148"/>
      <c r="BO69" s="148"/>
      <c r="BP69" s="148"/>
      <c r="BQ69" s="148"/>
      <c r="BR69" s="148"/>
      <c r="BS69" s="148"/>
      <c r="BT69" s="148"/>
      <c r="BU69" s="148"/>
      <c r="BV69" s="148"/>
    </row>
    <row r="70" spans="63:74" x14ac:dyDescent="0.15">
      <c r="BK70" s="148"/>
      <c r="BL70" s="148"/>
      <c r="BM70" s="148"/>
      <c r="BN70" s="148"/>
      <c r="BO70" s="148"/>
      <c r="BP70" s="148"/>
      <c r="BQ70" s="148"/>
      <c r="BR70" s="148"/>
      <c r="BS70" s="148"/>
      <c r="BT70" s="148"/>
      <c r="BU70" s="148"/>
      <c r="BV70" s="148"/>
    </row>
    <row r="71" spans="63:74" x14ac:dyDescent="0.15">
      <c r="BK71" s="148"/>
      <c r="BL71" s="148"/>
      <c r="BM71" s="148"/>
      <c r="BN71" s="148"/>
      <c r="BO71" s="148"/>
      <c r="BP71" s="148"/>
      <c r="BQ71" s="148"/>
      <c r="BR71" s="148"/>
      <c r="BS71" s="148"/>
      <c r="BT71" s="148"/>
      <c r="BU71" s="148"/>
      <c r="BV71" s="148"/>
    </row>
    <row r="72" spans="63:74" x14ac:dyDescent="0.15">
      <c r="BK72" s="148"/>
      <c r="BL72" s="148"/>
      <c r="BM72" s="148"/>
      <c r="BN72" s="148"/>
      <c r="BO72" s="148"/>
      <c r="BP72" s="148"/>
      <c r="BQ72" s="148"/>
      <c r="BR72" s="148"/>
      <c r="BS72" s="148"/>
      <c r="BT72" s="148"/>
      <c r="BU72" s="148"/>
      <c r="BV72" s="148"/>
    </row>
    <row r="73" spans="63:74" x14ac:dyDescent="0.15">
      <c r="BK73" s="148"/>
      <c r="BL73" s="148"/>
      <c r="BM73" s="148"/>
      <c r="BN73" s="148"/>
      <c r="BO73" s="148"/>
      <c r="BP73" s="148"/>
      <c r="BQ73" s="148"/>
      <c r="BR73" s="148"/>
      <c r="BS73" s="148"/>
      <c r="BT73" s="148"/>
      <c r="BU73" s="148"/>
      <c r="BV73" s="148"/>
    </row>
    <row r="74" spans="63:74" x14ac:dyDescent="0.15">
      <c r="BK74" s="148"/>
      <c r="BL74" s="148"/>
      <c r="BM74" s="148"/>
      <c r="BN74" s="148"/>
      <c r="BO74" s="148"/>
      <c r="BP74" s="148"/>
      <c r="BQ74" s="148"/>
      <c r="BR74" s="148"/>
      <c r="BS74" s="148"/>
      <c r="BT74" s="148"/>
      <c r="BU74" s="148"/>
      <c r="BV74" s="148"/>
    </row>
    <row r="75" spans="63:74" x14ac:dyDescent="0.15">
      <c r="BK75" s="148"/>
      <c r="BL75" s="148"/>
      <c r="BM75" s="148"/>
      <c r="BN75" s="148"/>
      <c r="BO75" s="148"/>
      <c r="BP75" s="148"/>
      <c r="BQ75" s="148"/>
      <c r="BR75" s="148"/>
      <c r="BS75" s="148"/>
      <c r="BT75" s="148"/>
      <c r="BU75" s="148"/>
      <c r="BV75" s="148"/>
    </row>
    <row r="76" spans="63:74" x14ac:dyDescent="0.15">
      <c r="BK76" s="148"/>
      <c r="BL76" s="148"/>
      <c r="BM76" s="148"/>
      <c r="BN76" s="148"/>
      <c r="BO76" s="148"/>
      <c r="BP76" s="148"/>
      <c r="BQ76" s="148"/>
      <c r="BR76" s="148"/>
      <c r="BS76" s="148"/>
      <c r="BT76" s="148"/>
      <c r="BU76" s="148"/>
      <c r="BV76" s="148"/>
    </row>
    <row r="77" spans="63:74" x14ac:dyDescent="0.15">
      <c r="BK77" s="148"/>
      <c r="BL77" s="148"/>
      <c r="BM77" s="148"/>
      <c r="BN77" s="148"/>
      <c r="BO77" s="148"/>
      <c r="BP77" s="148"/>
      <c r="BQ77" s="148"/>
      <c r="BR77" s="148"/>
      <c r="BS77" s="148"/>
      <c r="BT77" s="148"/>
      <c r="BU77" s="148"/>
      <c r="BV77" s="148"/>
    </row>
    <row r="78" spans="63:74" x14ac:dyDescent="0.15">
      <c r="BK78" s="148"/>
      <c r="BL78" s="148"/>
      <c r="BM78" s="148"/>
      <c r="BN78" s="148"/>
      <c r="BO78" s="148"/>
      <c r="BP78" s="148"/>
      <c r="BQ78" s="148"/>
      <c r="BR78" s="148"/>
      <c r="BS78" s="148"/>
      <c r="BT78" s="148"/>
      <c r="BU78" s="148"/>
      <c r="BV78" s="148"/>
    </row>
    <row r="79" spans="63:74" x14ac:dyDescent="0.15">
      <c r="BK79" s="148"/>
      <c r="BL79" s="148"/>
      <c r="BM79" s="148"/>
      <c r="BN79" s="148"/>
      <c r="BO79" s="148"/>
      <c r="BP79" s="148"/>
      <c r="BQ79" s="148"/>
      <c r="BR79" s="148"/>
      <c r="BS79" s="148"/>
      <c r="BT79" s="148"/>
      <c r="BU79" s="148"/>
      <c r="BV79" s="148"/>
    </row>
    <row r="80" spans="63:74" x14ac:dyDescent="0.15">
      <c r="BK80" s="148"/>
      <c r="BL80" s="148"/>
      <c r="BM80" s="148"/>
      <c r="BN80" s="148"/>
      <c r="BO80" s="148"/>
      <c r="BP80" s="148"/>
      <c r="BQ80" s="148"/>
      <c r="BR80" s="148"/>
      <c r="BS80" s="148"/>
      <c r="BT80" s="148"/>
      <c r="BU80" s="148"/>
      <c r="BV80" s="148"/>
    </row>
    <row r="81" spans="63:74" x14ac:dyDescent="0.15">
      <c r="BK81" s="148"/>
      <c r="BL81" s="148"/>
      <c r="BM81" s="148"/>
      <c r="BN81" s="148"/>
      <c r="BO81" s="148"/>
      <c r="BP81" s="148"/>
      <c r="BQ81" s="148"/>
      <c r="BR81" s="148"/>
      <c r="BS81" s="148"/>
      <c r="BT81" s="148"/>
      <c r="BU81" s="148"/>
      <c r="BV81" s="148"/>
    </row>
    <row r="82" spans="63:74" x14ac:dyDescent="0.15">
      <c r="BK82" s="148"/>
      <c r="BL82" s="148"/>
      <c r="BM82" s="148"/>
      <c r="BN82" s="148"/>
      <c r="BO82" s="148"/>
      <c r="BP82" s="148"/>
      <c r="BQ82" s="148"/>
      <c r="BR82" s="148"/>
      <c r="BS82" s="148"/>
      <c r="BT82" s="148"/>
      <c r="BU82" s="148"/>
      <c r="BV82" s="148"/>
    </row>
    <row r="83" spans="63:74" x14ac:dyDescent="0.15">
      <c r="BK83" s="148"/>
      <c r="BL83" s="148"/>
      <c r="BM83" s="148"/>
      <c r="BN83" s="148"/>
      <c r="BO83" s="148"/>
      <c r="BP83" s="148"/>
      <c r="BQ83" s="148"/>
      <c r="BR83" s="148"/>
      <c r="BS83" s="148"/>
      <c r="BT83" s="148"/>
      <c r="BU83" s="148"/>
      <c r="BV83" s="148"/>
    </row>
    <row r="84" spans="63:74" x14ac:dyDescent="0.15">
      <c r="BK84" s="148"/>
      <c r="BL84" s="148"/>
      <c r="BM84" s="148"/>
      <c r="BN84" s="148"/>
      <c r="BO84" s="148"/>
      <c r="BP84" s="148"/>
      <c r="BQ84" s="148"/>
      <c r="BR84" s="148"/>
      <c r="BS84" s="148"/>
      <c r="BT84" s="148"/>
      <c r="BU84" s="148"/>
      <c r="BV84" s="148"/>
    </row>
    <row r="85" spans="63:74" x14ac:dyDescent="0.15">
      <c r="BK85" s="148"/>
      <c r="BL85" s="148"/>
      <c r="BM85" s="148"/>
      <c r="BN85" s="148"/>
      <c r="BO85" s="148"/>
      <c r="BP85" s="148"/>
      <c r="BQ85" s="148"/>
      <c r="BR85" s="148"/>
      <c r="BS85" s="148"/>
      <c r="BT85" s="148"/>
      <c r="BU85" s="148"/>
      <c r="BV85" s="148"/>
    </row>
    <row r="86" spans="63:74" x14ac:dyDescent="0.15">
      <c r="BK86" s="148"/>
      <c r="BL86" s="148"/>
      <c r="BM86" s="148"/>
      <c r="BN86" s="148"/>
      <c r="BO86" s="148"/>
      <c r="BP86" s="148"/>
      <c r="BQ86" s="148"/>
      <c r="BR86" s="148"/>
      <c r="BS86" s="148"/>
      <c r="BT86" s="148"/>
      <c r="BU86" s="148"/>
      <c r="BV86" s="148"/>
    </row>
    <row r="87" spans="63:74" x14ac:dyDescent="0.15">
      <c r="BK87" s="148"/>
      <c r="BL87" s="148"/>
      <c r="BM87" s="148"/>
      <c r="BN87" s="148"/>
      <c r="BO87" s="148"/>
      <c r="BP87" s="148"/>
      <c r="BQ87" s="148"/>
      <c r="BR87" s="148"/>
      <c r="BS87" s="148"/>
      <c r="BT87" s="148"/>
      <c r="BU87" s="148"/>
      <c r="BV87" s="148"/>
    </row>
    <row r="88" spans="63:74" x14ac:dyDescent="0.15">
      <c r="BK88" s="148"/>
      <c r="BL88" s="148"/>
      <c r="BM88" s="148"/>
      <c r="BN88" s="148"/>
      <c r="BO88" s="148"/>
      <c r="BP88" s="148"/>
      <c r="BQ88" s="148"/>
      <c r="BR88" s="148"/>
      <c r="BS88" s="148"/>
      <c r="BT88" s="148"/>
      <c r="BU88" s="148"/>
      <c r="BV88" s="148"/>
    </row>
    <row r="89" spans="63:74" x14ac:dyDescent="0.15">
      <c r="BK89" s="148"/>
      <c r="BL89" s="148"/>
      <c r="BM89" s="148"/>
      <c r="BN89" s="148"/>
      <c r="BO89" s="148"/>
      <c r="BP89" s="148"/>
      <c r="BQ89" s="148"/>
      <c r="BR89" s="148"/>
      <c r="BS89" s="148"/>
      <c r="BT89" s="148"/>
      <c r="BU89" s="148"/>
      <c r="BV89" s="148"/>
    </row>
    <row r="90" spans="63:74" x14ac:dyDescent="0.15">
      <c r="BK90" s="148"/>
      <c r="BL90" s="148"/>
      <c r="BM90" s="148"/>
      <c r="BN90" s="148"/>
      <c r="BO90" s="148"/>
      <c r="BP90" s="148"/>
      <c r="BQ90" s="148"/>
      <c r="BR90" s="148"/>
      <c r="BS90" s="148"/>
      <c r="BT90" s="148"/>
      <c r="BU90" s="148"/>
      <c r="BV90" s="148"/>
    </row>
    <row r="91" spans="63:74" x14ac:dyDescent="0.15">
      <c r="BK91" s="148"/>
      <c r="BL91" s="148"/>
      <c r="BM91" s="148"/>
      <c r="BN91" s="148"/>
      <c r="BO91" s="148"/>
      <c r="BP91" s="148"/>
      <c r="BQ91" s="148"/>
      <c r="BR91" s="148"/>
      <c r="BS91" s="148"/>
      <c r="BT91" s="148"/>
      <c r="BU91" s="148"/>
      <c r="BV91" s="148"/>
    </row>
    <row r="92" spans="63:74" x14ac:dyDescent="0.15">
      <c r="BK92" s="148"/>
      <c r="BL92" s="148"/>
      <c r="BM92" s="148"/>
      <c r="BN92" s="148"/>
      <c r="BO92" s="148"/>
      <c r="BP92" s="148"/>
      <c r="BQ92" s="148"/>
      <c r="BR92" s="148"/>
      <c r="BS92" s="148"/>
      <c r="BT92" s="148"/>
      <c r="BU92" s="148"/>
      <c r="BV92" s="148"/>
    </row>
    <row r="93" spans="63:74" x14ac:dyDescent="0.15">
      <c r="BK93" s="148"/>
      <c r="BL93" s="148"/>
      <c r="BM93" s="148"/>
      <c r="BN93" s="148"/>
      <c r="BO93" s="148"/>
      <c r="BP93" s="148"/>
      <c r="BQ93" s="148"/>
      <c r="BR93" s="148"/>
      <c r="BS93" s="148"/>
      <c r="BT93" s="148"/>
      <c r="BU93" s="148"/>
      <c r="BV93" s="148"/>
    </row>
    <row r="94" spans="63:74" x14ac:dyDescent="0.15">
      <c r="BK94" s="148"/>
      <c r="BL94" s="148"/>
      <c r="BM94" s="148"/>
      <c r="BN94" s="148"/>
      <c r="BO94" s="148"/>
      <c r="BP94" s="148"/>
      <c r="BQ94" s="148"/>
      <c r="BR94" s="148"/>
      <c r="BS94" s="148"/>
      <c r="BT94" s="148"/>
      <c r="BU94" s="148"/>
      <c r="BV94" s="148"/>
    </row>
    <row r="95" spans="63:74" x14ac:dyDescent="0.15">
      <c r="BK95" s="148"/>
      <c r="BL95" s="148"/>
      <c r="BM95" s="148"/>
      <c r="BN95" s="148"/>
      <c r="BO95" s="148"/>
      <c r="BP95" s="148"/>
      <c r="BQ95" s="148"/>
      <c r="BR95" s="148"/>
      <c r="BS95" s="148"/>
      <c r="BT95" s="148"/>
      <c r="BU95" s="148"/>
      <c r="BV95" s="148"/>
    </row>
    <row r="96" spans="63:74" x14ac:dyDescent="0.15">
      <c r="BK96" s="148"/>
      <c r="BL96" s="148"/>
      <c r="BM96" s="148"/>
      <c r="BN96" s="148"/>
      <c r="BO96" s="148"/>
      <c r="BP96" s="148"/>
      <c r="BQ96" s="148"/>
      <c r="BR96" s="148"/>
      <c r="BS96" s="148"/>
      <c r="BT96" s="148"/>
      <c r="BU96" s="148"/>
      <c r="BV96" s="148"/>
    </row>
    <row r="97" spans="63:74" x14ac:dyDescent="0.15">
      <c r="BK97" s="148"/>
      <c r="BL97" s="148"/>
      <c r="BM97" s="148"/>
      <c r="BN97" s="148"/>
      <c r="BO97" s="148"/>
      <c r="BP97" s="148"/>
      <c r="BQ97" s="148"/>
      <c r="BR97" s="148"/>
      <c r="BS97" s="148"/>
      <c r="BT97" s="148"/>
      <c r="BU97" s="148"/>
      <c r="BV97" s="148"/>
    </row>
    <row r="98" spans="63:74" x14ac:dyDescent="0.15">
      <c r="BK98" s="148"/>
      <c r="BL98" s="148"/>
      <c r="BM98" s="148"/>
      <c r="BN98" s="148"/>
      <c r="BO98" s="148"/>
      <c r="BP98" s="148"/>
      <c r="BQ98" s="148"/>
      <c r="BR98" s="148"/>
      <c r="BS98" s="148"/>
      <c r="BT98" s="148"/>
      <c r="BU98" s="148"/>
      <c r="BV98" s="148"/>
    </row>
    <row r="99" spans="63:74" x14ac:dyDescent="0.15">
      <c r="BK99" s="148"/>
      <c r="BL99" s="148"/>
      <c r="BM99" s="148"/>
      <c r="BN99" s="148"/>
      <c r="BO99" s="148"/>
      <c r="BP99" s="148"/>
      <c r="BQ99" s="148"/>
      <c r="BR99" s="148"/>
      <c r="BS99" s="148"/>
      <c r="BT99" s="148"/>
      <c r="BU99" s="148"/>
      <c r="BV99" s="148"/>
    </row>
    <row r="100" spans="63:74" x14ac:dyDescent="0.15">
      <c r="BK100" s="148"/>
      <c r="BL100" s="148"/>
      <c r="BM100" s="148"/>
      <c r="BN100" s="148"/>
      <c r="BO100" s="148"/>
      <c r="BP100" s="148"/>
      <c r="BQ100" s="148"/>
      <c r="BR100" s="148"/>
      <c r="BS100" s="148"/>
      <c r="BT100" s="148"/>
      <c r="BU100" s="148"/>
      <c r="BV100" s="148"/>
    </row>
    <row r="101" spans="63:74" x14ac:dyDescent="0.15">
      <c r="BK101" s="148"/>
      <c r="BL101" s="148"/>
      <c r="BM101" s="148"/>
      <c r="BN101" s="148"/>
      <c r="BO101" s="148"/>
      <c r="BP101" s="148"/>
      <c r="BQ101" s="148"/>
      <c r="BR101" s="148"/>
      <c r="BS101" s="148"/>
      <c r="BT101" s="148"/>
      <c r="BU101" s="148"/>
      <c r="BV101" s="148"/>
    </row>
    <row r="102" spans="63:74" x14ac:dyDescent="0.15">
      <c r="BK102" s="148"/>
      <c r="BL102" s="148"/>
      <c r="BM102" s="148"/>
      <c r="BN102" s="148"/>
      <c r="BO102" s="148"/>
      <c r="BP102" s="148"/>
      <c r="BQ102" s="148"/>
      <c r="BR102" s="148"/>
      <c r="BS102" s="148"/>
      <c r="BT102" s="148"/>
      <c r="BU102" s="148"/>
      <c r="BV102" s="148"/>
    </row>
    <row r="103" spans="63:74" x14ac:dyDescent="0.15">
      <c r="BK103" s="148"/>
      <c r="BL103" s="148"/>
      <c r="BM103" s="148"/>
      <c r="BN103" s="148"/>
      <c r="BO103" s="148"/>
      <c r="BP103" s="148"/>
      <c r="BQ103" s="148"/>
      <c r="BR103" s="148"/>
      <c r="BS103" s="148"/>
      <c r="BT103" s="148"/>
      <c r="BU103" s="148"/>
      <c r="BV103" s="148"/>
    </row>
    <row r="104" spans="63:74" x14ac:dyDescent="0.15">
      <c r="BK104" s="148"/>
      <c r="BL104" s="148"/>
      <c r="BM104" s="148"/>
      <c r="BN104" s="148"/>
      <c r="BO104" s="148"/>
      <c r="BP104" s="148"/>
      <c r="BQ104" s="148"/>
      <c r="BR104" s="148"/>
      <c r="BS104" s="148"/>
      <c r="BT104" s="148"/>
      <c r="BU104" s="148"/>
      <c r="BV104" s="148"/>
    </row>
    <row r="105" spans="63:74" x14ac:dyDescent="0.15">
      <c r="BK105" s="148"/>
      <c r="BL105" s="148"/>
      <c r="BM105" s="148"/>
      <c r="BN105" s="148"/>
      <c r="BO105" s="148"/>
      <c r="BP105" s="148"/>
      <c r="BQ105" s="148"/>
      <c r="BR105" s="148"/>
      <c r="BS105" s="148"/>
      <c r="BT105" s="148"/>
      <c r="BU105" s="148"/>
      <c r="BV105" s="148"/>
    </row>
    <row r="106" spans="63:74" x14ac:dyDescent="0.15">
      <c r="BK106" s="148"/>
      <c r="BL106" s="148"/>
      <c r="BM106" s="148"/>
      <c r="BN106" s="148"/>
      <c r="BO106" s="148"/>
      <c r="BP106" s="148"/>
      <c r="BQ106" s="148"/>
      <c r="BR106" s="148"/>
      <c r="BS106" s="148"/>
      <c r="BT106" s="148"/>
      <c r="BU106" s="148"/>
      <c r="BV106" s="148"/>
    </row>
    <row r="107" spans="63:74" x14ac:dyDescent="0.15">
      <c r="BK107" s="148"/>
      <c r="BL107" s="148"/>
      <c r="BM107" s="148"/>
      <c r="BN107" s="148"/>
      <c r="BO107" s="148"/>
      <c r="BP107" s="148"/>
      <c r="BQ107" s="148"/>
      <c r="BR107" s="148"/>
      <c r="BS107" s="148"/>
      <c r="BT107" s="148"/>
      <c r="BU107" s="148"/>
      <c r="BV107" s="148"/>
    </row>
    <row r="108" spans="63:74" x14ac:dyDescent="0.15">
      <c r="BK108" s="148"/>
      <c r="BL108" s="148"/>
      <c r="BM108" s="148"/>
      <c r="BN108" s="148"/>
      <c r="BO108" s="148"/>
      <c r="BP108" s="148"/>
      <c r="BQ108" s="148"/>
      <c r="BR108" s="148"/>
      <c r="BS108" s="148"/>
      <c r="BT108" s="148"/>
      <c r="BU108" s="148"/>
      <c r="BV108" s="148"/>
    </row>
    <row r="109" spans="63:74" x14ac:dyDescent="0.15">
      <c r="BK109" s="148"/>
      <c r="BL109" s="148"/>
      <c r="BM109" s="148"/>
      <c r="BN109" s="148"/>
      <c r="BO109" s="148"/>
      <c r="BP109" s="148"/>
      <c r="BQ109" s="148"/>
      <c r="BR109" s="148"/>
      <c r="BS109" s="148"/>
      <c r="BT109" s="148"/>
      <c r="BU109" s="148"/>
      <c r="BV109" s="148"/>
    </row>
    <row r="110" spans="63:74" x14ac:dyDescent="0.15">
      <c r="BK110" s="148"/>
      <c r="BL110" s="148"/>
      <c r="BM110" s="148"/>
      <c r="BN110" s="148"/>
      <c r="BO110" s="148"/>
      <c r="BP110" s="148"/>
      <c r="BQ110" s="148"/>
      <c r="BR110" s="148"/>
      <c r="BS110" s="148"/>
      <c r="BT110" s="148"/>
      <c r="BU110" s="148"/>
      <c r="BV110" s="148"/>
    </row>
    <row r="111" spans="63:74" x14ac:dyDescent="0.15">
      <c r="BK111" s="148"/>
      <c r="BL111" s="148"/>
      <c r="BM111" s="148"/>
      <c r="BN111" s="148"/>
      <c r="BO111" s="148"/>
      <c r="BP111" s="148"/>
      <c r="BQ111" s="148"/>
      <c r="BR111" s="148"/>
      <c r="BS111" s="148"/>
      <c r="BT111" s="148"/>
      <c r="BU111" s="148"/>
      <c r="BV111" s="148"/>
    </row>
    <row r="112" spans="63:74" x14ac:dyDescent="0.15">
      <c r="BK112" s="148"/>
      <c r="BL112" s="148"/>
      <c r="BM112" s="148"/>
      <c r="BN112" s="148"/>
      <c r="BO112" s="148"/>
      <c r="BP112" s="148"/>
      <c r="BQ112" s="148"/>
      <c r="BR112" s="148"/>
      <c r="BS112" s="148"/>
      <c r="BT112" s="148"/>
      <c r="BU112" s="148"/>
      <c r="BV112" s="148"/>
    </row>
    <row r="113" spans="63:74" x14ac:dyDescent="0.15">
      <c r="BK113" s="148"/>
      <c r="BL113" s="148"/>
      <c r="BM113" s="148"/>
      <c r="BN113" s="148"/>
      <c r="BO113" s="148"/>
      <c r="BP113" s="148"/>
      <c r="BQ113" s="148"/>
      <c r="BR113" s="148"/>
      <c r="BS113" s="148"/>
      <c r="BT113" s="148"/>
      <c r="BU113" s="148"/>
      <c r="BV113" s="148"/>
    </row>
    <row r="114" spans="63:74" x14ac:dyDescent="0.15">
      <c r="BK114" s="148"/>
      <c r="BL114" s="148"/>
      <c r="BM114" s="148"/>
      <c r="BN114" s="148"/>
      <c r="BO114" s="148"/>
      <c r="BP114" s="148"/>
      <c r="BQ114" s="148"/>
      <c r="BR114" s="148"/>
      <c r="BS114" s="148"/>
      <c r="BT114" s="148"/>
      <c r="BU114" s="148"/>
      <c r="BV114" s="148"/>
    </row>
    <row r="115" spans="63:74" x14ac:dyDescent="0.15">
      <c r="BK115" s="148"/>
      <c r="BL115" s="148"/>
      <c r="BM115" s="148"/>
      <c r="BN115" s="148"/>
      <c r="BO115" s="148"/>
      <c r="BP115" s="148"/>
      <c r="BQ115" s="148"/>
      <c r="BR115" s="148"/>
      <c r="BS115" s="148"/>
      <c r="BT115" s="148"/>
      <c r="BU115" s="148"/>
      <c r="BV115" s="148"/>
    </row>
    <row r="116" spans="63:74" x14ac:dyDescent="0.15">
      <c r="BK116" s="148"/>
      <c r="BL116" s="148"/>
      <c r="BM116" s="148"/>
      <c r="BN116" s="148"/>
      <c r="BO116" s="148"/>
      <c r="BP116" s="148"/>
      <c r="BQ116" s="148"/>
      <c r="BR116" s="148"/>
      <c r="BS116" s="148"/>
      <c r="BT116" s="148"/>
      <c r="BU116" s="148"/>
      <c r="BV116" s="148"/>
    </row>
    <row r="117" spans="63:74" x14ac:dyDescent="0.15">
      <c r="BK117" s="148"/>
      <c r="BL117" s="148"/>
      <c r="BM117" s="148"/>
      <c r="BN117" s="148"/>
      <c r="BO117" s="148"/>
      <c r="BP117" s="148"/>
      <c r="BQ117" s="148"/>
      <c r="BR117" s="148"/>
      <c r="BS117" s="148"/>
      <c r="BT117" s="148"/>
      <c r="BU117" s="148"/>
      <c r="BV117" s="148"/>
    </row>
    <row r="118" spans="63:74" x14ac:dyDescent="0.15">
      <c r="BK118" s="148"/>
      <c r="BL118" s="148"/>
      <c r="BM118" s="148"/>
      <c r="BN118" s="148"/>
      <c r="BO118" s="148"/>
      <c r="BP118" s="148"/>
      <c r="BQ118" s="148"/>
      <c r="BR118" s="148"/>
      <c r="BS118" s="148"/>
      <c r="BT118" s="148"/>
      <c r="BU118" s="148"/>
      <c r="BV118" s="148"/>
    </row>
    <row r="119" spans="63:74" x14ac:dyDescent="0.15">
      <c r="BK119" s="148"/>
      <c r="BL119" s="148"/>
      <c r="BM119" s="148"/>
      <c r="BN119" s="148"/>
      <c r="BO119" s="148"/>
      <c r="BP119" s="148"/>
      <c r="BQ119" s="148"/>
      <c r="BR119" s="148"/>
      <c r="BS119" s="148"/>
      <c r="BT119" s="148"/>
      <c r="BU119" s="148"/>
      <c r="BV119" s="148"/>
    </row>
    <row r="120" spans="63:74" x14ac:dyDescent="0.15">
      <c r="BK120" s="148"/>
      <c r="BL120" s="148"/>
      <c r="BM120" s="148"/>
      <c r="BN120" s="148"/>
      <c r="BO120" s="148"/>
      <c r="BP120" s="148"/>
      <c r="BQ120" s="148"/>
      <c r="BR120" s="148"/>
      <c r="BS120" s="148"/>
      <c r="BT120" s="148"/>
      <c r="BU120" s="148"/>
      <c r="BV120" s="148"/>
    </row>
    <row r="121" spans="63:74" x14ac:dyDescent="0.15">
      <c r="BK121" s="148"/>
      <c r="BL121" s="148"/>
      <c r="BM121" s="148"/>
      <c r="BN121" s="148"/>
      <c r="BO121" s="148"/>
      <c r="BP121" s="148"/>
      <c r="BQ121" s="148"/>
      <c r="BR121" s="148"/>
      <c r="BS121" s="148"/>
      <c r="BT121" s="148"/>
      <c r="BU121" s="148"/>
      <c r="BV121" s="148"/>
    </row>
    <row r="122" spans="63:74" x14ac:dyDescent="0.15">
      <c r="BK122" s="148"/>
      <c r="BL122" s="148"/>
      <c r="BM122" s="148"/>
      <c r="BN122" s="148"/>
      <c r="BO122" s="148"/>
      <c r="BP122" s="148"/>
      <c r="BQ122" s="148"/>
      <c r="BR122" s="148"/>
      <c r="BS122" s="148"/>
      <c r="BT122" s="148"/>
      <c r="BU122" s="148"/>
      <c r="BV122" s="148"/>
    </row>
    <row r="123" spans="63:74" x14ac:dyDescent="0.15">
      <c r="BK123" s="148"/>
      <c r="BL123" s="148"/>
      <c r="BM123" s="148"/>
      <c r="BN123" s="148"/>
      <c r="BO123" s="148"/>
      <c r="BP123" s="148"/>
      <c r="BQ123" s="148"/>
      <c r="BR123" s="148"/>
      <c r="BS123" s="148"/>
      <c r="BT123" s="148"/>
      <c r="BU123" s="148"/>
      <c r="BV123" s="148"/>
    </row>
    <row r="124" spans="63:74" x14ac:dyDescent="0.15">
      <c r="BK124" s="148"/>
      <c r="BL124" s="148"/>
      <c r="BM124" s="148"/>
      <c r="BN124" s="148"/>
      <c r="BO124" s="148"/>
      <c r="BP124" s="148"/>
      <c r="BQ124" s="148"/>
      <c r="BR124" s="148"/>
      <c r="BS124" s="148"/>
      <c r="BT124" s="148"/>
      <c r="BU124" s="148"/>
      <c r="BV124" s="148"/>
    </row>
    <row r="125" spans="63:74" x14ac:dyDescent="0.15">
      <c r="BK125" s="148"/>
      <c r="BL125" s="148"/>
      <c r="BM125" s="148"/>
      <c r="BN125" s="148"/>
      <c r="BO125" s="148"/>
      <c r="BP125" s="148"/>
      <c r="BQ125" s="148"/>
      <c r="BR125" s="148"/>
      <c r="BS125" s="148"/>
      <c r="BT125" s="148"/>
      <c r="BU125" s="148"/>
      <c r="BV125" s="148"/>
    </row>
    <row r="126" spans="63:74" x14ac:dyDescent="0.15">
      <c r="BK126" s="148"/>
      <c r="BL126" s="148"/>
      <c r="BM126" s="148"/>
      <c r="BN126" s="148"/>
      <c r="BO126" s="148"/>
      <c r="BP126" s="148"/>
      <c r="BQ126" s="148"/>
      <c r="BR126" s="148"/>
      <c r="BS126" s="148"/>
      <c r="BT126" s="148"/>
      <c r="BU126" s="148"/>
      <c r="BV126" s="148"/>
    </row>
    <row r="127" spans="63:74" x14ac:dyDescent="0.15">
      <c r="BK127" s="148"/>
      <c r="BL127" s="148"/>
      <c r="BM127" s="148"/>
      <c r="BN127" s="148"/>
      <c r="BO127" s="148"/>
      <c r="BP127" s="148"/>
      <c r="BQ127" s="148"/>
      <c r="BR127" s="148"/>
      <c r="BS127" s="148"/>
      <c r="BT127" s="148"/>
      <c r="BU127" s="148"/>
      <c r="BV127" s="148"/>
    </row>
    <row r="128" spans="63:74" x14ac:dyDescent="0.15">
      <c r="BK128" s="148"/>
      <c r="BL128" s="148"/>
      <c r="BM128" s="148"/>
      <c r="BN128" s="148"/>
      <c r="BO128" s="148"/>
      <c r="BP128" s="148"/>
      <c r="BQ128" s="148"/>
      <c r="BR128" s="148"/>
      <c r="BS128" s="148"/>
      <c r="BT128" s="148"/>
      <c r="BU128" s="148"/>
      <c r="BV128" s="148"/>
    </row>
  </sheetData>
  <mergeCells count="19">
    <mergeCell ref="B40:Q40"/>
    <mergeCell ref="B41:Q41"/>
    <mergeCell ref="B30:Q30"/>
    <mergeCell ref="B34:R34"/>
    <mergeCell ref="B33:Q33"/>
    <mergeCell ref="B35:Q35"/>
    <mergeCell ref="B36:Q36"/>
    <mergeCell ref="B37:Q37"/>
    <mergeCell ref="B39:Q39"/>
    <mergeCell ref="AY3:BJ3"/>
    <mergeCell ref="BK3:BV3"/>
    <mergeCell ref="B31:Q31"/>
    <mergeCell ref="B32:Q32"/>
    <mergeCell ref="A1:A2"/>
    <mergeCell ref="B1:AL1"/>
    <mergeCell ref="C3:N3"/>
    <mergeCell ref="O3:Z3"/>
    <mergeCell ref="AA3:AL3"/>
    <mergeCell ref="AM3:AX3"/>
  </mergeCells>
  <phoneticPr fontId="51"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Dates</vt:lpstr>
      <vt:lpstr>Contents</vt:lpstr>
      <vt:lpstr>1tab</vt:lpstr>
      <vt:lpstr>2tab</vt:lpstr>
      <vt:lpstr>3atab</vt:lpstr>
      <vt:lpstr>3btab</vt:lpstr>
      <vt:lpstr>3ctab</vt:lpstr>
      <vt:lpstr>3dtab</vt:lpstr>
      <vt:lpstr>3etab</vt:lpstr>
      <vt:lpstr>4atab</vt:lpstr>
      <vt:lpstr>4btab</vt:lpstr>
      <vt:lpstr>4ctab</vt:lpstr>
      <vt:lpstr>4dtab</vt:lpstr>
      <vt:lpstr>5atab</vt:lpstr>
      <vt:lpstr>5btab</vt:lpstr>
      <vt:lpstr>6tab</vt:lpstr>
      <vt:lpstr>7atab</vt:lpstr>
      <vt:lpstr>7btab</vt:lpstr>
      <vt:lpstr>7ctab</vt:lpstr>
      <vt:lpstr>7d(1)tab</vt:lpstr>
      <vt:lpstr>7d(2)tab</vt:lpstr>
      <vt:lpstr>7etab</vt:lpstr>
      <vt:lpstr>8tab</vt:lpstr>
      <vt:lpstr>9atab</vt:lpstr>
      <vt:lpstr>9btab</vt:lpstr>
      <vt:lpstr>9ctab</vt:lpstr>
      <vt:lpstr>10atab</vt:lpstr>
      <vt:lpstr>10btab</vt:lpstr>
      <vt:lpstr>'10atab'!Print_Area</vt:lpstr>
      <vt:lpstr>'10btab'!Print_Area</vt:lpstr>
      <vt:lpstr>'1tab'!Print_Area</vt:lpstr>
      <vt:lpstr>'2tab'!Print_Area</vt:lpstr>
      <vt:lpstr>'3atab'!Print_Area</vt:lpstr>
      <vt:lpstr>'3btab'!Print_Area</vt:lpstr>
      <vt:lpstr>'3ctab'!Print_Area</vt:lpstr>
      <vt:lpstr>'3dtab'!Print_Area</vt:lpstr>
      <vt:lpstr>'3etab'!Print_Area</vt:lpstr>
      <vt:lpstr>'4atab'!Print_Area</vt:lpstr>
      <vt:lpstr>'4btab'!Print_Area</vt:lpstr>
      <vt:lpstr>'4ctab'!Print_Area</vt:lpstr>
      <vt:lpstr>'4dtab'!Print_Area</vt:lpstr>
      <vt:lpstr>'5atab'!Print_Area</vt:lpstr>
      <vt:lpstr>'5btab'!Print_Area</vt:lpstr>
      <vt:lpstr>'6tab'!Print_Area</vt:lpstr>
      <vt:lpstr>'7atab'!Print_Area</vt:lpstr>
      <vt:lpstr>'7btab'!Print_Area</vt:lpstr>
      <vt:lpstr>'7ctab'!Print_Area</vt:lpstr>
      <vt:lpstr>'7d(1)tab'!Print_Area</vt:lpstr>
      <vt:lpstr>'7d(2)tab'!Print_Area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DeJong, Tammy</cp:lastModifiedBy>
  <cp:lastPrinted>2023-03-01T21:02:34Z</cp:lastPrinted>
  <dcterms:created xsi:type="dcterms:W3CDTF">2006-10-10T12:45:59Z</dcterms:created>
  <dcterms:modified xsi:type="dcterms:W3CDTF">2025-01-29T17:37:13Z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